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Q:\SUTARTYS NUVIEŠINIMUI 2022\VKJ\VKJ_S_2022-61\NUVIEŠINTA\"/>
    </mc:Choice>
  </mc:AlternateContent>
  <xr:revisionPtr revIDLastSave="0" documentId="8_{70BF35C6-559D-4D64-8CB6-0FE215C4E01E}" xr6:coauthVersionLast="47" xr6:coauthVersionMax="47" xr10:uidLastSave="{00000000-0000-0000-0000-000000000000}"/>
  <workbookProtection workbookAlgorithmName="SHA-512" workbookHashValue="AP7obJe7phYzEMFDvPRn/An92+OYJUa4FYcwjxug8mmh5yb+odjB0M4qeaqNpvf016nwrd97ADHu9y2TR/zzCw==" workbookSaltValue="8/3xFXEpJbpexpC9Q1QU9Q==" workbookSpinCount="100000" lockStructure="1"/>
  <bookViews>
    <workbookView xWindow="-110" yWindow="-110" windowWidth="19420" windowHeight="10420" xr2:uid="{00000000-000D-0000-FFFF-FFFF00000000}"/>
  </bookViews>
  <sheets>
    <sheet name="207_E" sheetId="1" r:id="rId1"/>
  </sheets>
  <definedNames>
    <definedName name="_xlnm._FilterDatabase" localSheetId="0" hidden="1">'207_E'!$A$2:$M$28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K18" i="1" s="1"/>
  <c r="H16" i="1"/>
  <c r="K16" i="1" s="1"/>
  <c r="H5" i="1"/>
  <c r="K5" i="1" s="1"/>
  <c r="H26" i="1"/>
  <c r="K26" i="1" s="1"/>
  <c r="H25" i="1" l="1"/>
  <c r="K25" i="1" s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H17" i="1"/>
  <c r="K17" i="1" s="1"/>
  <c r="H15" i="1"/>
  <c r="K15" i="1" s="1"/>
  <c r="H14" i="1"/>
  <c r="K14" i="1" s="1"/>
  <c r="H13" i="1"/>
  <c r="K13" i="1" s="1"/>
  <c r="H12" i="1"/>
  <c r="K12" i="1" s="1"/>
  <c r="H11" i="1"/>
  <c r="K11" i="1" s="1"/>
  <c r="H10" i="1"/>
  <c r="K10" i="1" s="1"/>
  <c r="H9" i="1"/>
  <c r="K9" i="1" s="1"/>
  <c r="H8" i="1"/>
  <c r="K8" i="1" s="1"/>
  <c r="H7" i="1"/>
  <c r="K7" i="1" s="1"/>
  <c r="H6" i="1"/>
  <c r="K6" i="1" s="1"/>
  <c r="H4" i="1"/>
  <c r="K4" i="1" s="1"/>
  <c r="K28" i="1" l="1"/>
</calcChain>
</file>

<file path=xl/sharedStrings.xml><?xml version="1.0" encoding="utf-8"?>
<sst xmlns="http://schemas.openxmlformats.org/spreadsheetml/2006/main" count="136" uniqueCount="59">
  <si>
    <t>Balance / Likutis</t>
  </si>
  <si>
    <t>ELECTRICAL E - Cable routes / Kabelinės trasos</t>
  </si>
  <si>
    <t xml:space="preserve">Kabelių kopėčios su montavimo elementais ir kt. (išskyrus laikiklius, horizontalius/vertikalius lenkimus, kanalus, sijas, dangčius, trišakius ir susikirtimus) / Cable ladder with installation element, etc. (except brackets, horizontal/vertical bends, channels, bars (beams), covers, tees and cross-overs) </t>
  </si>
  <si>
    <r>
      <rPr>
        <sz val="11"/>
        <color rgb="FF221F1F"/>
        <rFont val="Calibri"/>
        <family val="2"/>
        <charset val="186"/>
        <scheme val="minor"/>
      </rPr>
      <t>DKD500H45/3N</t>
    </r>
    <r>
      <rPr>
        <sz val="11"/>
        <rFont val="Calibri"/>
        <family val="2"/>
        <charset val="186"/>
        <scheme val="minor"/>
      </rPr>
      <t xml:space="preserve">
arba lygiavertis/or equivalent</t>
    </r>
  </si>
  <si>
    <t>VKJ01-XX-DP-E-08.7795.SZ-001</t>
  </si>
  <si>
    <t>m</t>
  </si>
  <si>
    <t>*</t>
  </si>
  <si>
    <r>
      <rPr>
        <sz val="11"/>
        <color rgb="FF221F1F"/>
        <rFont val="Calibri"/>
        <family val="2"/>
        <charset val="186"/>
        <scheme val="minor"/>
      </rPr>
      <t>DKD600H45/3N</t>
    </r>
    <r>
      <rPr>
        <sz val="11"/>
        <rFont val="Calibri"/>
        <family val="2"/>
        <charset val="186"/>
        <scheme val="minor"/>
      </rPr>
      <t xml:space="preserve">
arba lygiavertis/or equivalent</t>
    </r>
  </si>
  <si>
    <r>
      <rPr>
        <sz val="11"/>
        <color rgb="FF221F1F"/>
        <rFont val="Calibri"/>
        <family val="2"/>
        <charset val="186"/>
        <scheme val="minor"/>
      </rPr>
      <t>DKD200H45/3N</t>
    </r>
    <r>
      <rPr>
        <sz val="11"/>
        <rFont val="Calibri"/>
        <family val="2"/>
        <charset val="186"/>
        <scheme val="minor"/>
      </rPr>
      <t xml:space="preserve">
arba lygiavertis/or equivalent</t>
    </r>
  </si>
  <si>
    <r>
      <rPr>
        <sz val="11"/>
        <color rgb="FF221F1F"/>
        <rFont val="Calibri"/>
        <family val="2"/>
        <charset val="186"/>
        <scheme val="minor"/>
      </rPr>
      <t>DKD300H45/3N</t>
    </r>
    <r>
      <rPr>
        <sz val="11"/>
        <rFont val="Calibri"/>
        <family val="2"/>
        <charset val="186"/>
        <scheme val="minor"/>
      </rPr>
      <t xml:space="preserve">
arba lygiavertis/or equivalent</t>
    </r>
  </si>
  <si>
    <t xml:space="preserve">Kabelių loveliai su montavimo elementais ir kt. (išskyrus laikiklius, horizontalius/vertikalius lenkimus, kanalus, sijas, dangčius, trišakius ir susikirtimus) / Cable trays with installation element, etc. (except brackets, horizontal/vertical bends, channels, bars (beams), covers, tees and cross-overs) </t>
  </si>
  <si>
    <r>
      <rPr>
        <sz val="11"/>
        <color rgb="FF221F1F"/>
        <rFont val="Calibri"/>
        <family val="2"/>
        <charset val="186"/>
        <scheme val="minor"/>
      </rPr>
      <t>KGJ500H100/3N</t>
    </r>
    <r>
      <rPr>
        <sz val="11"/>
        <rFont val="Calibri"/>
        <family val="2"/>
        <charset val="186"/>
        <scheme val="minor"/>
      </rPr>
      <t xml:space="preserve">
arba lygiavertis/or equivalent</t>
    </r>
  </si>
  <si>
    <r>
      <rPr>
        <sz val="11"/>
        <color rgb="FF221F1F"/>
        <rFont val="Calibri"/>
        <family val="2"/>
        <charset val="186"/>
        <scheme val="minor"/>
      </rPr>
      <t>KGJ300H100/3N</t>
    </r>
    <r>
      <rPr>
        <sz val="11"/>
        <rFont val="Calibri"/>
        <family val="2"/>
        <charset val="186"/>
        <scheme val="minor"/>
      </rPr>
      <t xml:space="preserve">
arba lygiavertis/or equivalent</t>
    </r>
  </si>
  <si>
    <r>
      <rPr>
        <sz val="11"/>
        <color rgb="FF221F1F"/>
        <rFont val="Calibri"/>
        <family val="2"/>
        <charset val="186"/>
        <scheme val="minor"/>
      </rPr>
      <t>KGJ200H100/3N</t>
    </r>
    <r>
      <rPr>
        <sz val="11"/>
        <rFont val="Calibri"/>
        <family val="2"/>
        <charset val="186"/>
        <scheme val="minor"/>
      </rPr>
      <t xml:space="preserve">
arba lygiavertis/or equivalent</t>
    </r>
  </si>
  <si>
    <t>Horizontalus lenkimas / Horizontal Bend</t>
  </si>
  <si>
    <r>
      <rPr>
        <sz val="11"/>
        <color rgb="FF221F1F"/>
        <rFont val="Calibri"/>
        <family val="2"/>
        <charset val="186"/>
        <scheme val="minor"/>
      </rPr>
      <t>LDC600H45N</t>
    </r>
    <r>
      <rPr>
        <sz val="11"/>
        <rFont val="Calibri"/>
        <family val="2"/>
        <charset val="186"/>
        <scheme val="minor"/>
      </rPr>
      <t xml:space="preserve">
arba lygiavertis/or equivalent</t>
    </r>
  </si>
  <si>
    <t>pcs 
vnt</t>
  </si>
  <si>
    <r>
      <rPr>
        <sz val="11"/>
        <color rgb="FF221F1F"/>
        <rFont val="Calibri"/>
        <family val="2"/>
        <charset val="186"/>
        <scheme val="minor"/>
      </rPr>
      <t>LDC500H45N</t>
    </r>
    <r>
      <rPr>
        <sz val="11"/>
        <rFont val="Calibri"/>
        <family val="2"/>
        <charset val="186"/>
        <scheme val="minor"/>
      </rPr>
      <t xml:space="preserve">
arba lygiavertis/or equivalent</t>
    </r>
  </si>
  <si>
    <r>
      <rPr>
        <sz val="11"/>
        <color rgb="FF221F1F"/>
        <rFont val="Calibri"/>
        <family val="2"/>
        <charset val="186"/>
        <scheme val="minor"/>
      </rPr>
      <t>LDC500H100N</t>
    </r>
    <r>
      <rPr>
        <sz val="11"/>
        <rFont val="Calibri"/>
        <family val="2"/>
        <charset val="186"/>
        <scheme val="minor"/>
      </rPr>
      <t xml:space="preserve">
arba lygiavertis/or equivalent</t>
    </r>
  </si>
  <si>
    <r>
      <rPr>
        <sz val="11"/>
        <color rgb="FF221F1F"/>
        <rFont val="Calibri"/>
        <family val="2"/>
        <charset val="186"/>
        <scheme val="minor"/>
      </rPr>
      <t>LDC300H45N</t>
    </r>
    <r>
      <rPr>
        <sz val="11"/>
        <rFont val="Calibri"/>
        <family val="2"/>
        <charset val="186"/>
        <scheme val="minor"/>
      </rPr>
      <t xml:space="preserve">
arba lygiavertis/or equivalent</t>
    </r>
  </si>
  <si>
    <r>
      <rPr>
        <sz val="11"/>
        <color rgb="FF221F1F"/>
        <rFont val="Calibri"/>
        <family val="2"/>
        <charset val="186"/>
        <scheme val="minor"/>
      </rPr>
      <t>LDC300H100N</t>
    </r>
    <r>
      <rPr>
        <sz val="11"/>
        <rFont val="Calibri"/>
        <family val="2"/>
        <charset val="186"/>
        <scheme val="minor"/>
      </rPr>
      <t xml:space="preserve">
arba lygiavertis/or equivalent</t>
    </r>
  </si>
  <si>
    <t>Laikiklis / Bracket</t>
  </si>
  <si>
    <r>
      <rPr>
        <sz val="11"/>
        <color rgb="FF221F1F"/>
        <rFont val="Calibri"/>
        <family val="2"/>
        <charset val="186"/>
        <scheme val="minor"/>
      </rPr>
      <t>WWCH500</t>
    </r>
    <r>
      <rPr>
        <sz val="11"/>
        <rFont val="Calibri"/>
        <family val="2"/>
        <charset val="186"/>
        <scheme val="minor"/>
      </rPr>
      <t xml:space="preserve">
arba lygiavertis/or equivalent</t>
    </r>
  </si>
  <si>
    <t>0.1 Elmiko 1.2 -50 dėžės/boxes - 503 vnt/pcs
0.1 Elmiko 1.4 -1 dėžės/boxes - 14 vnt/pcs
l.no. 1586 - 7 pcs
*</t>
  </si>
  <si>
    <r>
      <rPr>
        <sz val="11"/>
        <color rgb="FF221F1F"/>
        <rFont val="Calibri"/>
        <family val="2"/>
        <charset val="186"/>
        <scheme val="minor"/>
      </rPr>
      <t>WWCH300</t>
    </r>
    <r>
      <rPr>
        <sz val="11"/>
        <rFont val="Calibri"/>
        <family val="2"/>
        <charset val="186"/>
        <scheme val="minor"/>
      </rPr>
      <t xml:space="preserve">
arba lygiavertis/or equivalent</t>
    </r>
  </si>
  <si>
    <t>0.1 Elmiko 1.2 - 6 dėžės/boxes - 55 vnt/pcs
*</t>
  </si>
  <si>
    <r>
      <rPr>
        <sz val="11"/>
        <color rgb="FF221F1F"/>
        <rFont val="Calibri"/>
        <family val="2"/>
        <charset val="186"/>
        <scheme val="minor"/>
      </rPr>
      <t>WWCH200</t>
    </r>
    <r>
      <rPr>
        <sz val="11"/>
        <rFont val="Calibri"/>
        <family val="2"/>
        <charset val="186"/>
        <scheme val="minor"/>
      </rPr>
      <t xml:space="preserve">
arba lygiavertis/or equivalent</t>
    </r>
  </si>
  <si>
    <t>Kanalas / Channel</t>
  </si>
  <si>
    <r>
      <rPr>
        <sz val="11"/>
        <color rgb="FF221F1F"/>
        <rFont val="Calibri"/>
        <family val="2"/>
        <charset val="186"/>
        <scheme val="minor"/>
      </rPr>
      <t>CWT40H40/F</t>
    </r>
    <r>
      <rPr>
        <sz val="11"/>
        <rFont val="Calibri"/>
        <family val="2"/>
        <charset val="186"/>
        <scheme val="minor"/>
      </rPr>
      <t xml:space="preserve">
arba lygiavertis/or equivalent</t>
    </r>
  </si>
  <si>
    <r>
      <rPr>
        <sz val="11"/>
        <color rgb="FF221F1F"/>
        <rFont val="Calibri"/>
        <family val="2"/>
        <charset val="186"/>
        <scheme val="minor"/>
      </rPr>
      <t>CMT40H60/F</t>
    </r>
    <r>
      <rPr>
        <sz val="11"/>
        <rFont val="Calibri"/>
        <family val="2"/>
        <charset val="186"/>
        <scheme val="minor"/>
      </rPr>
      <t xml:space="preserve">
arba lygiavertis/or equivalent</t>
    </r>
  </si>
  <si>
    <r>
      <rPr>
        <sz val="11"/>
        <color rgb="FF221F1F"/>
        <rFont val="Calibri"/>
        <family val="2"/>
        <charset val="186"/>
        <scheme val="minor"/>
      </rPr>
      <t>CWC40H40/F</t>
    </r>
    <r>
      <rPr>
        <sz val="11"/>
        <rFont val="Calibri"/>
        <family val="2"/>
        <charset val="186"/>
        <scheme val="minor"/>
      </rPr>
      <t xml:space="preserve">
arba lygiavertis/or equivalent</t>
    </r>
  </si>
  <si>
    <t>Kabelių lovelių/kopėčių dangčiai su montavimo elementais ir kt/Cover for cables trays/ladders with installation elements and etc.</t>
  </si>
  <si>
    <r>
      <rPr>
        <sz val="11"/>
        <color rgb="FF221F1F"/>
        <rFont val="Calibri"/>
        <family val="2"/>
        <charset val="186"/>
        <scheme val="minor"/>
      </rPr>
      <t>PDDP500/F</t>
    </r>
    <r>
      <rPr>
        <sz val="11"/>
        <rFont val="Calibri"/>
        <family val="2"/>
        <charset val="186"/>
        <scheme val="minor"/>
      </rPr>
      <t xml:space="preserve">
arba lygiavertis/or equivalent</t>
    </r>
  </si>
  <si>
    <r>
      <rPr>
        <sz val="11"/>
        <color rgb="FF221F1F"/>
        <rFont val="Calibri"/>
        <family val="2"/>
        <charset val="186"/>
        <scheme val="minor"/>
      </rPr>
      <t>Vamzdis su montavimo elementais ir kt. / Pipe</t>
    </r>
    <r>
      <rPr>
        <sz val="11"/>
        <rFont val="Calibri"/>
        <family val="2"/>
        <charset val="186"/>
        <scheme val="minor"/>
      </rPr>
      <t xml:space="preserve"> with installation elements and etc.</t>
    </r>
  </si>
  <si>
    <r>
      <rPr>
        <sz val="11"/>
        <color rgb="FF221F1F"/>
        <rFont val="Calibri"/>
        <family val="2"/>
        <charset val="186"/>
        <scheme val="minor"/>
      </rPr>
      <t>DVK75</t>
    </r>
    <r>
      <rPr>
        <sz val="11"/>
        <rFont val="Calibri"/>
        <family val="2"/>
        <charset val="186"/>
        <scheme val="minor"/>
      </rPr>
      <t xml:space="preserve">
arba lygiavertis/or equivalent</t>
    </r>
  </si>
  <si>
    <t>Standartinis užspaudžiamas sandariklis / Standard press seal</t>
  </si>
  <si>
    <r>
      <rPr>
        <sz val="11"/>
        <color rgb="FF221F1F"/>
        <rFont val="Calibri"/>
        <family val="2"/>
        <charset val="186"/>
        <scheme val="minor"/>
      </rPr>
      <t>ADS 125/75</t>
    </r>
    <r>
      <rPr>
        <sz val="11"/>
        <color theme="1"/>
        <rFont val="Calibri"/>
        <family val="2"/>
        <charset val="186"/>
        <scheme val="minor"/>
      </rPr>
      <t xml:space="preserve">
arba lygiavertis/or equivalent</t>
    </r>
  </si>
  <si>
    <t>Papildomos surinkimo medžiagos įrangos montavimui/ Additional assembly materials for equipment installation</t>
  </si>
  <si>
    <t>-</t>
  </si>
  <si>
    <t>kg</t>
  </si>
  <si>
    <t>Ši kainų eilutė naudojama tik tada, kai reikalingos papildomos surinkimo medžiagos ir šių medžiagų poreikio nebuvo galima numatyti kitose kainų eilutėse / This price row is used only when additional assembly materials are required and the need for these materials could not be foreseen in other price rows.</t>
  </si>
  <si>
    <t>ELECTRICAL E - Cables / Kabeliai
*Bill of quantity for buildings 207 was included in bill of quantity for building 203 (V21UVC) - VVKJ01-XX-DP-E-08.7795.SZ-002 / 207 pastato kiekių žiniaraščiai buvo įtraukti į 203 pastato kiekių žiniaraščius</t>
  </si>
  <si>
    <t>Remarks:Material, installation and connection prices must be given to all items mentioned in the list</t>
  </si>
  <si>
    <t>Pastabos: Medžiagų, montavimo ir prijungimo darbų kainos turi būti nurodytos visoms sąraše nurodytoms pozicijoms</t>
  </si>
  <si>
    <t xml:space="preserve">* Informations concerning the total quantities of available materials are in "Stored deliveries" - Appendix 1E </t>
  </si>
  <si>
    <t xml:space="preserve">* Informacija apie bendrą turimų medžiagų kiekį pateikiama dokumente „Stored deliveries“ - 1E priedas </t>
  </si>
  <si>
    <t>Darbų įkainiai / Work Rates</t>
  </si>
  <si>
    <t>Nr. / No.</t>
  </si>
  <si>
    <t>Aprašymas / Description</t>
  </si>
  <si>
    <t>Sąnaudų žiniaraščio žymuo TP ar DP / BoQ list name from TDD  or DDD</t>
  </si>
  <si>
    <t>Mato vnt. / Unit</t>
  </si>
  <si>
    <t>Kiekis / Quantity</t>
  </si>
  <si>
    <t>Darbų atlikimas / Work progress %</t>
  </si>
  <si>
    <t>Montavimas ir paleidimas (darbai + surinkimo medžiagos + protokolai) / Installation and commissioning (works +  assembly materials + protocols)</t>
  </si>
  <si>
    <t>Medžiagos / Materials</t>
  </si>
  <si>
    <t>Bendrai (darbai + medžiagos) / Total (work+material)</t>
  </si>
  <si>
    <t>Komentarai / Įrengimo kiekis statybvietėje / Comment / Installation amount on site</t>
  </si>
  <si>
    <t>Yra sandėlyje / Available on storage</t>
  </si>
  <si>
    <t>Viso: /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</si>
</sst>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10"/>
      <name val="Arial"/>
      <family val="2"/>
    </font>
    <font>
      <sz val="11"/>
      <color rgb="FF221F1F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5"/>
      <color rgb="FF00000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/>
    <xf numFmtId="0" fontId="5" fillId="2" borderId="0" xfId="0" applyFont="1" applyFill="1"/>
    <xf numFmtId="0" fontId="6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9" fillId="4" borderId="3" xfId="0" applyFont="1" applyFill="1" applyBorder="1" applyAlignment="1">
      <alignment vertical="top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top"/>
    </xf>
    <xf numFmtId="0" fontId="3" fillId="0" borderId="0" xfId="0" applyFont="1"/>
    <xf numFmtId="0" fontId="10" fillId="2" borderId="0" xfId="0" applyFont="1" applyFill="1"/>
    <xf numFmtId="0" fontId="3" fillId="0" borderId="1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11" fillId="6" borderId="4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1" xfId="0" applyNumberFormat="1" applyFont="1" applyFill="1" applyBorder="1" applyAlignment="1">
      <alignment horizontal="center" vertical="center"/>
    </xf>
    <xf numFmtId="164" fontId="3" fillId="7" borderId="7" xfId="0" applyNumberFormat="1" applyFont="1" applyFill="1" applyBorder="1" applyAlignment="1" applyProtection="1">
      <alignment horizontal="center" vertical="center"/>
    </xf>
    <xf numFmtId="0" fontId="8" fillId="7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showGridLines="0" tabSelected="1" zoomScale="70" zoomScaleNormal="70" workbookViewId="0">
      <pane ySplit="2" topLeftCell="A27" activePane="bottomLeft" state="frozen"/>
      <selection pane="bottomLeft" activeCell="H21" sqref="H21"/>
    </sheetView>
  </sheetViews>
  <sheetFormatPr defaultColWidth="8.81640625" defaultRowHeight="14.5" x14ac:dyDescent="0.35"/>
  <cols>
    <col min="1" max="1" width="11.54296875" style="1" bestFit="1" customWidth="1"/>
    <col min="2" max="2" width="31.54296875" style="1" customWidth="1"/>
    <col min="3" max="3" width="19.26953125" style="1" customWidth="1"/>
    <col min="4" max="4" width="35.7265625" style="1" bestFit="1" customWidth="1"/>
    <col min="5" max="5" width="9.26953125" style="1" customWidth="1"/>
    <col min="6" max="6" width="10.1796875" style="1" bestFit="1" customWidth="1"/>
    <col min="7" max="7" width="14.1796875" style="1" customWidth="1"/>
    <col min="8" max="8" width="18" style="1" bestFit="1" customWidth="1"/>
    <col min="9" max="9" width="16.81640625" style="1" customWidth="1"/>
    <col min="10" max="10" width="13" style="1" customWidth="1"/>
    <col min="11" max="11" width="29.26953125" style="1" customWidth="1"/>
    <col min="12" max="12" width="41.54296875" style="1" bestFit="1" customWidth="1"/>
    <col min="13" max="13" width="48" style="1" customWidth="1"/>
    <col min="14" max="16384" width="8.81640625" style="1"/>
  </cols>
  <sheetData>
    <row r="1" spans="1:13" ht="17.5" customHeight="1" x14ac:dyDescent="0.35">
      <c r="A1"/>
      <c r="B1"/>
      <c r="C1"/>
      <c r="D1"/>
      <c r="E1"/>
      <c r="F1"/>
      <c r="G1"/>
      <c r="H1"/>
      <c r="I1" s="47" t="s">
        <v>46</v>
      </c>
      <c r="J1" s="47"/>
      <c r="K1"/>
      <c r="L1"/>
      <c r="M1"/>
    </row>
    <row r="2" spans="1:13" ht="143" x14ac:dyDescent="0.35">
      <c r="A2" s="26" t="s">
        <v>47</v>
      </c>
      <c r="B2" s="26" t="s">
        <v>48</v>
      </c>
      <c r="C2" s="27"/>
      <c r="D2" s="27" t="s">
        <v>49</v>
      </c>
      <c r="E2" s="28" t="s">
        <v>50</v>
      </c>
      <c r="F2" s="28" t="s">
        <v>51</v>
      </c>
      <c r="G2" s="28" t="s">
        <v>52</v>
      </c>
      <c r="H2" s="28" t="s">
        <v>0</v>
      </c>
      <c r="I2" s="29" t="s">
        <v>53</v>
      </c>
      <c r="J2" s="29" t="s">
        <v>54</v>
      </c>
      <c r="K2" s="28" t="s">
        <v>55</v>
      </c>
      <c r="L2" s="28" t="s">
        <v>56</v>
      </c>
      <c r="M2" s="28" t="s">
        <v>57</v>
      </c>
    </row>
    <row r="3" spans="1:13" ht="15" customHeight="1" x14ac:dyDescent="0.35">
      <c r="A3" s="48" t="s">
        <v>1</v>
      </c>
      <c r="B3" s="49"/>
      <c r="C3" s="5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30.5" x14ac:dyDescent="0.35">
      <c r="A4" s="31">
        <v>591</v>
      </c>
      <c r="B4" s="22" t="s">
        <v>2</v>
      </c>
      <c r="C4" s="4" t="s">
        <v>3</v>
      </c>
      <c r="D4" s="5" t="s">
        <v>4</v>
      </c>
      <c r="E4" s="6" t="s">
        <v>5</v>
      </c>
      <c r="F4" s="38">
        <v>50</v>
      </c>
      <c r="G4" s="21">
        <v>0</v>
      </c>
      <c r="H4" s="21">
        <f>F4-(F4*(G4/100))</f>
        <v>50</v>
      </c>
      <c r="I4" s="25">
        <v>45</v>
      </c>
      <c r="J4" s="25">
        <v>22.8</v>
      </c>
      <c r="K4" s="8">
        <f>SUM(I4:J4)*H4</f>
        <v>3390</v>
      </c>
      <c r="L4" s="21"/>
      <c r="M4" s="9" t="s">
        <v>6</v>
      </c>
    </row>
    <row r="5" spans="1:13" ht="130.5" x14ac:dyDescent="0.35">
      <c r="A5" s="31">
        <v>592</v>
      </c>
      <c r="B5" s="39" t="s">
        <v>2</v>
      </c>
      <c r="C5" s="40" t="s">
        <v>7</v>
      </c>
      <c r="D5" s="14" t="s">
        <v>4</v>
      </c>
      <c r="E5" s="38" t="s">
        <v>5</v>
      </c>
      <c r="F5" s="38">
        <v>80</v>
      </c>
      <c r="G5" s="14">
        <v>50</v>
      </c>
      <c r="H5" s="14">
        <f t="shared" ref="H5" si="0">F5-(F5*(G5/100))</f>
        <v>40</v>
      </c>
      <c r="I5" s="41">
        <v>45</v>
      </c>
      <c r="J5" s="36"/>
      <c r="K5" s="42">
        <f t="shared" ref="K5" si="1">SUM(I5:J5)*H5</f>
        <v>1800</v>
      </c>
      <c r="L5" s="14"/>
      <c r="M5" s="18" t="s">
        <v>6</v>
      </c>
    </row>
    <row r="6" spans="1:13" ht="130.5" x14ac:dyDescent="0.35">
      <c r="A6" s="31">
        <v>593</v>
      </c>
      <c r="B6" s="22" t="s">
        <v>2</v>
      </c>
      <c r="C6" s="4" t="s">
        <v>8</v>
      </c>
      <c r="D6" s="5" t="s">
        <v>4</v>
      </c>
      <c r="E6" s="6" t="s">
        <v>5</v>
      </c>
      <c r="F6" s="7">
        <v>5</v>
      </c>
      <c r="G6" s="44">
        <v>0</v>
      </c>
      <c r="H6" s="21">
        <f t="shared" ref="H6:H26" si="2">F6-(F6*(G6/100))</f>
        <v>5</v>
      </c>
      <c r="I6" s="25">
        <v>40</v>
      </c>
      <c r="J6" s="25">
        <v>18.399999999999999</v>
      </c>
      <c r="K6" s="8">
        <f t="shared" ref="K6:K26" si="3">SUM(I6:J6)*H6</f>
        <v>292</v>
      </c>
      <c r="L6" s="21"/>
      <c r="M6" s="9" t="s">
        <v>6</v>
      </c>
    </row>
    <row r="7" spans="1:13" ht="130.5" x14ac:dyDescent="0.35">
      <c r="A7" s="31">
        <v>594</v>
      </c>
      <c r="B7" s="22" t="s">
        <v>2</v>
      </c>
      <c r="C7" s="4" t="s">
        <v>9</v>
      </c>
      <c r="D7" s="5" t="s">
        <v>4</v>
      </c>
      <c r="E7" s="6" t="s">
        <v>5</v>
      </c>
      <c r="F7" s="7">
        <v>60</v>
      </c>
      <c r="G7" s="21">
        <v>0</v>
      </c>
      <c r="H7" s="21">
        <f t="shared" si="2"/>
        <v>60</v>
      </c>
      <c r="I7" s="25">
        <v>40</v>
      </c>
      <c r="J7" s="25">
        <v>20</v>
      </c>
      <c r="K7" s="8">
        <f t="shared" si="3"/>
        <v>3600</v>
      </c>
      <c r="L7" s="21"/>
      <c r="M7" s="9" t="s">
        <v>6</v>
      </c>
    </row>
    <row r="8" spans="1:13" ht="130.5" x14ac:dyDescent="0.35">
      <c r="A8" s="31">
        <v>595</v>
      </c>
      <c r="B8" s="22" t="s">
        <v>10</v>
      </c>
      <c r="C8" s="4" t="s">
        <v>11</v>
      </c>
      <c r="D8" s="5" t="s">
        <v>4</v>
      </c>
      <c r="E8" s="6" t="s">
        <v>5</v>
      </c>
      <c r="F8" s="7">
        <v>50</v>
      </c>
      <c r="G8" s="21">
        <v>0</v>
      </c>
      <c r="H8" s="21">
        <f t="shared" si="2"/>
        <v>50</v>
      </c>
      <c r="I8" s="25">
        <v>45</v>
      </c>
      <c r="J8" s="25">
        <v>62.4</v>
      </c>
      <c r="K8" s="8">
        <f t="shared" si="3"/>
        <v>5370</v>
      </c>
      <c r="L8" s="21"/>
      <c r="M8" s="9" t="s">
        <v>6</v>
      </c>
    </row>
    <row r="9" spans="1:13" ht="130.5" x14ac:dyDescent="0.35">
      <c r="A9" s="31">
        <v>596</v>
      </c>
      <c r="B9" s="22" t="s">
        <v>10</v>
      </c>
      <c r="C9" s="4" t="s">
        <v>12</v>
      </c>
      <c r="D9" s="5" t="s">
        <v>4</v>
      </c>
      <c r="E9" s="6" t="s">
        <v>5</v>
      </c>
      <c r="F9" s="7">
        <v>60</v>
      </c>
      <c r="G9" s="21">
        <v>0</v>
      </c>
      <c r="H9" s="21">
        <f t="shared" si="2"/>
        <v>60</v>
      </c>
      <c r="I9" s="25">
        <v>40</v>
      </c>
      <c r="J9" s="25">
        <v>43.2</v>
      </c>
      <c r="K9" s="8">
        <f t="shared" si="3"/>
        <v>4992</v>
      </c>
      <c r="L9" s="21"/>
      <c r="M9" s="9" t="s">
        <v>6</v>
      </c>
    </row>
    <row r="10" spans="1:13" ht="130.5" x14ac:dyDescent="0.35">
      <c r="A10" s="31">
        <v>597</v>
      </c>
      <c r="B10" s="22" t="s">
        <v>10</v>
      </c>
      <c r="C10" s="4" t="s">
        <v>13</v>
      </c>
      <c r="D10" s="5" t="s">
        <v>4</v>
      </c>
      <c r="E10" s="6" t="s">
        <v>5</v>
      </c>
      <c r="F10" s="7">
        <v>5</v>
      </c>
      <c r="G10" s="21">
        <v>0</v>
      </c>
      <c r="H10" s="21">
        <f t="shared" si="2"/>
        <v>5</v>
      </c>
      <c r="I10" s="25">
        <v>40</v>
      </c>
      <c r="J10" s="25">
        <v>33.6</v>
      </c>
      <c r="K10" s="8">
        <f t="shared" si="3"/>
        <v>368</v>
      </c>
      <c r="L10" s="21"/>
      <c r="M10" s="9" t="s">
        <v>6</v>
      </c>
    </row>
    <row r="11" spans="1:13" ht="43.5" x14ac:dyDescent="0.35">
      <c r="A11" s="31">
        <v>598</v>
      </c>
      <c r="B11" s="23" t="s">
        <v>14</v>
      </c>
      <c r="C11" s="10" t="s">
        <v>15</v>
      </c>
      <c r="D11" s="21" t="s">
        <v>4</v>
      </c>
      <c r="E11" s="7" t="s">
        <v>16</v>
      </c>
      <c r="F11" s="7">
        <v>8</v>
      </c>
      <c r="G11" s="21">
        <v>0</v>
      </c>
      <c r="H11" s="21">
        <f t="shared" si="2"/>
        <v>8</v>
      </c>
      <c r="I11" s="41">
        <v>20</v>
      </c>
      <c r="J11" s="36"/>
      <c r="K11" s="8">
        <f t="shared" si="3"/>
        <v>160</v>
      </c>
      <c r="L11" s="21"/>
      <c r="M11" s="9" t="s">
        <v>6</v>
      </c>
    </row>
    <row r="12" spans="1:13" ht="43.5" x14ac:dyDescent="0.35">
      <c r="A12" s="31">
        <v>599</v>
      </c>
      <c r="B12" s="24" t="s">
        <v>14</v>
      </c>
      <c r="C12" s="10" t="s">
        <v>17</v>
      </c>
      <c r="D12" s="21" t="s">
        <v>4</v>
      </c>
      <c r="E12" s="7" t="s">
        <v>16</v>
      </c>
      <c r="F12" s="7">
        <v>2</v>
      </c>
      <c r="G12" s="21">
        <v>0</v>
      </c>
      <c r="H12" s="21">
        <f t="shared" si="2"/>
        <v>2</v>
      </c>
      <c r="I12" s="25">
        <v>20</v>
      </c>
      <c r="J12" s="25">
        <v>153.6</v>
      </c>
      <c r="K12" s="8">
        <f t="shared" si="3"/>
        <v>347.2</v>
      </c>
      <c r="L12" s="21"/>
      <c r="M12" s="9" t="s">
        <v>6</v>
      </c>
    </row>
    <row r="13" spans="1:13" ht="43.5" x14ac:dyDescent="0.35">
      <c r="A13" s="31">
        <v>600</v>
      </c>
      <c r="B13" s="11" t="s">
        <v>14</v>
      </c>
      <c r="C13" s="10" t="s">
        <v>18</v>
      </c>
      <c r="D13" s="21" t="s">
        <v>4</v>
      </c>
      <c r="E13" s="7" t="s">
        <v>16</v>
      </c>
      <c r="F13" s="7">
        <v>2</v>
      </c>
      <c r="G13" s="21">
        <v>0</v>
      </c>
      <c r="H13" s="21">
        <f t="shared" si="2"/>
        <v>2</v>
      </c>
      <c r="I13" s="25">
        <v>20</v>
      </c>
      <c r="J13" s="25">
        <v>225.6</v>
      </c>
      <c r="K13" s="8">
        <f t="shared" si="3"/>
        <v>491.2</v>
      </c>
      <c r="L13" s="21"/>
      <c r="M13" s="9" t="s">
        <v>6</v>
      </c>
    </row>
    <row r="14" spans="1:13" ht="43.5" x14ac:dyDescent="0.35">
      <c r="A14" s="31">
        <v>601</v>
      </c>
      <c r="B14" s="11" t="s">
        <v>14</v>
      </c>
      <c r="C14" s="10" t="s">
        <v>19</v>
      </c>
      <c r="D14" s="21" t="s">
        <v>4</v>
      </c>
      <c r="E14" s="7" t="s">
        <v>16</v>
      </c>
      <c r="F14" s="7">
        <v>2</v>
      </c>
      <c r="G14" s="21">
        <v>0</v>
      </c>
      <c r="H14" s="21">
        <f t="shared" si="2"/>
        <v>2</v>
      </c>
      <c r="I14" s="25">
        <v>20</v>
      </c>
      <c r="J14" s="25">
        <v>130.4</v>
      </c>
      <c r="K14" s="8">
        <f t="shared" si="3"/>
        <v>300.8</v>
      </c>
      <c r="L14" s="21"/>
      <c r="M14" s="9" t="s">
        <v>6</v>
      </c>
    </row>
    <row r="15" spans="1:13" ht="43.5" x14ac:dyDescent="0.35">
      <c r="A15" s="31">
        <v>602</v>
      </c>
      <c r="B15" s="11" t="s">
        <v>14</v>
      </c>
      <c r="C15" s="10" t="s">
        <v>20</v>
      </c>
      <c r="D15" s="21" t="s">
        <v>4</v>
      </c>
      <c r="E15" s="7" t="s">
        <v>16</v>
      </c>
      <c r="F15" s="7">
        <v>2</v>
      </c>
      <c r="G15" s="21">
        <v>0</v>
      </c>
      <c r="H15" s="21">
        <f t="shared" si="2"/>
        <v>2</v>
      </c>
      <c r="I15" s="25">
        <v>20</v>
      </c>
      <c r="J15" s="25">
        <v>186.4</v>
      </c>
      <c r="K15" s="8">
        <f t="shared" si="3"/>
        <v>412.8</v>
      </c>
      <c r="L15" s="21"/>
      <c r="M15" s="9" t="s">
        <v>6</v>
      </c>
    </row>
    <row r="16" spans="1:13" ht="58" x14ac:dyDescent="0.35">
      <c r="A16" s="31">
        <v>603</v>
      </c>
      <c r="B16" s="43" t="s">
        <v>21</v>
      </c>
      <c r="C16" s="40" t="s">
        <v>22</v>
      </c>
      <c r="D16" s="14" t="s">
        <v>4</v>
      </c>
      <c r="E16" s="38" t="s">
        <v>16</v>
      </c>
      <c r="F16" s="38">
        <v>70</v>
      </c>
      <c r="G16" s="14">
        <v>0</v>
      </c>
      <c r="H16" s="14">
        <f t="shared" ref="H16" si="4">F16-(F16*(G16/100))</f>
        <v>70</v>
      </c>
      <c r="I16" s="41">
        <v>15</v>
      </c>
      <c r="J16" s="36"/>
      <c r="K16" s="42">
        <f t="shared" ref="K16" si="5">SUM(I16:J16)*H16</f>
        <v>1050</v>
      </c>
      <c r="L16" s="14"/>
      <c r="M16" s="43" t="s">
        <v>23</v>
      </c>
    </row>
    <row r="17" spans="1:13" ht="43.5" x14ac:dyDescent="0.35">
      <c r="A17" s="31">
        <v>604</v>
      </c>
      <c r="B17" s="12" t="s">
        <v>21</v>
      </c>
      <c r="C17" s="4" t="s">
        <v>24</v>
      </c>
      <c r="D17" s="5" t="s">
        <v>4</v>
      </c>
      <c r="E17" s="6" t="s">
        <v>16</v>
      </c>
      <c r="F17" s="33">
        <v>37</v>
      </c>
      <c r="G17" s="5">
        <v>0</v>
      </c>
      <c r="H17" s="5">
        <f t="shared" si="2"/>
        <v>37</v>
      </c>
      <c r="I17" s="25">
        <v>15</v>
      </c>
      <c r="J17" s="25">
        <v>13.2</v>
      </c>
      <c r="K17" s="8">
        <f t="shared" si="3"/>
        <v>1043.3999999999999</v>
      </c>
      <c r="L17" s="5"/>
      <c r="M17" s="12" t="s">
        <v>25</v>
      </c>
    </row>
    <row r="18" spans="1:13" ht="43.5" x14ac:dyDescent="0.35">
      <c r="A18" s="31">
        <v>605</v>
      </c>
      <c r="B18" s="37" t="s">
        <v>21</v>
      </c>
      <c r="C18" s="32" t="s">
        <v>24</v>
      </c>
      <c r="D18" s="31" t="s">
        <v>4</v>
      </c>
      <c r="E18" s="33" t="s">
        <v>16</v>
      </c>
      <c r="F18" s="33">
        <v>55</v>
      </c>
      <c r="G18" s="31">
        <v>0</v>
      </c>
      <c r="H18" s="31">
        <f t="shared" ref="H18" si="6">F18-(F18*(G18/100))</f>
        <v>55</v>
      </c>
      <c r="I18" s="34">
        <v>15</v>
      </c>
      <c r="J18" s="36"/>
      <c r="K18" s="35">
        <f t="shared" ref="K18" si="7">SUM(I18:J18)*H18</f>
        <v>825</v>
      </c>
      <c r="L18" s="31"/>
      <c r="M18" s="37" t="s">
        <v>25</v>
      </c>
    </row>
    <row r="19" spans="1:13" ht="43.5" x14ac:dyDescent="0.35">
      <c r="A19" s="31">
        <v>606</v>
      </c>
      <c r="B19" s="12" t="s">
        <v>21</v>
      </c>
      <c r="C19" s="4" t="s">
        <v>26</v>
      </c>
      <c r="D19" s="5" t="s">
        <v>4</v>
      </c>
      <c r="E19" s="6" t="s">
        <v>16</v>
      </c>
      <c r="F19" s="6">
        <v>16</v>
      </c>
      <c r="G19" s="44">
        <v>0</v>
      </c>
      <c r="H19" s="5">
        <f t="shared" si="2"/>
        <v>16</v>
      </c>
      <c r="I19" s="25">
        <v>15</v>
      </c>
      <c r="J19" s="25">
        <v>13.6</v>
      </c>
      <c r="K19" s="8">
        <f t="shared" si="3"/>
        <v>457.6</v>
      </c>
      <c r="L19" s="5"/>
      <c r="M19" s="9" t="s">
        <v>6</v>
      </c>
    </row>
    <row r="20" spans="1:13" ht="43.5" x14ac:dyDescent="0.35">
      <c r="A20" s="31">
        <v>607</v>
      </c>
      <c r="B20" s="12" t="s">
        <v>27</v>
      </c>
      <c r="C20" s="4" t="s">
        <v>28</v>
      </c>
      <c r="D20" s="5" t="s">
        <v>4</v>
      </c>
      <c r="E20" s="6" t="s">
        <v>5</v>
      </c>
      <c r="F20" s="6">
        <v>80</v>
      </c>
      <c r="G20" s="5">
        <v>60</v>
      </c>
      <c r="H20" s="5">
        <f t="shared" si="2"/>
        <v>32</v>
      </c>
      <c r="I20" s="25">
        <v>15</v>
      </c>
      <c r="J20" s="25">
        <v>13.6</v>
      </c>
      <c r="K20" s="8">
        <f t="shared" si="3"/>
        <v>915.2</v>
      </c>
      <c r="L20" s="5"/>
      <c r="M20" s="9" t="s">
        <v>6</v>
      </c>
    </row>
    <row r="21" spans="1:13" ht="43.5" x14ac:dyDescent="0.35">
      <c r="A21" s="31">
        <v>608</v>
      </c>
      <c r="B21" s="12" t="s">
        <v>27</v>
      </c>
      <c r="C21" s="4" t="s">
        <v>29</v>
      </c>
      <c r="D21" s="5" t="s">
        <v>4</v>
      </c>
      <c r="E21" s="6" t="s">
        <v>5</v>
      </c>
      <c r="F21" s="6">
        <v>35</v>
      </c>
      <c r="G21" s="5">
        <v>60</v>
      </c>
      <c r="H21" s="5">
        <f t="shared" si="2"/>
        <v>14</v>
      </c>
      <c r="I21" s="25">
        <v>15</v>
      </c>
      <c r="J21" s="25">
        <v>99.2</v>
      </c>
      <c r="K21" s="8">
        <f t="shared" si="3"/>
        <v>1598.8</v>
      </c>
      <c r="L21" s="5"/>
      <c r="M21" s="9" t="s">
        <v>6</v>
      </c>
    </row>
    <row r="22" spans="1:13" ht="43.5" x14ac:dyDescent="0.35">
      <c r="A22" s="31">
        <v>609</v>
      </c>
      <c r="B22" s="12" t="s">
        <v>27</v>
      </c>
      <c r="C22" s="4" t="s">
        <v>30</v>
      </c>
      <c r="D22" s="5" t="s">
        <v>4</v>
      </c>
      <c r="E22" s="6" t="s">
        <v>5</v>
      </c>
      <c r="F22" s="6">
        <v>50</v>
      </c>
      <c r="G22" s="5">
        <v>60</v>
      </c>
      <c r="H22" s="5">
        <f t="shared" si="2"/>
        <v>20</v>
      </c>
      <c r="I22" s="25">
        <v>15</v>
      </c>
      <c r="J22" s="25">
        <v>13.6</v>
      </c>
      <c r="K22" s="8">
        <f t="shared" si="3"/>
        <v>572</v>
      </c>
      <c r="L22" s="5"/>
      <c r="M22" s="9" t="s">
        <v>6</v>
      </c>
    </row>
    <row r="23" spans="1:13" ht="58" x14ac:dyDescent="0.35">
      <c r="A23" s="31">
        <v>610</v>
      </c>
      <c r="B23" s="13" t="s">
        <v>31</v>
      </c>
      <c r="C23" s="4" t="s">
        <v>32</v>
      </c>
      <c r="D23" s="5" t="s">
        <v>4</v>
      </c>
      <c r="E23" s="6" t="s">
        <v>5</v>
      </c>
      <c r="F23" s="6">
        <v>110</v>
      </c>
      <c r="G23" s="5">
        <v>0</v>
      </c>
      <c r="H23" s="5">
        <f t="shared" si="2"/>
        <v>110</v>
      </c>
      <c r="I23" s="25">
        <v>10</v>
      </c>
      <c r="J23" s="25">
        <v>39.200000000000003</v>
      </c>
      <c r="K23" s="8">
        <f t="shared" si="3"/>
        <v>5412</v>
      </c>
      <c r="L23" s="5"/>
      <c r="M23" s="9" t="s">
        <v>6</v>
      </c>
    </row>
    <row r="24" spans="1:13" ht="43.5" x14ac:dyDescent="0.35">
      <c r="A24" s="31">
        <v>611</v>
      </c>
      <c r="B24" s="12" t="s">
        <v>33</v>
      </c>
      <c r="C24" s="4" t="s">
        <v>34</v>
      </c>
      <c r="D24" s="5" t="s">
        <v>4</v>
      </c>
      <c r="E24" s="6" t="s">
        <v>5</v>
      </c>
      <c r="F24" s="6">
        <v>15</v>
      </c>
      <c r="G24" s="5">
        <v>0</v>
      </c>
      <c r="H24" s="5">
        <f t="shared" si="2"/>
        <v>15</v>
      </c>
      <c r="I24" s="25">
        <v>4</v>
      </c>
      <c r="J24" s="25">
        <v>3.2</v>
      </c>
      <c r="K24" s="8">
        <f t="shared" si="3"/>
        <v>108</v>
      </c>
      <c r="L24" s="5"/>
      <c r="M24" s="9" t="s">
        <v>6</v>
      </c>
    </row>
    <row r="25" spans="1:13" ht="43.5" x14ac:dyDescent="0.35">
      <c r="A25" s="31">
        <v>612</v>
      </c>
      <c r="B25" s="13" t="s">
        <v>35</v>
      </c>
      <c r="C25" s="6" t="s">
        <v>36</v>
      </c>
      <c r="D25" s="5" t="s">
        <v>4</v>
      </c>
      <c r="E25" s="6" t="s">
        <v>16</v>
      </c>
      <c r="F25" s="6">
        <v>6</v>
      </c>
      <c r="G25" s="5">
        <v>0</v>
      </c>
      <c r="H25" s="5">
        <f t="shared" si="2"/>
        <v>6</v>
      </c>
      <c r="I25" s="25">
        <v>20</v>
      </c>
      <c r="J25" s="25">
        <v>125</v>
      </c>
      <c r="K25" s="8">
        <f t="shared" si="3"/>
        <v>870</v>
      </c>
      <c r="L25" s="5"/>
      <c r="M25" s="9" t="s">
        <v>6</v>
      </c>
    </row>
    <row r="26" spans="1:13" ht="101.5" x14ac:dyDescent="0.35">
      <c r="A26" s="31">
        <v>613</v>
      </c>
      <c r="B26" s="15" t="s">
        <v>37</v>
      </c>
      <c r="C26" s="16" t="s">
        <v>38</v>
      </c>
      <c r="D26" s="14" t="s">
        <v>4</v>
      </c>
      <c r="E26" s="16" t="s">
        <v>39</v>
      </c>
      <c r="F26" s="16">
        <v>13</v>
      </c>
      <c r="G26" s="16">
        <v>0</v>
      </c>
      <c r="H26" s="16">
        <f t="shared" si="2"/>
        <v>13</v>
      </c>
      <c r="I26" s="25">
        <v>10</v>
      </c>
      <c r="J26" s="25">
        <v>10</v>
      </c>
      <c r="K26" s="8">
        <f t="shared" si="3"/>
        <v>260</v>
      </c>
      <c r="L26" s="17" t="s">
        <v>40</v>
      </c>
      <c r="M26" s="18" t="s">
        <v>6</v>
      </c>
    </row>
    <row r="27" spans="1:13" ht="72.75" customHeight="1" x14ac:dyDescent="0.35">
      <c r="A27" s="48" t="s">
        <v>41</v>
      </c>
      <c r="B27" s="49"/>
      <c r="C27" s="5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3" x14ac:dyDescent="0.35">
      <c r="A28" s="19"/>
      <c r="B28" s="20"/>
      <c r="C28" s="19"/>
      <c r="D28" s="19"/>
      <c r="E28" s="19"/>
      <c r="F28" s="19"/>
      <c r="G28" s="19"/>
      <c r="H28" s="19"/>
      <c r="I28" s="45" t="s">
        <v>58</v>
      </c>
      <c r="J28" s="46"/>
      <c r="K28" s="8">
        <f>SUM(K4:K26)</f>
        <v>34636</v>
      </c>
      <c r="L28" s="19"/>
      <c r="M28" s="19"/>
    </row>
    <row r="31" spans="1:13" ht="15.5" x14ac:dyDescent="0.35">
      <c r="B31" s="2" t="s">
        <v>42</v>
      </c>
    </row>
    <row r="32" spans="1:13" ht="15.5" x14ac:dyDescent="0.35">
      <c r="B32" s="2" t="s">
        <v>43</v>
      </c>
    </row>
    <row r="33" spans="2:2" ht="15.5" x14ac:dyDescent="0.35">
      <c r="B33" s="3" t="s">
        <v>44</v>
      </c>
    </row>
    <row r="34" spans="2:2" ht="15.5" x14ac:dyDescent="0.35">
      <c r="B34" s="3" t="s">
        <v>45</v>
      </c>
    </row>
  </sheetData>
  <sheetProtection algorithmName="SHA-512" hashValue="Rr8RSMNAL6fGFUggWbfGSBnXcovunqGA8emRMvIClMUfbb/QeKsv2k5vYpn9JPSFBFABR44DwvThM2dL1/tYIw==" saltValue="o20Ye+0WZLn3TXzJAl30cg==" spinCount="100000" sheet="1" objects="1" scenarios="1"/>
  <mergeCells count="4">
    <mergeCell ref="I28:J28"/>
    <mergeCell ref="I1:J1"/>
    <mergeCell ref="A3:C3"/>
    <mergeCell ref="A27:C27"/>
  </mergeCells>
  <phoneticPr fontId="4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716CACE7ECA0445931A46E4856F3E2D" ma:contentTypeVersion="7" ma:contentTypeDescription="Kurkite naują dokumentą." ma:contentTypeScope="" ma:versionID="ea4423d509e4667a2eec5d6cf8732cd5">
  <xsd:schema xmlns:xsd="http://www.w3.org/2001/XMLSchema" xmlns:xs="http://www.w3.org/2001/XMLSchema" xmlns:p="http://schemas.microsoft.com/office/2006/metadata/properties" xmlns:ns1="http://schemas.microsoft.com/sharepoint/v3" xmlns:ns2="f9f4913f-3272-4a22-9ace-61684833bf0b" xmlns:ns3="http://schemas.microsoft.com/sharepoint/v4" targetNamespace="http://schemas.microsoft.com/office/2006/metadata/properties" ma:root="true" ma:fieldsID="87621be8f0578f6d78467425337173fc" ns1:_="" ns2:_="" ns3:_="">
    <xsd:import namespace="http://schemas.microsoft.com/sharepoint/v3"/>
    <xsd:import namespace="f9f4913f-3272-4a22-9ace-61684833bf0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9" nillable="true" ma:displayName="El. laiško siuntėjas" ma:description="" ma:hidden="true" ma:internalName="EmailSender">
      <xsd:simpleType>
        <xsd:restriction base="dms:Note">
          <xsd:maxLength value="255"/>
        </xsd:restriction>
      </xsd:simpleType>
    </xsd:element>
    <xsd:element name="EmailTo" ma:index="10" nillable="true" ma:displayName="El. laiško adresatas" ma:description="" ma:hidden="true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l. laiško kopija" ma:description="" ma:hidden="true" ma:internalName="EmailCc">
      <xsd:simpleType>
        <xsd:restriction base="dms:Note">
          <xsd:maxLength value="255"/>
        </xsd:restriction>
      </xsd:simpleType>
    </xsd:element>
    <xsd:element name="EmailFrom" ma:index="12" nillable="true" ma:displayName="El. laiškas nuo" ma:description="" ma:hidden="true" ma:internalName="EmailFrom">
      <xsd:simpleType>
        <xsd:restriction base="dms:Text"/>
      </xsd:simpleType>
    </xsd:element>
    <xsd:element name="EmailSubject" ma:index="13" nillable="true" ma:displayName="El. laiško tema" ma:description="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913f-3272-4a22-9ace-61684833bf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4" nillable="true" ma:displayName="El. laiško antraštės" ma:description="" ma:hidden="true" ma:internalName="EmailHeader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31D34B-02F9-4287-993E-2EFB047AD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9f4913f-3272-4a22-9ace-61684833bf0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02C43C-67E8-4B4E-B55C-B5657ABCEEAF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schemas.microsoft.com/office/infopath/2007/PartnerControls"/>
    <ds:schemaRef ds:uri="http://schemas.microsoft.com/sharepoint/v4"/>
    <ds:schemaRef ds:uri="http://schemas.openxmlformats.org/package/2006/metadata/core-properties"/>
    <ds:schemaRef ds:uri="f9f4913f-3272-4a22-9ace-61684833bf0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5ACF771-D511-4399-82CA-B072C1064B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207_E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Mindaugas Brusokas</dc:creator>
  <cp:keywords/>
  <dc:description/>
  <cp:lastModifiedBy>Jurgita Repšienė</cp:lastModifiedBy>
  <cp:revision/>
  <dcterms:created xsi:type="dcterms:W3CDTF">2015-06-05T18:17:20Z</dcterms:created>
  <dcterms:modified xsi:type="dcterms:W3CDTF">2022-03-16T09:43:39Z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0x0101001716CACE7ECA0445931A46E4856F3E2D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Adomas.Laugalys@ignitis.lt</vt:lpwstr>
  </property>
  <property fmtid="{D5CDD505-2E9C-101B-9397-08002B2CF9AE}" pid="6" name="MSIP_Label_320c693d-44b7-4e16-b3dd-4fcd87401cf5_SetDate">
    <vt:lpwstr>2021-07-07T04:51:19.8879241Z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bea99f55-6a6f-45ad-9cec-e5456146e020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etDate">
    <vt:lpwstr>2021-11-24T15:12:05Z</vt:lpwstr>
  </property>
  <property fmtid="{D5CDD505-2E9C-101B-9397-08002B2CF9AE}" pid="13" name="MSIP_Label_190751af-2442-49a7-b7b9-9f0bcce858c9_Method">
    <vt:lpwstr>Privileged</vt:lpwstr>
  </property>
  <property fmtid="{D5CDD505-2E9C-101B-9397-08002B2CF9AE}" pid="14" name="MSIP_Label_190751af-2442-49a7-b7b9-9f0bcce858c9_Name">
    <vt:lpwstr>Vidaus dokumentai</vt:lpwstr>
  </property>
  <property fmtid="{D5CDD505-2E9C-101B-9397-08002B2CF9AE}" pid="15" name="MSIP_Label_190751af-2442-49a7-b7b9-9f0bcce858c9_SiteId">
    <vt:lpwstr>ea88e983-d65a-47b3-adb4-3e1c6d2110d2</vt:lpwstr>
  </property>
  <property fmtid="{D5CDD505-2E9C-101B-9397-08002B2CF9AE}" pid="16" name="MSIP_Label_190751af-2442-49a7-b7b9-9f0bcce858c9_ActionId">
    <vt:lpwstr>bea99f55-6a6f-45ad-9cec-e5456146e020</vt:lpwstr>
  </property>
  <property fmtid="{D5CDD505-2E9C-101B-9397-08002B2CF9AE}" pid="17" name="MSIP_Label_190751af-2442-49a7-b7b9-9f0bcce858c9_ContentBits">
    <vt:lpwstr>0</vt:lpwstr>
  </property>
</Properties>
</file>