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FB38854F-54D2-4A75-B889-DF38CA87CC04}" xr6:coauthVersionLast="47" xr6:coauthVersionMax="47" xr10:uidLastSave="{00000000-0000-0000-0000-000000000000}"/>
  <workbookProtection workbookAlgorithmName="SHA-512" workbookHashValue="BGF86WItnXwzV4kHbcPGGECUJR7kxO3c9Jn+16M1yCQhvOCKiS64aJLDzy/A6S0FbffcDz0xJw2JyvoWoYg9Kw==" workbookSaltValue="J22p55sDnPDrY6qvV9y8TQ==" workbookSpinCount="100000" lockStructure="1"/>
  <bookViews>
    <workbookView xWindow="-110" yWindow="-110" windowWidth="19420" windowHeight="10420" tabRatio="896" xr2:uid="{F780CF0A-4877-4BAD-B632-8B97059D0879}"/>
  </bookViews>
  <sheets>
    <sheet name="Construction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4" i="1" l="1"/>
  <c r="K4" i="1" s="1"/>
  <c r="H14" i="1" l="1"/>
  <c r="K14" i="1" s="1"/>
  <c r="H15" i="1"/>
  <c r="K15" i="1" s="1"/>
  <c r="H16" i="1"/>
  <c r="K16" i="1" s="1"/>
  <c r="H3" i="1"/>
  <c r="K3" i="1" s="1"/>
  <c r="K17" i="1" l="1"/>
</calcChain>
</file>

<file path=xl/sharedStrings.xml><?xml version="1.0" encoding="utf-8"?>
<sst xmlns="http://schemas.openxmlformats.org/spreadsheetml/2006/main" count="77" uniqueCount="40">
  <si>
    <t>Balance / Likutis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</si>
  <si>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</si>
  <si>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</si>
  <si>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>set
kompl</t>
  </si>
  <si>
    <t>-</t>
  </si>
  <si>
    <t>Pagal 1 priedo Techninės specifikacijos 4.2 punktą / According to appendix 1 technical specification point 4.2</t>
  </si>
  <si>
    <t>Skilled operative (professional labour) / Aukštos kvalifikacijos darbuotojai</t>
  </si>
  <si>
    <t>val
hour</t>
  </si>
  <si>
    <t>General operative (unprofessional labour) / Plačios kvalifikacijos darbuotojai (darbams nereikalaujantiems aukštos kvalifikacijos)</t>
  </si>
  <si>
    <t>Ganger ( Foremen) / meistras, brigadininkas</t>
  </si>
  <si>
    <t>Užsakovo personalo mokymai / Employer personnel training: 
- susitarti dėl mokymų datos ir dalyvių sąrašo / agreeing the date of training and list of personel,
- mokymų vietos organizavimas / organization of the training place, 
- mokymo personalo organizavimas / organization of training staff, 
- mokymų medžiagos paruošimas / preparation of training materials, 
- organizuoti teorinius ir praktinius mokymus / organization of theoretical and practical trainings</t>
  </si>
  <si>
    <t>Ši kainų eilutė naudojama tik tada, kai reikalingos papildomos paslaugos ir šių paslaugų poreikio nebuvo galima numatyti kitose kainų eilutėse / This price row is used only when additional services are required and the need for these services could not be foreseen in other price rows</t>
  </si>
  <si>
    <t xml:space="preserve">mėn
months </t>
  </si>
  <si>
    <t>Rangovo statybvietės biurui skirtų konteinerių atvežimas, įrengimas, prijungimas prie vandentiekio, nuotekų ir elektros tinklų. Statybvietės biuro įrengimas. / Delivery, installation, connection to the water supply, sewerage and electricity networks of containers for the contractor's construction site office.</t>
  </si>
  <si>
    <t>Rangovo statybvietės biuro demontavimas ir išvežimas / Dismantling and removal of the contractor's construction site office</t>
  </si>
  <si>
    <t>Rangovo statybvietės biuro patalpų nuoma ir priežiūra / Rental and maintenance of contractor's construction site office</t>
  </si>
  <si>
    <t>Rangovo sandėliavimo zonos perimetro apsauga / Contractor storage area perimeter security</t>
  </si>
  <si>
    <t>Statybos darbų organizavimo ir valdymo (administracinės), rangovo inžinerinis - techninis personalas ir kitos susijusios išlaidos / Organization and management (administrative), Contractor engineering and technical personnel and other related expenditure of construction work</t>
  </si>
  <si>
    <t>Rangovo sutarties įvykdymo užtikrinimo garantija pagal Sutarties sąlygas / Contractor 's performance guarantee of Contract  under the terms of the Contract</t>
  </si>
  <si>
    <t>Rangovo garantinio periodo užtikrinimo garantija pagal Sutarties sąlygas / Contractor's guarantee period guarantee under the terms of the Contract</t>
  </si>
  <si>
    <t>Ši įkainių eilutė pradedama naudoti kartu su darbų pradžia ir naudojama iki Darbų perdavimo akto pasirašymo. / This Work rate shall be used in conjunction with the commencement of the Works and shall be used until the signing of the Works Take-over Deed.</t>
  </si>
  <si>
    <t>Ši įkainių eilutė pradedama naudoti nuo Darbų perdavimo akto pasirašymo ir naudojama iki Darbų perdavimo eksploatacijai akto pasirašymo / This Work rate shall be used from the signing of the Works Take-over Deed and shall be used until the signing of the Works Commissioning Deed</t>
  </si>
  <si>
    <t>vnt/mėn.
psc/months</t>
  </si>
  <si>
    <t>Transofrmatorinės su 10(6)kV-0,4kV 630 kVA transformatoriumi ir skirstymo įranga nuoma / Rental of transformer substation with 10(6)kV-0.4kV 630 kVA transformer and distribution equipment</t>
  </si>
  <si>
    <t>Transofrmatorinės atvežimas į objektą ir išvežmas, sumontavimas ir išmontavimas / Delivery and removal, installation and dismantling of the transformer substation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</si>
  <si>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</si>
  <si>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</si>
  <si>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</si>
  <si>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</si>
  <si>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</si>
  <si>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</si>
  <si>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</si>
  <si>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</si>
  <si>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</si>
  <si>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</si>
  <si>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</si>
  <si>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</si>
  <si>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</si>
  <si>
    <t xml:space="preserve">1 darbuotojas/mėn
1 person/months </t>
  </si>
  <si>
    <t>Operatyvinis remonto darbuotojas - specialiai apmokytas ir parengtas darbuotojas, kuris eksploatuoja veikiančius elektros įrenginius ir gali juose vykdyti operatyvinius perjungimus / Operational repair worker - a specially trained and prepared employee who operates the operating electrical equipment and can perform operational changeover in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</si>
</sst>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indexed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164" fontId="4" fillId="0" borderId="3" xfId="0" applyNumberFormat="1" applyFont="1" applyFill="1" applyBorder="1" applyAlignment="1" applyProtection="1">
      <alignment vertical="center"/>
    </xf>
    <xf numFmtId="164" fontId="4" fillId="3" borderId="3" xfId="0" applyNumberFormat="1" applyFont="1" applyFill="1" applyBorder="1" applyAlignment="1" applyProtection="1">
      <alignment vertical="center"/>
    </xf>
    <xf numFmtId="164" fontId="9" fillId="3" borderId="3" xfId="0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2355-FD34-416A-8B11-235209AF1F77}">
  <dimension ref="A1:N20"/>
  <sheetViews>
    <sheetView tabSelected="1" zoomScale="40" zoomScaleNormal="40" workbookViewId="0">
      <pane ySplit="2" topLeftCell="A3" activePane="bottomLeft" state="frozen"/>
      <selection pane="bottomLeft" activeCell="B11" sqref="B11"/>
    </sheetView>
  </sheetViews>
  <sheetFormatPr defaultColWidth="8.81640625" defaultRowHeight="14.5" x14ac:dyDescent="0.35"/>
  <cols>
    <col min="1" max="1" width="8.1796875" style="1" customWidth="1"/>
    <col min="2" max="2" width="63.7265625" style="1" customWidth="1"/>
    <col min="3" max="3" width="28.453125" style="4" customWidth="1"/>
    <col min="4" max="4" width="35.26953125" style="4" bestFit="1" customWidth="1"/>
    <col min="5" max="5" width="17.453125" style="2" customWidth="1"/>
    <col min="6" max="6" width="10" style="1" bestFit="1" customWidth="1"/>
    <col min="7" max="7" width="16.1796875" style="1" bestFit="1" customWidth="1"/>
    <col min="8" max="8" width="17.7265625" style="1" bestFit="1" customWidth="1"/>
    <col min="9" max="9" width="20.1796875" style="1" bestFit="1" customWidth="1"/>
    <col min="10" max="10" width="13.7265625" style="1" customWidth="1"/>
    <col min="11" max="11" width="17.7265625" style="1" customWidth="1"/>
    <col min="12" max="12" width="34.1796875" style="2" bestFit="1" customWidth="1"/>
    <col min="13" max="13" width="49.54296875" style="1" customWidth="1"/>
    <col min="14" max="14" width="50.453125" style="1" customWidth="1"/>
    <col min="15" max="16384" width="8.81640625" style="1"/>
  </cols>
  <sheetData>
    <row r="1" spans="1:14" ht="22.5" customHeight="1" x14ac:dyDescent="0.35">
      <c r="A1"/>
      <c r="B1"/>
      <c r="C1"/>
      <c r="D1"/>
      <c r="E1"/>
      <c r="F1"/>
      <c r="G1"/>
      <c r="H1"/>
      <c r="I1" s="56" t="s">
        <v>25</v>
      </c>
      <c r="J1" s="56"/>
      <c r="K1"/>
      <c r="L1"/>
      <c r="M1"/>
    </row>
    <row r="2" spans="1:14" ht="177.75" customHeight="1" x14ac:dyDescent="0.35">
      <c r="A2" s="48" t="s">
        <v>26</v>
      </c>
      <c r="B2" s="48" t="s">
        <v>27</v>
      </c>
      <c r="C2" s="49"/>
      <c r="D2" s="49" t="s">
        <v>28</v>
      </c>
      <c r="E2" s="50" t="s">
        <v>29</v>
      </c>
      <c r="F2" s="50" t="s">
        <v>30</v>
      </c>
      <c r="G2" s="50" t="s">
        <v>31</v>
      </c>
      <c r="H2" s="50" t="s">
        <v>0</v>
      </c>
      <c r="I2" s="51" t="s">
        <v>32</v>
      </c>
      <c r="J2" s="51" t="s">
        <v>33</v>
      </c>
      <c r="K2" s="50" t="s">
        <v>34</v>
      </c>
      <c r="L2" s="50" t="s">
        <v>35</v>
      </c>
      <c r="M2" s="50" t="s">
        <v>36</v>
      </c>
    </row>
    <row r="3" spans="1:14" s="21" customFormat="1" ht="116" x14ac:dyDescent="0.35">
      <c r="A3" s="27">
        <v>869</v>
      </c>
      <c r="B3" s="15" t="s">
        <v>10</v>
      </c>
      <c r="C3" s="16" t="s">
        <v>5</v>
      </c>
      <c r="D3" s="17" t="s">
        <v>4</v>
      </c>
      <c r="E3" s="17" t="s">
        <v>3</v>
      </c>
      <c r="F3" s="18">
        <v>1</v>
      </c>
      <c r="G3" s="19">
        <v>0</v>
      </c>
      <c r="H3" s="14">
        <f>F3-(F3*(G3/100))</f>
        <v>1</v>
      </c>
      <c r="I3" s="34">
        <v>6000</v>
      </c>
      <c r="J3" s="36"/>
      <c r="K3" s="20">
        <f>I3*H3</f>
        <v>6000</v>
      </c>
      <c r="L3" s="15"/>
      <c r="M3" s="15"/>
    </row>
    <row r="4" spans="1:14" s="21" customFormat="1" ht="72.5" x14ac:dyDescent="0.35">
      <c r="A4" s="27">
        <v>870</v>
      </c>
      <c r="B4" s="39" t="s">
        <v>13</v>
      </c>
      <c r="C4" s="45" t="s">
        <v>4</v>
      </c>
      <c r="D4" s="40" t="s">
        <v>4</v>
      </c>
      <c r="E4" s="46" t="s">
        <v>3</v>
      </c>
      <c r="F4" s="40">
        <v>1</v>
      </c>
      <c r="G4" s="32">
        <v>0</v>
      </c>
      <c r="H4" s="27">
        <f t="shared" ref="H4:H13" si="0">F4*(1-G4)</f>
        <v>1</v>
      </c>
      <c r="I4" s="41">
        <v>4500</v>
      </c>
      <c r="J4" s="38"/>
      <c r="K4" s="33">
        <f t="shared" ref="K4:K13" si="1">I4*H4</f>
        <v>4500</v>
      </c>
      <c r="L4" s="40"/>
      <c r="M4" s="40"/>
    </row>
    <row r="5" spans="1:14" s="21" customFormat="1" ht="29" x14ac:dyDescent="0.35">
      <c r="A5" s="27">
        <v>871</v>
      </c>
      <c r="B5" s="39" t="s">
        <v>14</v>
      </c>
      <c r="C5" s="45" t="s">
        <v>4</v>
      </c>
      <c r="D5" s="40" t="s">
        <v>4</v>
      </c>
      <c r="E5" s="42" t="s">
        <v>3</v>
      </c>
      <c r="F5" s="40">
        <v>1</v>
      </c>
      <c r="G5" s="32">
        <v>0</v>
      </c>
      <c r="H5" s="27">
        <f t="shared" si="0"/>
        <v>1</v>
      </c>
      <c r="I5" s="41">
        <v>2500</v>
      </c>
      <c r="J5" s="38"/>
      <c r="K5" s="33">
        <f t="shared" si="1"/>
        <v>2500</v>
      </c>
      <c r="L5" s="40"/>
      <c r="M5" s="40"/>
    </row>
    <row r="6" spans="1:14" s="21" customFormat="1" ht="29" x14ac:dyDescent="0.35">
      <c r="A6" s="27">
        <v>872</v>
      </c>
      <c r="B6" s="39" t="s">
        <v>15</v>
      </c>
      <c r="C6" s="45" t="s">
        <v>4</v>
      </c>
      <c r="D6" s="40" t="s">
        <v>4</v>
      </c>
      <c r="E6" s="42" t="s">
        <v>12</v>
      </c>
      <c r="F6" s="40">
        <v>12</v>
      </c>
      <c r="G6" s="32">
        <v>0</v>
      </c>
      <c r="H6" s="27">
        <f t="shared" si="0"/>
        <v>12</v>
      </c>
      <c r="I6" s="41">
        <v>2000</v>
      </c>
      <c r="J6" s="38"/>
      <c r="K6" s="33">
        <f t="shared" si="1"/>
        <v>24000</v>
      </c>
      <c r="L6" s="40"/>
      <c r="M6" s="40"/>
    </row>
    <row r="7" spans="1:14" s="21" customFormat="1" ht="29" x14ac:dyDescent="0.35">
      <c r="A7" s="27">
        <v>873</v>
      </c>
      <c r="B7" s="39" t="s">
        <v>16</v>
      </c>
      <c r="C7" s="45" t="s">
        <v>4</v>
      </c>
      <c r="D7" s="40" t="s">
        <v>4</v>
      </c>
      <c r="E7" s="42" t="s">
        <v>12</v>
      </c>
      <c r="F7" s="40">
        <v>12</v>
      </c>
      <c r="G7" s="32">
        <v>0</v>
      </c>
      <c r="H7" s="27">
        <f t="shared" si="0"/>
        <v>12</v>
      </c>
      <c r="I7" s="41">
        <v>1500</v>
      </c>
      <c r="J7" s="38"/>
      <c r="K7" s="33">
        <f t="shared" si="1"/>
        <v>18000</v>
      </c>
      <c r="L7" s="40"/>
      <c r="M7" s="40"/>
    </row>
    <row r="8" spans="1:14" s="21" customFormat="1" ht="116" x14ac:dyDescent="0.35">
      <c r="A8" s="27">
        <v>874</v>
      </c>
      <c r="B8" s="28" t="s">
        <v>17</v>
      </c>
      <c r="C8" s="29" t="s">
        <v>4</v>
      </c>
      <c r="D8" s="29" t="s">
        <v>4</v>
      </c>
      <c r="E8" s="30" t="s">
        <v>12</v>
      </c>
      <c r="F8" s="31">
        <v>12</v>
      </c>
      <c r="G8" s="32">
        <v>0</v>
      </c>
      <c r="H8" s="27">
        <f t="shared" si="0"/>
        <v>12</v>
      </c>
      <c r="I8" s="35">
        <v>34000</v>
      </c>
      <c r="J8" s="37"/>
      <c r="K8" s="33">
        <f t="shared" si="1"/>
        <v>408000</v>
      </c>
      <c r="L8" s="28" t="s">
        <v>20</v>
      </c>
      <c r="M8" s="47"/>
    </row>
    <row r="9" spans="1:14" s="44" customFormat="1" ht="43.5" x14ac:dyDescent="0.35">
      <c r="A9" s="27">
        <v>875</v>
      </c>
      <c r="B9" s="39" t="s">
        <v>18</v>
      </c>
      <c r="C9" s="45" t="s">
        <v>4</v>
      </c>
      <c r="D9" s="40" t="s">
        <v>4</v>
      </c>
      <c r="E9" s="30" t="s">
        <v>12</v>
      </c>
      <c r="F9" s="40">
        <v>24</v>
      </c>
      <c r="G9" s="32">
        <v>0</v>
      </c>
      <c r="H9" s="27">
        <f t="shared" si="0"/>
        <v>24</v>
      </c>
      <c r="I9" s="41">
        <v>1100</v>
      </c>
      <c r="J9" s="43"/>
      <c r="K9" s="33">
        <f t="shared" si="1"/>
        <v>26400</v>
      </c>
      <c r="L9" s="40"/>
      <c r="M9" s="40"/>
    </row>
    <row r="10" spans="1:14" s="44" customFormat="1" ht="29" x14ac:dyDescent="0.35">
      <c r="A10" s="27">
        <v>876</v>
      </c>
      <c r="B10" s="39" t="s">
        <v>19</v>
      </c>
      <c r="C10" s="45" t="s">
        <v>4</v>
      </c>
      <c r="D10" s="40" t="s">
        <v>4</v>
      </c>
      <c r="E10" s="46" t="s">
        <v>3</v>
      </c>
      <c r="F10" s="40">
        <v>1</v>
      </c>
      <c r="G10" s="32">
        <v>0</v>
      </c>
      <c r="H10" s="27">
        <f t="shared" si="0"/>
        <v>1</v>
      </c>
      <c r="I10" s="41">
        <v>38500</v>
      </c>
      <c r="J10" s="43"/>
      <c r="K10" s="33">
        <f t="shared" si="1"/>
        <v>38500</v>
      </c>
      <c r="L10" s="40"/>
      <c r="M10" s="40"/>
    </row>
    <row r="11" spans="1:14" s="21" customFormat="1" ht="125.25" customHeight="1" x14ac:dyDescent="0.35">
      <c r="A11" s="27">
        <v>877</v>
      </c>
      <c r="B11" s="53" t="s">
        <v>39</v>
      </c>
      <c r="C11" s="29" t="s">
        <v>4</v>
      </c>
      <c r="D11" s="29" t="s">
        <v>4</v>
      </c>
      <c r="E11" s="52" t="s">
        <v>38</v>
      </c>
      <c r="F11" s="31">
        <v>6</v>
      </c>
      <c r="G11" s="32">
        <v>0</v>
      </c>
      <c r="H11" s="27">
        <f t="shared" si="0"/>
        <v>6</v>
      </c>
      <c r="I11" s="35">
        <v>5800</v>
      </c>
      <c r="J11" s="37"/>
      <c r="K11" s="33">
        <f t="shared" si="1"/>
        <v>34800</v>
      </c>
      <c r="L11" s="28" t="s">
        <v>21</v>
      </c>
      <c r="M11" s="28"/>
    </row>
    <row r="12" spans="1:14" s="21" customFormat="1" ht="43.5" x14ac:dyDescent="0.35">
      <c r="A12" s="27">
        <v>878</v>
      </c>
      <c r="B12" s="39" t="s">
        <v>23</v>
      </c>
      <c r="C12" s="45" t="s">
        <v>4</v>
      </c>
      <c r="D12" s="40" t="s">
        <v>4</v>
      </c>
      <c r="E12" s="46" t="s">
        <v>22</v>
      </c>
      <c r="F12" s="40">
        <v>1</v>
      </c>
      <c r="G12" s="32">
        <v>0</v>
      </c>
      <c r="H12" s="27">
        <f t="shared" si="0"/>
        <v>1</v>
      </c>
      <c r="I12" s="35">
        <v>2000</v>
      </c>
      <c r="J12" s="37"/>
      <c r="K12" s="33">
        <f t="shared" si="1"/>
        <v>2000</v>
      </c>
      <c r="L12" s="40"/>
      <c r="M12" s="40"/>
    </row>
    <row r="13" spans="1:14" s="21" customFormat="1" ht="43.5" x14ac:dyDescent="0.35">
      <c r="A13" s="27">
        <v>879</v>
      </c>
      <c r="B13" s="39" t="s">
        <v>24</v>
      </c>
      <c r="C13" s="45" t="s">
        <v>4</v>
      </c>
      <c r="D13" s="40" t="s">
        <v>4</v>
      </c>
      <c r="E13" s="46" t="s">
        <v>3</v>
      </c>
      <c r="F13" s="40">
        <v>1</v>
      </c>
      <c r="G13" s="32">
        <v>0</v>
      </c>
      <c r="H13" s="27">
        <f t="shared" si="0"/>
        <v>1</v>
      </c>
      <c r="I13" s="35">
        <v>5000</v>
      </c>
      <c r="J13" s="37"/>
      <c r="K13" s="33">
        <f t="shared" si="1"/>
        <v>5000</v>
      </c>
      <c r="L13" s="40"/>
      <c r="M13" s="40"/>
    </row>
    <row r="14" spans="1:14" s="21" customFormat="1" ht="116" x14ac:dyDescent="0.35">
      <c r="A14" s="27">
        <v>880</v>
      </c>
      <c r="B14" s="25" t="s">
        <v>8</v>
      </c>
      <c r="C14" s="17" t="s">
        <v>4</v>
      </c>
      <c r="D14" s="17" t="s">
        <v>4</v>
      </c>
      <c r="E14" s="26" t="s">
        <v>7</v>
      </c>
      <c r="F14" s="22">
        <v>1</v>
      </c>
      <c r="G14" s="19">
        <v>0</v>
      </c>
      <c r="H14" s="14">
        <f t="shared" ref="H14:H16" si="2">F14-(F14*(G14/100))</f>
        <v>1</v>
      </c>
      <c r="I14" s="34">
        <v>35</v>
      </c>
      <c r="J14" s="36"/>
      <c r="K14" s="20">
        <f t="shared" ref="K14:K16" si="3">I14*H14</f>
        <v>35</v>
      </c>
      <c r="L14" s="23" t="s">
        <v>11</v>
      </c>
      <c r="M14" s="23"/>
      <c r="N14" s="24"/>
    </row>
    <row r="15" spans="1:14" s="21" customFormat="1" ht="116" x14ac:dyDescent="0.35">
      <c r="A15" s="27">
        <v>881</v>
      </c>
      <c r="B15" s="25" t="s">
        <v>6</v>
      </c>
      <c r="C15" s="17" t="s">
        <v>4</v>
      </c>
      <c r="D15" s="17" t="s">
        <v>4</v>
      </c>
      <c r="E15" s="26" t="s">
        <v>7</v>
      </c>
      <c r="F15" s="22">
        <v>1</v>
      </c>
      <c r="G15" s="14">
        <v>0</v>
      </c>
      <c r="H15" s="14">
        <f t="shared" si="2"/>
        <v>1</v>
      </c>
      <c r="I15" s="34">
        <v>40</v>
      </c>
      <c r="J15" s="36"/>
      <c r="K15" s="20">
        <f t="shared" si="3"/>
        <v>40</v>
      </c>
      <c r="L15" s="23" t="s">
        <v>11</v>
      </c>
      <c r="M15" s="23"/>
      <c r="N15" s="24"/>
    </row>
    <row r="16" spans="1:14" s="21" customFormat="1" ht="116" x14ac:dyDescent="0.35">
      <c r="A16" s="27">
        <v>882</v>
      </c>
      <c r="B16" s="25" t="s">
        <v>9</v>
      </c>
      <c r="C16" s="17" t="s">
        <v>4</v>
      </c>
      <c r="D16" s="17" t="s">
        <v>4</v>
      </c>
      <c r="E16" s="26" t="s">
        <v>7</v>
      </c>
      <c r="F16" s="22">
        <v>1</v>
      </c>
      <c r="G16" s="14">
        <v>0</v>
      </c>
      <c r="H16" s="14">
        <f t="shared" si="2"/>
        <v>1</v>
      </c>
      <c r="I16" s="34">
        <v>50</v>
      </c>
      <c r="J16" s="36"/>
      <c r="K16" s="20">
        <f t="shared" si="3"/>
        <v>50</v>
      </c>
      <c r="L16" s="23" t="s">
        <v>11</v>
      </c>
      <c r="M16" s="23"/>
      <c r="N16" s="24"/>
    </row>
    <row r="17" spans="1:13" s="6" customFormat="1" ht="15" customHeight="1" x14ac:dyDescent="0.35">
      <c r="A17" s="7"/>
      <c r="B17" s="8"/>
      <c r="C17" s="9"/>
      <c r="D17" s="10"/>
      <c r="E17" s="10"/>
      <c r="F17" s="11"/>
      <c r="G17" s="12"/>
      <c r="H17" s="7"/>
      <c r="I17" s="54" t="s">
        <v>37</v>
      </c>
      <c r="J17" s="55"/>
      <c r="K17" s="3">
        <f>SUM(K3:K16)</f>
        <v>569825</v>
      </c>
      <c r="L17" s="8"/>
      <c r="M17" s="8"/>
    </row>
    <row r="18" spans="1:13" s="6" customFormat="1" x14ac:dyDescent="0.35">
      <c r="A18" s="7"/>
      <c r="B18" s="8"/>
      <c r="C18" s="9"/>
      <c r="D18" s="10"/>
      <c r="E18" s="10"/>
      <c r="F18" s="11"/>
      <c r="G18" s="12"/>
      <c r="H18" s="7"/>
      <c r="I18" s="7"/>
      <c r="J18" s="7"/>
      <c r="K18" s="13"/>
      <c r="L18" s="8"/>
      <c r="M18" s="8"/>
    </row>
    <row r="19" spans="1:13" ht="15.5" x14ac:dyDescent="0.35">
      <c r="B19" s="5" t="s">
        <v>1</v>
      </c>
    </row>
    <row r="20" spans="1:13" ht="15.5" x14ac:dyDescent="0.35">
      <c r="B20" s="5" t="s">
        <v>2</v>
      </c>
    </row>
  </sheetData>
  <sheetProtection algorithmName="SHA-512" hashValue="w8mgr1Le2DMs8fUQlZcQKxxHw1DOeDa/hmHsLPiqnjhSoiQ4j68GDTIdilvsH093CdRuMp4mVN7wivUKt76fBA==" saltValue="WtTZrqBiJkKSBAVcnbxJSQ==" spinCount="100000" sheet="1" objects="1" scenarios="1"/>
  <mergeCells count="2">
    <mergeCell ref="I17:J17"/>
    <mergeCell ref="I1:J1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BF54DD-BCF5-4D21-912F-6C215A0D8C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A2884B-F409-4B02-94D2-7A941D753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8408EF-BD10-4873-80BC-F8C17B13D1F2}">
  <ds:schemaRefs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sharepoint/v4"/>
    <ds:schemaRef ds:uri="f9f4913f-3272-4a22-9ace-61684833bf0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Adomas Laugalys</dc:creator>
  <cp:lastModifiedBy>Jurgita Repšienė</cp:lastModifiedBy>
  <dcterms:created xsi:type="dcterms:W3CDTF">2021-04-14T09:03:35Z</dcterms:created>
  <dcterms:modified xsi:type="dcterms:W3CDTF">2022-03-16T09:40:27Z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2021-07-22T04:39:28.2832046Z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beb636e2-6321-4d75-86f8-0d52bb4ae06a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2021-10-25T06:53:43Z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beb636e2-6321-4d75-86f8-0d52bb4ae06a</vt:lpwstr>
  </property>
  <property fmtid="{D5CDD505-2E9C-101B-9397-08002B2CF9AE}" pid="17" name="MSIP_Label_190751af-2442-49a7-b7b9-9f0bcce858c9_ContentBits">
    <vt:lpwstr>0</vt:lpwstr>
  </property>
</Properties>
</file>