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K:\Konkursai\1.2. Konkursai\2022 01 11\110-35-10 kV Sedos TP, 110-10 Rumšiškių TP ESO dalies darbų pirkimas GJ\1. Pasiūlymas\"/>
    </mc:Choice>
  </mc:AlternateContent>
  <xr:revisionPtr revIDLastSave="0" documentId="13_ncr:1_{9B148E76-EB59-45A9-8B7B-8D20289D1F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 pasiūlymu teikiama forma" sheetId="1" r:id="rId1"/>
    <sheet name="Su DP pildoma forma " sheetId="1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8" i="1" l="1"/>
  <c r="G41" i="1"/>
  <c r="G33" i="1"/>
  <c r="G11" i="1"/>
  <c r="G8" i="1"/>
  <c r="G42" i="1"/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6" i="1"/>
  <c r="G37" i="1"/>
  <c r="G38" i="1"/>
  <c r="G39" i="1"/>
  <c r="G40" i="1"/>
  <c r="G43" i="1"/>
  <c r="G44" i="1"/>
  <c r="G45" i="1"/>
  <c r="G46" i="1"/>
  <c r="G47" i="1"/>
  <c r="G48" i="1"/>
  <c r="G49" i="1"/>
  <c r="G50" i="1"/>
  <c r="G51" i="1"/>
  <c r="G52" i="1"/>
  <c r="G53" i="1"/>
  <c r="G54" i="1"/>
  <c r="G56" i="1"/>
  <c r="G57" i="1"/>
  <c r="G59" i="1" l="1"/>
  <c r="G60" i="1" s="1"/>
</calcChain>
</file>

<file path=xl/sharedStrings.xml><?xml version="1.0" encoding="utf-8"?>
<sst xmlns="http://schemas.openxmlformats.org/spreadsheetml/2006/main" count="237" uniqueCount="185">
  <si>
    <t>Techninis projektas</t>
  </si>
  <si>
    <t>Inžineriniai tyrinėjimai</t>
  </si>
  <si>
    <t>Keliai ir aikštelės</t>
  </si>
  <si>
    <t>Transformatorių pastočių, skirstyklų pastatai</t>
  </si>
  <si>
    <t>Kiti statiniai</t>
  </si>
  <si>
    <t>Lauko ir vidaus skirstyklų elektros įrenginiai</t>
  </si>
  <si>
    <t>Relinės apsaugos ir automatikos elektromechaniniai įrenginiai</t>
  </si>
  <si>
    <t>Relinės apsaugos ir automatikos mikroprocesoriniai įrenginiai</t>
  </si>
  <si>
    <t>Transformatorių pastočių 0,4 kV ir žemesnės įtampos įrenginiai</t>
  </si>
  <si>
    <t>Transformatorių pastočių akumuliatorių baterijos ir jų įkrovimo įtaisai</t>
  </si>
  <si>
    <t>Vėdinimo, apšvietimo, gaisro gesinimo sistemos ir įrengimai</t>
  </si>
  <si>
    <t>Apsauginės ir gaisrinės signalizacijos sistemos</t>
  </si>
  <si>
    <t>1.1</t>
  </si>
  <si>
    <t>1.2</t>
  </si>
  <si>
    <t>IMT turto grupes pavadinimas</t>
  </si>
  <si>
    <t>viso</t>
  </si>
  <si>
    <t>Tvora, vartai</t>
  </si>
  <si>
    <t>Data _______________________</t>
  </si>
  <si>
    <t>Mokėjimų planas parengtas _______________________</t>
  </si>
  <si>
    <t>Technologinio ir dispečerinio valdymo įrenginiai</t>
  </si>
  <si>
    <t>Duomenų perdavimo  tinklų įranga</t>
  </si>
  <si>
    <t>(Pasiūlymo forma)</t>
  </si>
  <si>
    <t>&lt;Projekto  pavadinimas&gt;</t>
  </si>
  <si>
    <t>MATERIALUSIS TURTAS</t>
  </si>
  <si>
    <t xml:space="preserve">Pastatai </t>
  </si>
  <si>
    <t>Statiniai ir įrenginiai</t>
  </si>
  <si>
    <t xml:space="preserve">Inžineriniai tinklai </t>
  </si>
  <si>
    <t>Elektros ir ryšių linijų statiniai ir įrenginiai</t>
  </si>
  <si>
    <t>Oro linija ant gelžbetoninių atramų</t>
  </si>
  <si>
    <t>Oro linija ant metalinių atramų</t>
  </si>
  <si>
    <t>Šviesolaidinio ryšio linijos</t>
  </si>
  <si>
    <t>Elektros įrenginiai</t>
  </si>
  <si>
    <t>Mašinos,  įrengimai ir sistemos</t>
  </si>
  <si>
    <t>Darbo įtaisai, įrankiai ir prietaisai</t>
  </si>
  <si>
    <t>Elektros apskaitos prietaisai</t>
  </si>
  <si>
    <t>Kompiuterinė technika, orgtechnika ir telekomunikacijų įranga</t>
  </si>
  <si>
    <t>Telekomunikacijų infrastruktūros įranga</t>
  </si>
  <si>
    <t>X</t>
  </si>
  <si>
    <t>Kaina Eur be PVM</t>
  </si>
  <si>
    <t>Keliai, aikštelės ir kitos dangos</t>
  </si>
  <si>
    <t>Kiti projektavimo užduotyje nurodyti darbai</t>
  </si>
  <si>
    <t>X kV g/b tarpinės atramos</t>
  </si>
  <si>
    <t>X kV g/b tarpinių atramų montavimo darbai</t>
  </si>
  <si>
    <t>X kV laidai, trosai ir ŽTŠK su montavimo darbais</t>
  </si>
  <si>
    <t>X kV metalinės tarpinės atramos</t>
  </si>
  <si>
    <t>X kV metalinių tarpinių atramų montavimo darbai</t>
  </si>
  <si>
    <t>X kV metalinių tarpinių atramų pamatai</t>
  </si>
  <si>
    <t>X kV jungtuvas su SF6 dujomis</t>
  </si>
  <si>
    <t>X kV jungtuvo sumontavimas ir bandymai/matavimai</t>
  </si>
  <si>
    <t>X kV skyriklis</t>
  </si>
  <si>
    <t>X kV skyriklių sumontavimas ir bandymai/matavimai</t>
  </si>
  <si>
    <t>X kV įtampos matavimo transformatoriai</t>
  </si>
  <si>
    <t>X kV įtampos matavimo transformatorių sumontavimas ir bandymai/matavimai</t>
  </si>
  <si>
    <t>X kV srovės matavimo transformatoriai</t>
  </si>
  <si>
    <t>Pasirenkama projektavimo metu ar montuoti ST/ĮT ar kombinuotus.</t>
  </si>
  <si>
    <t>X kV srovės matavimo transformatorių sumontavimas ir bandymai/matavimai</t>
  </si>
  <si>
    <t>X kV kombinuoti matavimo transformatoriai</t>
  </si>
  <si>
    <t>X kV kombinuoti matavimo transformatorių sumontavimas ir bandymai/matavimai</t>
  </si>
  <si>
    <t>X kV viršitampių ribotuvai</t>
  </si>
  <si>
    <t>X kV viršitampių ribotuvų sumontavimas ir bandymai/matavimai</t>
  </si>
  <si>
    <t>Pilnos komplektacijos RAA spinta. Autotransformatoriaus pagrindinės ir technologinės apsaugos, 330 kV, 110 kV ir t.t. apsaugos ir montavimas</t>
  </si>
  <si>
    <t>RAA prijunginių rekonstravimas ir derinimas</t>
  </si>
  <si>
    <t>Pasiūlymo kaina EUR be PVM</t>
  </si>
  <si>
    <t>PVM</t>
  </si>
  <si>
    <t>Pasiūlymo kaina EUR su PVM</t>
  </si>
  <si>
    <t>Pozicija, eil. nr.</t>
  </si>
  <si>
    <t>Pavadinimas ir techninės charakteristikos</t>
  </si>
  <si>
    <t>Žymuo</t>
  </si>
  <si>
    <t>Mato vnt.</t>
  </si>
  <si>
    <t>Kiekis</t>
  </si>
  <si>
    <t>vieneto</t>
  </si>
  <si>
    <t>viso kiekio</t>
  </si>
  <si>
    <t xml:space="preserve"> STATYBOS – IŠMONTAVIMO DARBŲ ŽINIARAŠTIS</t>
  </si>
  <si>
    <t xml:space="preserve">Kabelių ir laidų demontavimas </t>
  </si>
  <si>
    <t>kompl.</t>
  </si>
  <si>
    <t xml:space="preserve"> STATYBOS – MONTAVIMO DARBŲ ŽINIARAŠTIS</t>
  </si>
  <si>
    <t>AS - 110 kV montavimo darbai</t>
  </si>
  <si>
    <t>2.1.1</t>
  </si>
  <si>
    <t>110 kV atraminių izoliatorių montavimas</t>
  </si>
  <si>
    <t>vnt.</t>
  </si>
  <si>
    <t>2.1.2</t>
  </si>
  <si>
    <t>Jungčių ir nusileidimų į aparatus montavimas</t>
  </si>
  <si>
    <t>3f jungtis</t>
  </si>
  <si>
    <t>2.1.3</t>
  </si>
  <si>
    <t>Perdavimo tinklo savųjų reikmių spintos su pamatu montavimas</t>
  </si>
  <si>
    <t>PT SR</t>
  </si>
  <si>
    <t>2.1.4</t>
  </si>
  <si>
    <t>Perdavimo tinklo savųjų reikmių spintos įžeminimo įrengimas</t>
  </si>
  <si>
    <t>2.1.5</t>
  </si>
  <si>
    <t>≥ 4NA+4NU – papildomų kontaktų 110 kV įžemikliui montavimas</t>
  </si>
  <si>
    <t>T-101-1ž</t>
  </si>
  <si>
    <t>2.1.6</t>
  </si>
  <si>
    <t>≥ 4NA+4NU – papildomų kontaktų 110 kV skyrikliui montavimas</t>
  </si>
  <si>
    <t>T-101-1</t>
  </si>
  <si>
    <t>2.1.7</t>
  </si>
  <si>
    <t>≥ 4NA+4NU – papildomų kontaktų 110 kV trumpikliui montavimas</t>
  </si>
  <si>
    <t>T-101-TRP</t>
  </si>
  <si>
    <t>2.1.8</t>
  </si>
  <si>
    <t>≥ 4NA+4NU – papildomų kontaktų 110 kV skirtuvui montavimas</t>
  </si>
  <si>
    <t>T-101</t>
  </si>
  <si>
    <t>2.1.9</t>
  </si>
  <si>
    <t>RAA antrinių grandinių permontavimo darbai 110 kV įžemiklio pavaros spintoje</t>
  </si>
  <si>
    <t>2.1.10</t>
  </si>
  <si>
    <t>RAA antrinių grandinių permontavimo darbai 110 kV skyriklio pavaros spintoje</t>
  </si>
  <si>
    <t>2.1.11</t>
  </si>
  <si>
    <t>RAA antrinių grandinių permontavimo darbai 110 kV trumpiklio pavaros spintoje</t>
  </si>
  <si>
    <t>2.1.12</t>
  </si>
  <si>
    <t>RAA antrinių grandinių permontavimo darbai 110 kV skirtuvo pavaros spintoje</t>
  </si>
  <si>
    <t>2.1.13</t>
  </si>
  <si>
    <t>110 kV trumpiklio elektromagnetų pervyniojimas 110 V DC įtampai</t>
  </si>
  <si>
    <t>2.1.14</t>
  </si>
  <si>
    <t>110 kV skirtuvo elektromagnetų pervyniojimas 110 V DC įtampai</t>
  </si>
  <si>
    <t>2.1.15</t>
  </si>
  <si>
    <t>Elektros energijos apskaitos antrinių grandinių prijungimas nuo AB ESO naujų 10 kV matavimo tr-rių ST ir ĮT gnybtynų iki PT KAS  kompl. 1</t>
  </si>
  <si>
    <t>2.1.16</t>
  </si>
  <si>
    <t>Kabelio klojimas įrengtomis konstrukcijomis, kai kabelio svoris 3 kg/1 m</t>
  </si>
  <si>
    <t>m</t>
  </si>
  <si>
    <t>2.1.17</t>
  </si>
  <si>
    <t>Kabelio klojimas vamzdžiuose, blokuose, kabeliniuose kanaluose, kai kabelio svoris 3kg/1m</t>
  </si>
  <si>
    <t>2.1.18</t>
  </si>
  <si>
    <t>0,4 kV kabelio galinės movos montavimas</t>
  </si>
  <si>
    <t>2.1.19</t>
  </si>
  <si>
    <r>
      <t>Galios kabelio galų apdirbimas, kai gyslų skerspjūvis iki 70 mm</t>
    </r>
    <r>
      <rPr>
        <vertAlign val="superscript"/>
        <sz val="12"/>
        <color theme="1"/>
        <rFont val="Arial"/>
        <family val="2"/>
        <charset val="186"/>
      </rPr>
      <t>2</t>
    </r>
  </si>
  <si>
    <t>2.1.20</t>
  </si>
  <si>
    <t>Kontrolinių kabelių galų apdirbimas kai gyslų skerspjūvis ir skaičius yra iki 2,5/7</t>
  </si>
  <si>
    <t>2.1.21</t>
  </si>
  <si>
    <t>Laidų ir kabelių gyslų galų prijungimas prie automatizacijos prietaisų be žiedų sudarymo</t>
  </si>
  <si>
    <t>100 vnt.</t>
  </si>
  <si>
    <t>110 kV ATRAMINIŲ IZOLIATORIŲ ATRAMA (1 kompl.)</t>
  </si>
  <si>
    <t>2.2.1</t>
  </si>
  <si>
    <t>Cinkuotų metalo konstrukcijų gamyba ir montavimas</t>
  </si>
  <si>
    <t>S235</t>
  </si>
  <si>
    <t>t</t>
  </si>
  <si>
    <t>0,57</t>
  </si>
  <si>
    <t>PAGRINDINIŲ ĮRENGINIŲ IR MEDŽIAGŲ ŽINIARAŠTIS</t>
  </si>
  <si>
    <t>AS-110 kV. Įrenginiai</t>
  </si>
  <si>
    <t>3.1.1</t>
  </si>
  <si>
    <t>110 kV atraminis izoliatorius</t>
  </si>
  <si>
    <t>3.1.2</t>
  </si>
  <si>
    <r>
      <t xml:space="preserve">T formos aparatinis gnybtas atraminiam izoliatoriui </t>
    </r>
    <r>
      <rPr>
        <sz val="12"/>
        <color rgb="FF000000"/>
        <rFont val="Times New Roman"/>
        <family val="1"/>
        <charset val="186"/>
      </rPr>
      <t>151,1±2 </t>
    </r>
    <r>
      <rPr>
        <sz val="12"/>
        <color theme="1"/>
        <rFont val="Times New Roman"/>
        <family val="1"/>
        <charset val="186"/>
      </rPr>
      <t> 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plieno aliuminio srovėlaidį prijungti</t>
    </r>
  </si>
  <si>
    <t>3.1.3</t>
  </si>
  <si>
    <r>
      <t xml:space="preserve">L formos aparatinis gnybtas skyrikliui </t>
    </r>
    <r>
      <rPr>
        <sz val="12"/>
        <color rgb="FF000000"/>
        <rFont val="Times New Roman"/>
        <family val="1"/>
        <charset val="186"/>
      </rPr>
      <t>151,1±2 </t>
    </r>
    <r>
      <rPr>
        <sz val="12"/>
        <color theme="1"/>
        <rFont val="Times New Roman"/>
        <family val="1"/>
        <charset val="186"/>
      </rPr>
      <t>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plieno aliuminio srovėlaidį prijungti</t>
    </r>
  </si>
  <si>
    <t>3.1.4</t>
  </si>
  <si>
    <r>
      <t xml:space="preserve">Atsišakojimo gnybtas nuo plieno aliuminio srovėlaidžio </t>
    </r>
    <r>
      <rPr>
        <sz val="12"/>
        <color rgb="FF000000"/>
        <rFont val="Times New Roman"/>
        <family val="1"/>
        <charset val="186"/>
      </rPr>
      <t>151,1±2 </t>
    </r>
    <r>
      <rPr>
        <sz val="12"/>
        <color theme="1"/>
        <rFont val="Times New Roman"/>
        <family val="1"/>
        <charset val="186"/>
      </rPr>
      <t>mm² plieno aliuminio srovėlaidį prijungti</t>
    </r>
  </si>
  <si>
    <t>3.1.5</t>
  </si>
  <si>
    <r>
      <t xml:space="preserve">Tvirtinimo gnybtas kilnojamam įžemikliui ant </t>
    </r>
    <r>
      <rPr>
        <sz val="12"/>
        <color rgb="FF000000"/>
        <rFont val="Times New Roman"/>
        <family val="1"/>
        <charset val="186"/>
      </rPr>
      <t xml:space="preserve">151,1±2  </t>
    </r>
    <r>
      <rPr>
        <sz val="12"/>
        <color theme="1"/>
        <rFont val="Times New Roman"/>
        <family val="1"/>
        <charset val="186"/>
      </rPr>
      <t>mm² plieno aliuminio srovėlaidžio</t>
    </r>
  </si>
  <si>
    <t>3.1.6</t>
  </si>
  <si>
    <r>
      <t xml:space="preserve">Neizoliuotas daugiavielis aliumininis laidininkas su cinkuotų plieninių vijų šerdimi </t>
    </r>
    <r>
      <rPr>
        <sz val="12"/>
        <color rgb="FF000000"/>
        <rFont val="Times New Roman"/>
        <family val="1"/>
        <charset val="186"/>
      </rPr>
      <t xml:space="preserve">151,1±2  </t>
    </r>
    <r>
      <rPr>
        <sz val="12"/>
        <color theme="1"/>
        <rFont val="Times New Roman"/>
        <family val="1"/>
        <charset val="186"/>
      </rPr>
      <t>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skerspjūvio</t>
    </r>
  </si>
  <si>
    <t>m/kg</t>
  </si>
  <si>
    <t>60/36,1</t>
  </si>
  <si>
    <t>3.1.7</t>
  </si>
  <si>
    <t>Karšto cinkavimo varžtai įrenginių tvirtinimui</t>
  </si>
  <si>
    <t>kompl</t>
  </si>
  <si>
    <t>3.1.8</t>
  </si>
  <si>
    <t>Karšto cinkavimo varžtai aparatinių gnybtų tvirtinimui</t>
  </si>
  <si>
    <t>3.1.9</t>
  </si>
  <si>
    <t>Perdavimo tinklo savųjų reikmių spinta su cinkuoto plieno pamatu</t>
  </si>
  <si>
    <t>3.1.10</t>
  </si>
  <si>
    <t>Medžiagų komplektas savųjų reikmių spintos įžeminimo įrengimui</t>
  </si>
  <si>
    <t>3.1.11</t>
  </si>
  <si>
    <t>0,4 kV kabeliai</t>
  </si>
  <si>
    <r>
      <t>Cu-4x25 mm</t>
    </r>
    <r>
      <rPr>
        <vertAlign val="superscript"/>
        <sz val="11"/>
        <color theme="1"/>
        <rFont val="Arial"/>
        <family val="2"/>
        <charset val="186"/>
      </rPr>
      <t>2</t>
    </r>
  </si>
  <si>
    <t>3.1.12</t>
  </si>
  <si>
    <t>0,4 kV kabelių galinės movos</t>
  </si>
  <si>
    <r>
      <t>25 mm</t>
    </r>
    <r>
      <rPr>
        <vertAlign val="superscript"/>
        <sz val="11"/>
        <color theme="1"/>
        <rFont val="Arial"/>
        <family val="2"/>
        <charset val="186"/>
      </rPr>
      <t>2</t>
    </r>
  </si>
  <si>
    <t>3.1.13</t>
  </si>
  <si>
    <t>Galios kabeliai varinėmis gyslomis (kabelių ilgis tikslinamas darbo projekte)</t>
  </si>
  <si>
    <t>0,6/1 kV</t>
  </si>
  <si>
    <t>3.1.14</t>
  </si>
  <si>
    <t>Ekranuoti kontroliniai kabeliai varinėmis gyslomis (kabelių ilgis tikslinamas darbo projekte)</t>
  </si>
  <si>
    <t>3.1.15</t>
  </si>
  <si>
    <t>Dirželis kabelių surišimui</t>
  </si>
  <si>
    <t>3.1.16</t>
  </si>
  <si>
    <t>≥ 4NA+4NU – papildomi kontaktai 110 kV įžemikliui</t>
  </si>
  <si>
    <t>3.1.17</t>
  </si>
  <si>
    <t>≥ 4NA+4NU – papildomi kontaktai 110 kV skyrikliui</t>
  </si>
  <si>
    <t>3.1.18</t>
  </si>
  <si>
    <t>≥ 4NA+4NU – papildomi kontaktai 110 kV trumpikliui</t>
  </si>
  <si>
    <t>3.1.19</t>
  </si>
  <si>
    <t>≥ 4NA+4NU – papildomi kontaktai 110 kV skirtuvui</t>
  </si>
  <si>
    <t>LITGRID AB DVS sistemos duomenų bazės konfigūravimas bei derinimas duomenų mainams su Rumšiškių TP STO TSPĮ</t>
  </si>
  <si>
    <t>Kompleksinis telesignalų veikimo patikrinimas</t>
  </si>
  <si>
    <t>Kaina be PVM</t>
  </si>
  <si>
    <t>Pasiūlymo rengimo metu rangovas užpildo "F ir G" stulpelius</t>
  </si>
  <si>
    <t>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</si>
</sst>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Trebuchet MS"/>
      <family val="2"/>
      <charset val="186"/>
    </font>
    <font>
      <sz val="8"/>
      <color rgb="FF000000"/>
      <name val="Trebuchet MS"/>
      <family val="2"/>
      <charset val="186"/>
    </font>
    <font>
      <sz val="10"/>
      <name val="Arial"/>
      <family val="2"/>
      <charset val="186"/>
    </font>
    <font>
      <sz val="18"/>
      <color theme="1"/>
      <name val="Calibri"/>
      <family val="2"/>
      <charset val="186"/>
      <scheme val="minor"/>
    </font>
    <font>
      <b/>
      <sz val="11"/>
      <color rgb="FF000000"/>
      <name val="Trebuchet MS"/>
      <family val="2"/>
      <charset val="186"/>
    </font>
    <font>
      <sz val="11"/>
      <color rgb="FF000000"/>
      <name val="Trebuchet MS"/>
      <family val="2"/>
      <charset val="186"/>
    </font>
    <font>
      <b/>
      <sz val="8"/>
      <color rgb="FF000000"/>
      <name val="Trebuchet MS"/>
      <family val="2"/>
      <charset val="186"/>
    </font>
    <font>
      <sz val="10"/>
      <color theme="1"/>
      <name val="Arial"/>
      <family val="2"/>
      <charset val="186"/>
    </font>
    <font>
      <b/>
      <sz val="8"/>
      <name val="Trebuchet MS"/>
      <family val="2"/>
      <charset val="186"/>
    </font>
    <font>
      <b/>
      <sz val="9"/>
      <color rgb="FF000000"/>
      <name val="Trebuchet MS"/>
      <family val="2"/>
      <charset val="186"/>
    </font>
    <font>
      <sz val="9"/>
      <name val="Trebuchet MS"/>
      <family val="2"/>
      <charset val="186"/>
    </font>
    <font>
      <b/>
      <sz val="11"/>
      <color rgb="FFFF00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vertAlign val="superscript"/>
      <sz val="12"/>
      <color theme="1"/>
      <name val="Arial"/>
      <family val="2"/>
      <charset val="186"/>
    </font>
    <font>
      <sz val="12"/>
      <color rgb="FF000000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9" fillId="0" borderId="0"/>
    <xf numFmtId="0" fontId="4" fillId="0" borderId="0"/>
  </cellStyleXfs>
  <cellXfs count="91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6" xfId="0" applyFill="1" applyBorder="1"/>
    <xf numFmtId="0" fontId="5" fillId="2" borderId="0" xfId="0" applyFont="1" applyFill="1"/>
    <xf numFmtId="164" fontId="3" fillId="5" borderId="1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8" borderId="0" xfId="0" applyFill="1"/>
    <xf numFmtId="0" fontId="7" fillId="9" borderId="8" xfId="0" applyFont="1" applyFill="1" applyBorder="1" applyAlignment="1">
      <alignment horizontal="justify" vertical="center"/>
    </xf>
    <xf numFmtId="164" fontId="3" fillId="6" borderId="1" xfId="0" applyNumberFormat="1" applyFont="1" applyFill="1" applyBorder="1" applyAlignment="1">
      <alignment vertical="center" wrapText="1"/>
    </xf>
    <xf numFmtId="164" fontId="2" fillId="6" borderId="1" xfId="0" applyNumberFormat="1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64" fontId="2" fillId="6" borderId="3" xfId="0" applyNumberFormat="1" applyFont="1" applyFill="1" applyBorder="1" applyAlignment="1">
      <alignment vertical="center" wrapText="1"/>
    </xf>
    <xf numFmtId="164" fontId="8" fillId="7" borderId="3" xfId="0" applyNumberFormat="1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left" vertical="center"/>
    </xf>
    <xf numFmtId="0" fontId="0" fillId="0" borderId="13" xfId="0" applyBorder="1"/>
    <xf numFmtId="0" fontId="2" fillId="3" borderId="3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164" fontId="3" fillId="6" borderId="3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0" fillId="2" borderId="1" xfId="0" applyFill="1" applyBorder="1"/>
    <xf numFmtId="0" fontId="13" fillId="2" borderId="1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6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4" xfId="0" applyFont="1" applyBorder="1"/>
    <xf numFmtId="0" fontId="15" fillId="0" borderId="5" xfId="0" applyFont="1" applyBorder="1"/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left" vertical="center"/>
    </xf>
    <xf numFmtId="0" fontId="8" fillId="7" borderId="5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right" vertical="center" wrapText="1"/>
    </xf>
    <xf numFmtId="164" fontId="3" fillId="6" borderId="2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0" fillId="7" borderId="4" xfId="0" applyFont="1" applyFill="1" applyBorder="1" applyAlignment="1">
      <alignment horizontal="left" vertical="center"/>
    </xf>
    <xf numFmtId="0" fontId="10" fillId="7" borderId="5" xfId="0" applyFont="1" applyFill="1" applyBorder="1" applyAlignment="1">
      <alignment horizontal="left" vertical="center"/>
    </xf>
    <xf numFmtId="164" fontId="2" fillId="6" borderId="3" xfId="0" applyNumberFormat="1" applyFont="1" applyFill="1" applyBorder="1" applyAlignment="1">
      <alignment horizontal="right" vertical="center" wrapText="1"/>
    </xf>
    <xf numFmtId="164" fontId="2" fillId="6" borderId="9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right" vertical="center" wrapText="1"/>
    </xf>
    <xf numFmtId="164" fontId="3" fillId="0" borderId="14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top" wrapText="1"/>
    </xf>
    <xf numFmtId="0" fontId="2" fillId="6" borderId="4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164" fontId="3" fillId="6" borderId="9" xfId="0" applyNumberFormat="1" applyFont="1" applyFill="1" applyBorder="1" applyAlignment="1">
      <alignment horizontal="right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34</xdr:row>
      <xdr:rowOff>28574</xdr:rowOff>
    </xdr:from>
    <xdr:to>
      <xdr:col>4</xdr:col>
      <xdr:colOff>336423</xdr:colOff>
      <xdr:row>39</xdr:row>
      <xdr:rowOff>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1D91B888-28E5-4FC3-BA12-240E4DDC6841}"/>
            </a:ext>
          </a:extLst>
        </xdr:cNvPr>
        <xdr:cNvSpPr/>
      </xdr:nvSpPr>
      <xdr:spPr>
        <a:xfrm>
          <a:off x="8458200" y="9239249"/>
          <a:ext cx="231648" cy="149542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60"/>
  <sheetViews>
    <sheetView tabSelected="1" zoomScaleNormal="100" workbookViewId="0">
      <selection activeCell="G58" sqref="G58"/>
    </sheetView>
  </sheetViews>
  <sheetFormatPr defaultRowHeight="15" x14ac:dyDescent="0.25"/>
  <cols>
    <col min="1" max="1" width="16.7109375" customWidth="1"/>
    <col min="2" max="2" width="43.7109375" customWidth="1"/>
    <col min="3" max="3" width="50.28515625" customWidth="1"/>
    <col min="4" max="4" width="14.28515625" style="35" customWidth="1"/>
    <col min="6" max="6" width="14" customWidth="1"/>
    <col min="7" max="7" width="15.42578125" customWidth="1"/>
  </cols>
  <sheetData>
    <row r="1" spans="1:7" x14ac:dyDescent="0.25">
      <c r="C1" t="s">
        <v>183</v>
      </c>
    </row>
    <row r="4" spans="1:7" ht="15.75" x14ac:dyDescent="0.25">
      <c r="A4" s="37"/>
      <c r="B4" s="37"/>
      <c r="C4" s="37"/>
      <c r="D4" s="37"/>
      <c r="E4" s="37"/>
      <c r="F4" s="37"/>
      <c r="G4" s="37"/>
    </row>
    <row r="5" spans="1:7" ht="15.75" customHeight="1" x14ac:dyDescent="0.25">
      <c r="A5" s="38" t="s">
        <v>65</v>
      </c>
      <c r="B5" s="51" t="s">
        <v>66</v>
      </c>
      <c r="C5" s="51" t="s">
        <v>67</v>
      </c>
      <c r="D5" s="51" t="s">
        <v>68</v>
      </c>
      <c r="E5" s="51" t="s">
        <v>69</v>
      </c>
      <c r="F5" s="53" t="s">
        <v>182</v>
      </c>
      <c r="G5" s="54"/>
    </row>
    <row r="6" spans="1:7" ht="15.75" x14ac:dyDescent="0.25">
      <c r="A6" s="38"/>
      <c r="B6" s="52"/>
      <c r="C6" s="52"/>
      <c r="D6" s="52"/>
      <c r="E6" s="52"/>
      <c r="F6" s="38" t="s">
        <v>70</v>
      </c>
      <c r="G6" s="38" t="s">
        <v>71</v>
      </c>
    </row>
    <row r="7" spans="1:7" ht="15.75" x14ac:dyDescent="0.25">
      <c r="A7" s="38">
        <v>1</v>
      </c>
      <c r="B7" s="47" t="s">
        <v>72</v>
      </c>
      <c r="C7" s="48"/>
      <c r="D7" s="37"/>
      <c r="E7" s="37"/>
      <c r="F7" s="37"/>
      <c r="G7" s="37"/>
    </row>
    <row r="8" spans="1:7" ht="28.5" customHeight="1" x14ac:dyDescent="0.25">
      <c r="A8" s="37">
        <v>1.1000000000000001</v>
      </c>
      <c r="B8" s="39" t="s">
        <v>73</v>
      </c>
      <c r="C8" s="37"/>
      <c r="D8" s="37" t="s">
        <v>74</v>
      </c>
      <c r="E8" s="37">
        <v>1</v>
      </c>
      <c r="F8" s="37">
        <v>6000</v>
      </c>
      <c r="G8" s="37">
        <f>E8*F8</f>
        <v>6000</v>
      </c>
    </row>
    <row r="9" spans="1:7" ht="15.75" x14ac:dyDescent="0.25">
      <c r="A9" s="38">
        <v>2</v>
      </c>
      <c r="B9" s="47" t="s">
        <v>75</v>
      </c>
      <c r="C9" s="48"/>
      <c r="D9" s="40"/>
      <c r="E9" s="40"/>
      <c r="F9" s="37"/>
      <c r="G9" s="37"/>
    </row>
    <row r="10" spans="1:7" ht="27" customHeight="1" x14ac:dyDescent="0.25">
      <c r="A10" s="38" t="s">
        <v>184</v>
      </c>
      <c r="B10" s="49" t="s">
        <v>76</v>
      </c>
      <c r="C10" s="50"/>
      <c r="D10" s="40"/>
      <c r="E10" s="40"/>
      <c r="F10" s="37"/>
      <c r="G10" s="37"/>
    </row>
    <row r="11" spans="1:7" ht="15.75" x14ac:dyDescent="0.25">
      <c r="A11" s="37" t="s">
        <v>77</v>
      </c>
      <c r="B11" s="41" t="s">
        <v>78</v>
      </c>
      <c r="C11" s="41"/>
      <c r="D11" s="40" t="s">
        <v>79</v>
      </c>
      <c r="E11" s="40">
        <v>3</v>
      </c>
      <c r="F11" s="37">
        <v>2000</v>
      </c>
      <c r="G11" s="37">
        <f>E11*F11</f>
        <v>6000</v>
      </c>
    </row>
    <row r="12" spans="1:7" ht="15.75" x14ac:dyDescent="0.25">
      <c r="A12" s="37" t="s">
        <v>80</v>
      </c>
      <c r="B12" s="41" t="s">
        <v>81</v>
      </c>
      <c r="C12" s="41"/>
      <c r="D12" s="40" t="s">
        <v>82</v>
      </c>
      <c r="E12" s="40">
        <v>3</v>
      </c>
      <c r="F12" s="37">
        <v>300</v>
      </c>
      <c r="G12" s="37">
        <f t="shared" ref="G12:G57" si="0">E12*F12</f>
        <v>900</v>
      </c>
    </row>
    <row r="13" spans="1:7" ht="31.5" x14ac:dyDescent="0.25">
      <c r="A13" s="37" t="s">
        <v>83</v>
      </c>
      <c r="B13" s="42" t="s">
        <v>84</v>
      </c>
      <c r="C13" s="43" t="s">
        <v>85</v>
      </c>
      <c r="D13" s="40" t="s">
        <v>74</v>
      </c>
      <c r="E13" s="40">
        <v>1</v>
      </c>
      <c r="F13" s="37">
        <v>700</v>
      </c>
      <c r="G13" s="37">
        <f t="shared" si="0"/>
        <v>700</v>
      </c>
    </row>
    <row r="14" spans="1:7" ht="31.5" x14ac:dyDescent="0.25">
      <c r="A14" s="37" t="s">
        <v>86</v>
      </c>
      <c r="B14" s="42" t="s">
        <v>87</v>
      </c>
      <c r="C14" s="43"/>
      <c r="D14" s="40" t="s">
        <v>74</v>
      </c>
      <c r="E14" s="40">
        <v>1</v>
      </c>
      <c r="F14" s="37">
        <v>200</v>
      </c>
      <c r="G14" s="37">
        <f t="shared" si="0"/>
        <v>200</v>
      </c>
    </row>
    <row r="15" spans="1:7" ht="31.5" x14ac:dyDescent="0.25">
      <c r="A15" s="37" t="s">
        <v>88</v>
      </c>
      <c r="B15" s="42" t="s">
        <v>89</v>
      </c>
      <c r="C15" s="43" t="s">
        <v>90</v>
      </c>
      <c r="D15" s="40" t="s">
        <v>74</v>
      </c>
      <c r="E15" s="40">
        <v>1</v>
      </c>
      <c r="F15" s="37">
        <v>20</v>
      </c>
      <c r="G15" s="37">
        <f t="shared" si="0"/>
        <v>20</v>
      </c>
    </row>
    <row r="16" spans="1:7" ht="31.5" x14ac:dyDescent="0.25">
      <c r="A16" s="37" t="s">
        <v>91</v>
      </c>
      <c r="B16" s="42" t="s">
        <v>92</v>
      </c>
      <c r="C16" s="43" t="s">
        <v>93</v>
      </c>
      <c r="D16" s="40" t="s">
        <v>74</v>
      </c>
      <c r="E16" s="40">
        <v>1</v>
      </c>
      <c r="F16" s="37">
        <v>20</v>
      </c>
      <c r="G16" s="37">
        <f t="shared" si="0"/>
        <v>20</v>
      </c>
    </row>
    <row r="17" spans="1:7" ht="31.5" x14ac:dyDescent="0.25">
      <c r="A17" s="37" t="s">
        <v>94</v>
      </c>
      <c r="B17" s="42" t="s">
        <v>95</v>
      </c>
      <c r="C17" s="43" t="s">
        <v>96</v>
      </c>
      <c r="D17" s="40" t="s">
        <v>74</v>
      </c>
      <c r="E17" s="40">
        <v>1</v>
      </c>
      <c r="F17" s="37">
        <v>20</v>
      </c>
      <c r="G17" s="37">
        <f t="shared" si="0"/>
        <v>20</v>
      </c>
    </row>
    <row r="18" spans="1:7" ht="31.5" x14ac:dyDescent="0.25">
      <c r="A18" s="37" t="s">
        <v>97</v>
      </c>
      <c r="B18" s="42" t="s">
        <v>98</v>
      </c>
      <c r="C18" s="43" t="s">
        <v>99</v>
      </c>
      <c r="D18" s="40" t="s">
        <v>74</v>
      </c>
      <c r="E18" s="40">
        <v>1</v>
      </c>
      <c r="F18" s="37">
        <v>20</v>
      </c>
      <c r="G18" s="37">
        <f t="shared" si="0"/>
        <v>20</v>
      </c>
    </row>
    <row r="19" spans="1:7" ht="31.5" x14ac:dyDescent="0.25">
      <c r="A19" s="37" t="s">
        <v>100</v>
      </c>
      <c r="B19" s="42" t="s">
        <v>101</v>
      </c>
      <c r="C19" s="43" t="s">
        <v>90</v>
      </c>
      <c r="D19" s="40" t="s">
        <v>74</v>
      </c>
      <c r="E19" s="40">
        <v>1</v>
      </c>
      <c r="F19" s="37">
        <v>3200</v>
      </c>
      <c r="G19" s="37">
        <f t="shared" si="0"/>
        <v>3200</v>
      </c>
    </row>
    <row r="20" spans="1:7" ht="31.5" x14ac:dyDescent="0.25">
      <c r="A20" s="37" t="s">
        <v>102</v>
      </c>
      <c r="B20" s="42" t="s">
        <v>103</v>
      </c>
      <c r="C20" s="43" t="s">
        <v>93</v>
      </c>
      <c r="D20" s="40" t="s">
        <v>74</v>
      </c>
      <c r="E20" s="40">
        <v>1</v>
      </c>
      <c r="F20" s="37">
        <v>3200</v>
      </c>
      <c r="G20" s="37">
        <f t="shared" si="0"/>
        <v>3200</v>
      </c>
    </row>
    <row r="21" spans="1:7" ht="31.5" x14ac:dyDescent="0.25">
      <c r="A21" s="37" t="s">
        <v>104</v>
      </c>
      <c r="B21" s="42" t="s">
        <v>105</v>
      </c>
      <c r="C21" s="43" t="s">
        <v>96</v>
      </c>
      <c r="D21" s="40" t="s">
        <v>74</v>
      </c>
      <c r="E21" s="40">
        <v>1</v>
      </c>
      <c r="F21" s="37">
        <v>3300</v>
      </c>
      <c r="G21" s="37">
        <f t="shared" si="0"/>
        <v>3300</v>
      </c>
    </row>
    <row r="22" spans="1:7" ht="31.5" x14ac:dyDescent="0.25">
      <c r="A22" s="37" t="s">
        <v>106</v>
      </c>
      <c r="B22" s="42" t="s">
        <v>107</v>
      </c>
      <c r="C22" s="43" t="s">
        <v>99</v>
      </c>
      <c r="D22" s="40" t="s">
        <v>74</v>
      </c>
      <c r="E22" s="40">
        <v>1</v>
      </c>
      <c r="F22" s="37">
        <v>3300</v>
      </c>
      <c r="G22" s="37">
        <f t="shared" si="0"/>
        <v>3300</v>
      </c>
    </row>
    <row r="23" spans="1:7" ht="31.5" x14ac:dyDescent="0.25">
      <c r="A23" s="37" t="s">
        <v>108</v>
      </c>
      <c r="B23" s="42" t="s">
        <v>109</v>
      </c>
      <c r="C23" s="43" t="s">
        <v>96</v>
      </c>
      <c r="D23" s="40" t="s">
        <v>74</v>
      </c>
      <c r="E23" s="40">
        <v>1</v>
      </c>
      <c r="F23" s="37">
        <v>200</v>
      </c>
      <c r="G23" s="37">
        <f t="shared" si="0"/>
        <v>200</v>
      </c>
    </row>
    <row r="24" spans="1:7" ht="31.5" x14ac:dyDescent="0.25">
      <c r="A24" s="37" t="s">
        <v>110</v>
      </c>
      <c r="B24" s="42" t="s">
        <v>111</v>
      </c>
      <c r="C24" s="43" t="s">
        <v>99</v>
      </c>
      <c r="D24" s="40" t="s">
        <v>74</v>
      </c>
      <c r="E24" s="40">
        <v>1</v>
      </c>
      <c r="F24" s="37">
        <v>200</v>
      </c>
      <c r="G24" s="37">
        <f t="shared" si="0"/>
        <v>200</v>
      </c>
    </row>
    <row r="25" spans="1:7" ht="63" x14ac:dyDescent="0.25">
      <c r="A25" s="37" t="s">
        <v>112</v>
      </c>
      <c r="B25" s="42" t="s">
        <v>113</v>
      </c>
      <c r="C25" s="41"/>
      <c r="D25" s="40" t="s">
        <v>74</v>
      </c>
      <c r="E25" s="40">
        <v>1</v>
      </c>
      <c r="F25" s="37">
        <v>5000</v>
      </c>
      <c r="G25" s="37">
        <f t="shared" si="0"/>
        <v>5000</v>
      </c>
    </row>
    <row r="26" spans="1:7" ht="31.5" x14ac:dyDescent="0.25">
      <c r="A26" s="37" t="s">
        <v>114</v>
      </c>
      <c r="B26" s="42" t="s">
        <v>115</v>
      </c>
      <c r="C26" s="41"/>
      <c r="D26" s="40" t="s">
        <v>116</v>
      </c>
      <c r="E26" s="40">
        <v>100</v>
      </c>
      <c r="F26" s="37">
        <v>8</v>
      </c>
      <c r="G26" s="37">
        <f t="shared" si="0"/>
        <v>800</v>
      </c>
    </row>
    <row r="27" spans="1:7" ht="47.25" x14ac:dyDescent="0.25">
      <c r="A27" s="37" t="s">
        <v>117</v>
      </c>
      <c r="B27" s="42" t="s">
        <v>118</v>
      </c>
      <c r="C27" s="41"/>
      <c r="D27" s="40" t="s">
        <v>116</v>
      </c>
      <c r="E27" s="40">
        <v>260</v>
      </c>
      <c r="F27" s="37">
        <v>7</v>
      </c>
      <c r="G27" s="37">
        <f t="shared" si="0"/>
        <v>1820</v>
      </c>
    </row>
    <row r="28" spans="1:7" ht="15.75" x14ac:dyDescent="0.25">
      <c r="A28" s="37" t="s">
        <v>119</v>
      </c>
      <c r="B28" s="42" t="s">
        <v>120</v>
      </c>
      <c r="C28" s="44"/>
      <c r="D28" s="40" t="s">
        <v>74</v>
      </c>
      <c r="E28" s="40">
        <v>4</v>
      </c>
      <c r="F28" s="37">
        <v>200</v>
      </c>
      <c r="G28" s="37">
        <f t="shared" si="0"/>
        <v>800</v>
      </c>
    </row>
    <row r="29" spans="1:7" ht="34.5" x14ac:dyDescent="0.25">
      <c r="A29" s="37" t="s">
        <v>121</v>
      </c>
      <c r="B29" s="42" t="s">
        <v>122</v>
      </c>
      <c r="C29" s="44"/>
      <c r="D29" s="40" t="s">
        <v>79</v>
      </c>
      <c r="E29" s="40">
        <v>6</v>
      </c>
      <c r="F29" s="37">
        <v>50</v>
      </c>
      <c r="G29" s="37">
        <f t="shared" si="0"/>
        <v>300</v>
      </c>
    </row>
    <row r="30" spans="1:7" ht="31.5" x14ac:dyDescent="0.25">
      <c r="A30" s="37" t="s">
        <v>123</v>
      </c>
      <c r="B30" s="42" t="s">
        <v>124</v>
      </c>
      <c r="C30" s="40"/>
      <c r="D30" s="40" t="s">
        <v>79</v>
      </c>
      <c r="E30" s="40">
        <v>20</v>
      </c>
      <c r="F30" s="37">
        <v>25</v>
      </c>
      <c r="G30" s="37">
        <f t="shared" si="0"/>
        <v>500</v>
      </c>
    </row>
    <row r="31" spans="1:7" ht="31.5" x14ac:dyDescent="0.25">
      <c r="A31" s="37" t="s">
        <v>125</v>
      </c>
      <c r="B31" s="42" t="s">
        <v>126</v>
      </c>
      <c r="C31" s="40"/>
      <c r="D31" s="40" t="s">
        <v>127</v>
      </c>
      <c r="E31" s="40">
        <v>1</v>
      </c>
      <c r="F31" s="37">
        <v>50</v>
      </c>
      <c r="G31" s="37">
        <f t="shared" si="0"/>
        <v>50</v>
      </c>
    </row>
    <row r="32" spans="1:7" ht="15.75" x14ac:dyDescent="0.25">
      <c r="A32" s="38">
        <v>2.2000000000000002</v>
      </c>
      <c r="B32" s="45" t="s">
        <v>128</v>
      </c>
      <c r="C32" s="46"/>
      <c r="D32" s="40"/>
      <c r="E32" s="40"/>
      <c r="F32" s="37"/>
      <c r="G32" s="37"/>
    </row>
    <row r="33" spans="1:7" ht="31.5" x14ac:dyDescent="0.25">
      <c r="A33" s="37" t="s">
        <v>129</v>
      </c>
      <c r="B33" s="42" t="s">
        <v>130</v>
      </c>
      <c r="C33" s="40" t="s">
        <v>131</v>
      </c>
      <c r="D33" s="40" t="s">
        <v>132</v>
      </c>
      <c r="E33" s="40" t="s">
        <v>133</v>
      </c>
      <c r="F33" s="37">
        <v>8000</v>
      </c>
      <c r="G33" s="37">
        <f>E33*F33</f>
        <v>4560</v>
      </c>
    </row>
    <row r="34" spans="1:7" ht="15.75" x14ac:dyDescent="0.25">
      <c r="A34" s="38">
        <v>3</v>
      </c>
      <c r="B34" s="45" t="s">
        <v>134</v>
      </c>
      <c r="C34" s="46"/>
      <c r="D34" s="37"/>
      <c r="E34" s="37"/>
      <c r="F34" s="37"/>
      <c r="G34" s="37"/>
    </row>
    <row r="35" spans="1:7" ht="15.75" x14ac:dyDescent="0.25">
      <c r="A35" s="38">
        <v>3.1</v>
      </c>
      <c r="B35" s="45" t="s">
        <v>135</v>
      </c>
      <c r="C35" s="46"/>
      <c r="D35" s="40"/>
      <c r="E35" s="40"/>
      <c r="F35" s="37"/>
      <c r="G35" s="37"/>
    </row>
    <row r="36" spans="1:7" ht="15.75" x14ac:dyDescent="0.25">
      <c r="A36" s="37" t="s">
        <v>136</v>
      </c>
      <c r="B36" s="42" t="s">
        <v>137</v>
      </c>
      <c r="C36" s="40"/>
      <c r="D36" s="37" t="s">
        <v>79</v>
      </c>
      <c r="E36" s="37">
        <v>3</v>
      </c>
      <c r="F36" s="37">
        <v>1200</v>
      </c>
      <c r="G36" s="37">
        <f t="shared" si="0"/>
        <v>3600</v>
      </c>
    </row>
    <row r="37" spans="1:7" ht="50.25" x14ac:dyDescent="0.25">
      <c r="A37" s="37" t="s">
        <v>138</v>
      </c>
      <c r="B37" s="42" t="s">
        <v>139</v>
      </c>
      <c r="C37" s="40"/>
      <c r="D37" s="37" t="s">
        <v>79</v>
      </c>
      <c r="E37" s="37">
        <v>3</v>
      </c>
      <c r="F37" s="37">
        <v>200</v>
      </c>
      <c r="G37" s="37">
        <f t="shared" si="0"/>
        <v>600</v>
      </c>
    </row>
    <row r="38" spans="1:7" ht="50.25" x14ac:dyDescent="0.25">
      <c r="A38" s="37" t="s">
        <v>140</v>
      </c>
      <c r="B38" s="42" t="s">
        <v>141</v>
      </c>
      <c r="C38" s="40"/>
      <c r="D38" s="37" t="s">
        <v>79</v>
      </c>
      <c r="E38" s="37">
        <v>3</v>
      </c>
      <c r="F38" s="37">
        <v>200</v>
      </c>
      <c r="G38" s="37">
        <f t="shared" si="0"/>
        <v>600</v>
      </c>
    </row>
    <row r="39" spans="1:7" ht="47.25" x14ac:dyDescent="0.25">
      <c r="A39" s="37" t="s">
        <v>142</v>
      </c>
      <c r="B39" s="42" t="s">
        <v>143</v>
      </c>
      <c r="C39" s="40"/>
      <c r="D39" s="37" t="s">
        <v>79</v>
      </c>
      <c r="E39" s="37">
        <v>3</v>
      </c>
      <c r="F39" s="37">
        <v>200</v>
      </c>
      <c r="G39" s="37">
        <f t="shared" si="0"/>
        <v>600</v>
      </c>
    </row>
    <row r="40" spans="1:7" ht="31.5" x14ac:dyDescent="0.25">
      <c r="A40" s="37" t="s">
        <v>144</v>
      </c>
      <c r="B40" s="42" t="s">
        <v>145</v>
      </c>
      <c r="C40" s="40"/>
      <c r="D40" s="37" t="s">
        <v>79</v>
      </c>
      <c r="E40" s="37">
        <v>3</v>
      </c>
      <c r="F40" s="37">
        <v>100</v>
      </c>
      <c r="G40" s="37">
        <f t="shared" si="0"/>
        <v>300</v>
      </c>
    </row>
    <row r="41" spans="1:7" ht="50.25" x14ac:dyDescent="0.25">
      <c r="A41" s="37" t="s">
        <v>146</v>
      </c>
      <c r="B41" s="42" t="s">
        <v>147</v>
      </c>
      <c r="C41" s="40"/>
      <c r="D41" s="37" t="s">
        <v>148</v>
      </c>
      <c r="E41" s="37" t="s">
        <v>149</v>
      </c>
      <c r="F41" s="37">
        <v>7</v>
      </c>
      <c r="G41" s="37">
        <f>F41*60</f>
        <v>420</v>
      </c>
    </row>
    <row r="42" spans="1:7" ht="15.75" x14ac:dyDescent="0.25">
      <c r="A42" s="37" t="s">
        <v>150</v>
      </c>
      <c r="B42" s="42" t="s">
        <v>151</v>
      </c>
      <c r="C42" s="40"/>
      <c r="D42" s="37" t="s">
        <v>152</v>
      </c>
      <c r="E42" s="37">
        <v>1</v>
      </c>
      <c r="F42" s="37">
        <v>500</v>
      </c>
      <c r="G42" s="37">
        <f>E42*F42</f>
        <v>500</v>
      </c>
    </row>
    <row r="43" spans="1:7" ht="31.5" x14ac:dyDescent="0.25">
      <c r="A43" s="37" t="s">
        <v>153</v>
      </c>
      <c r="B43" s="42" t="s">
        <v>154</v>
      </c>
      <c r="C43" s="40"/>
      <c r="D43" s="37" t="s">
        <v>152</v>
      </c>
      <c r="E43" s="37">
        <v>1</v>
      </c>
      <c r="F43" s="37">
        <v>50</v>
      </c>
      <c r="G43" s="37">
        <f t="shared" si="0"/>
        <v>50</v>
      </c>
    </row>
    <row r="44" spans="1:7" ht="31.5" x14ac:dyDescent="0.25">
      <c r="A44" s="37" t="s">
        <v>155</v>
      </c>
      <c r="B44" s="42" t="s">
        <v>156</v>
      </c>
      <c r="C44" s="40" t="s">
        <v>85</v>
      </c>
      <c r="D44" s="37" t="s">
        <v>74</v>
      </c>
      <c r="E44" s="37">
        <v>1</v>
      </c>
      <c r="F44" s="37">
        <v>7500</v>
      </c>
      <c r="G44" s="37">
        <f t="shared" si="0"/>
        <v>7500</v>
      </c>
    </row>
    <row r="45" spans="1:7" ht="31.5" x14ac:dyDescent="0.25">
      <c r="A45" s="37" t="s">
        <v>157</v>
      </c>
      <c r="B45" s="42" t="s">
        <v>158</v>
      </c>
      <c r="C45" s="40"/>
      <c r="D45" s="37" t="s">
        <v>74</v>
      </c>
      <c r="E45" s="37">
        <v>1</v>
      </c>
      <c r="F45" s="37">
        <v>350</v>
      </c>
      <c r="G45" s="37">
        <f t="shared" si="0"/>
        <v>350</v>
      </c>
    </row>
    <row r="46" spans="1:7" ht="17.25" x14ac:dyDescent="0.25">
      <c r="A46" s="37" t="s">
        <v>159</v>
      </c>
      <c r="B46" s="42" t="s">
        <v>160</v>
      </c>
      <c r="C46" s="40" t="s">
        <v>161</v>
      </c>
      <c r="D46" s="37" t="s">
        <v>116</v>
      </c>
      <c r="E46" s="37">
        <v>20</v>
      </c>
      <c r="F46" s="37">
        <v>25</v>
      </c>
      <c r="G46" s="37">
        <f t="shared" si="0"/>
        <v>500</v>
      </c>
    </row>
    <row r="47" spans="1:7" ht="17.25" x14ac:dyDescent="0.25">
      <c r="A47" s="37" t="s">
        <v>162</v>
      </c>
      <c r="B47" s="42" t="s">
        <v>163</v>
      </c>
      <c r="C47" s="40" t="s">
        <v>164</v>
      </c>
      <c r="D47" s="37" t="s">
        <v>74</v>
      </c>
      <c r="E47" s="37">
        <v>4</v>
      </c>
      <c r="F47" s="37">
        <v>200</v>
      </c>
      <c r="G47" s="37">
        <f t="shared" si="0"/>
        <v>800</v>
      </c>
    </row>
    <row r="48" spans="1:7" ht="31.5" x14ac:dyDescent="0.25">
      <c r="A48" s="37" t="s">
        <v>165</v>
      </c>
      <c r="B48" s="42" t="s">
        <v>166</v>
      </c>
      <c r="C48" s="40" t="s">
        <v>167</v>
      </c>
      <c r="D48" s="37" t="s">
        <v>116</v>
      </c>
      <c r="E48" s="37">
        <v>40</v>
      </c>
      <c r="F48" s="37">
        <v>3</v>
      </c>
      <c r="G48" s="37">
        <f t="shared" si="0"/>
        <v>120</v>
      </c>
    </row>
    <row r="49" spans="1:7" ht="47.25" x14ac:dyDescent="0.25">
      <c r="A49" s="37" t="s">
        <v>168</v>
      </c>
      <c r="B49" s="42" t="s">
        <v>169</v>
      </c>
      <c r="C49" s="40" t="s">
        <v>167</v>
      </c>
      <c r="D49" s="37" t="s">
        <v>116</v>
      </c>
      <c r="E49" s="37">
        <v>300</v>
      </c>
      <c r="F49" s="37">
        <v>4</v>
      </c>
      <c r="G49" s="37">
        <f t="shared" si="0"/>
        <v>1200</v>
      </c>
    </row>
    <row r="50" spans="1:7" ht="15.75" x14ac:dyDescent="0.25">
      <c r="A50" s="37" t="s">
        <v>170</v>
      </c>
      <c r="B50" s="42" t="s">
        <v>171</v>
      </c>
      <c r="C50" s="40"/>
      <c r="D50" s="37" t="s">
        <v>79</v>
      </c>
      <c r="E50" s="37">
        <v>100</v>
      </c>
      <c r="F50" s="37">
        <v>0.5</v>
      </c>
      <c r="G50" s="37">
        <f t="shared" si="0"/>
        <v>50</v>
      </c>
    </row>
    <row r="51" spans="1:7" ht="31.5" x14ac:dyDescent="0.25">
      <c r="A51" s="37" t="s">
        <v>172</v>
      </c>
      <c r="B51" s="42" t="s">
        <v>173</v>
      </c>
      <c r="C51" s="40" t="s">
        <v>90</v>
      </c>
      <c r="D51" s="37" t="s">
        <v>74</v>
      </c>
      <c r="E51" s="37">
        <v>1</v>
      </c>
      <c r="F51" s="37">
        <v>50</v>
      </c>
      <c r="G51" s="37">
        <f t="shared" si="0"/>
        <v>50</v>
      </c>
    </row>
    <row r="52" spans="1:7" ht="31.5" x14ac:dyDescent="0.25">
      <c r="A52" s="37" t="s">
        <v>174</v>
      </c>
      <c r="B52" s="42" t="s">
        <v>175</v>
      </c>
      <c r="C52" s="40" t="s">
        <v>93</v>
      </c>
      <c r="D52" s="37" t="s">
        <v>74</v>
      </c>
      <c r="E52" s="37">
        <v>1</v>
      </c>
      <c r="F52" s="37">
        <v>50</v>
      </c>
      <c r="G52" s="37">
        <f t="shared" si="0"/>
        <v>50</v>
      </c>
    </row>
    <row r="53" spans="1:7" ht="31.5" x14ac:dyDescent="0.25">
      <c r="A53" s="37" t="s">
        <v>176</v>
      </c>
      <c r="B53" s="42" t="s">
        <v>177</v>
      </c>
      <c r="C53" s="40" t="s">
        <v>96</v>
      </c>
      <c r="D53" s="37" t="s">
        <v>74</v>
      </c>
      <c r="E53" s="37">
        <v>1</v>
      </c>
      <c r="F53" s="37">
        <v>50</v>
      </c>
      <c r="G53" s="37">
        <f t="shared" si="0"/>
        <v>50</v>
      </c>
    </row>
    <row r="54" spans="1:7" ht="31.5" x14ac:dyDescent="0.25">
      <c r="A54" s="37" t="s">
        <v>178</v>
      </c>
      <c r="B54" s="42" t="s">
        <v>179</v>
      </c>
      <c r="C54" s="40" t="s">
        <v>99</v>
      </c>
      <c r="D54" s="37" t="s">
        <v>74</v>
      </c>
      <c r="E54" s="37">
        <v>1</v>
      </c>
      <c r="F54" s="37">
        <v>50</v>
      </c>
      <c r="G54" s="37">
        <f t="shared" si="0"/>
        <v>50</v>
      </c>
    </row>
    <row r="55" spans="1:7" ht="15.75" x14ac:dyDescent="0.25">
      <c r="A55" s="38">
        <v>4</v>
      </c>
      <c r="B55" s="45" t="s">
        <v>134</v>
      </c>
      <c r="C55" s="46"/>
      <c r="D55" s="37"/>
      <c r="E55" s="37"/>
      <c r="F55" s="37"/>
      <c r="G55" s="37"/>
    </row>
    <row r="56" spans="1:7" ht="47.25" x14ac:dyDescent="0.25">
      <c r="A56" s="37">
        <v>4.0999999999999996</v>
      </c>
      <c r="B56" s="42" t="s">
        <v>180</v>
      </c>
      <c r="C56" s="42"/>
      <c r="D56" s="37" t="s">
        <v>74</v>
      </c>
      <c r="E56" s="40">
        <v>1</v>
      </c>
      <c r="F56" s="37">
        <v>5000</v>
      </c>
      <c r="G56" s="37">
        <f t="shared" si="0"/>
        <v>5000</v>
      </c>
    </row>
    <row r="57" spans="1:7" ht="15.75" x14ac:dyDescent="0.25">
      <c r="A57" s="37">
        <v>4.2</v>
      </c>
      <c r="B57" s="42" t="s">
        <v>181</v>
      </c>
      <c r="C57" s="40"/>
      <c r="D57" s="37" t="s">
        <v>79</v>
      </c>
      <c r="E57" s="37">
        <v>7</v>
      </c>
      <c r="F57" s="37">
        <v>500</v>
      </c>
      <c r="G57" s="37">
        <f t="shared" si="0"/>
        <v>3500</v>
      </c>
    </row>
    <row r="58" spans="1:7" x14ac:dyDescent="0.25">
      <c r="D58" s="33"/>
      <c r="E58" s="33"/>
      <c r="F58" s="34" t="s">
        <v>62</v>
      </c>
      <c r="G58" s="36">
        <f>SUM(G8:G57)</f>
        <v>67000</v>
      </c>
    </row>
    <row r="59" spans="1:7" x14ac:dyDescent="0.25">
      <c r="D59" s="33"/>
      <c r="E59" s="33"/>
      <c r="F59" s="34" t="s">
        <v>63</v>
      </c>
      <c r="G59" s="36">
        <f>G58*0.21</f>
        <v>14070</v>
      </c>
    </row>
    <row r="60" spans="1:7" x14ac:dyDescent="0.25">
      <c r="D60" s="33"/>
      <c r="E60" s="33"/>
      <c r="F60" s="34" t="s">
        <v>64</v>
      </c>
      <c r="G60" s="36">
        <f>G58+G59</f>
        <v>81070</v>
      </c>
    </row>
  </sheetData>
  <mergeCells count="12">
    <mergeCell ref="C5:C6"/>
    <mergeCell ref="D5:D6"/>
    <mergeCell ref="E5:E6"/>
    <mergeCell ref="F5:G5"/>
    <mergeCell ref="B7:C7"/>
    <mergeCell ref="B5:B6"/>
    <mergeCell ref="B55:C55"/>
    <mergeCell ref="B9:C9"/>
    <mergeCell ref="B10:C10"/>
    <mergeCell ref="B32:C32"/>
    <mergeCell ref="B34:C34"/>
    <mergeCell ref="B35:C3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XER59"/>
  <sheetViews>
    <sheetView topLeftCell="A13" zoomScale="115" zoomScaleNormal="115" workbookViewId="0">
      <selection activeCell="C26" sqref="C26"/>
    </sheetView>
  </sheetViews>
  <sheetFormatPr defaultRowHeight="15" x14ac:dyDescent="0.25"/>
  <cols>
    <col min="1" max="1" width="16.7109375" customWidth="1"/>
    <col min="2" max="2" width="43.7109375" customWidth="1"/>
    <col min="3" max="3" width="50.28515625" customWidth="1"/>
    <col min="4" max="4" width="14.28515625" customWidth="1"/>
  </cols>
  <sheetData>
    <row r="5" spans="1:16372" x14ac:dyDescent="0.25">
      <c r="A5" s="1"/>
      <c r="B5" s="1"/>
      <c r="C5" s="2" t="s">
        <v>22</v>
      </c>
      <c r="D5" s="2"/>
    </row>
    <row r="6" spans="1:16372" ht="23.25" x14ac:dyDescent="0.35">
      <c r="A6" s="4" t="s">
        <v>21</v>
      </c>
      <c r="B6" s="4"/>
      <c r="C6" s="1"/>
      <c r="D6" s="1"/>
    </row>
    <row r="7" spans="1:16372" ht="15.75" thickBot="1" x14ac:dyDescent="0.3">
      <c r="A7" s="1"/>
      <c r="B7" s="1"/>
      <c r="C7" s="1"/>
      <c r="D7" s="1"/>
    </row>
    <row r="8" spans="1:16372" ht="28.5" customHeight="1" x14ac:dyDescent="0.25">
      <c r="A8" s="3"/>
      <c r="B8" s="61" t="s">
        <v>14</v>
      </c>
      <c r="C8" s="62"/>
      <c r="D8" s="12" t="s">
        <v>38</v>
      </c>
    </row>
    <row r="9" spans="1:16372" s="8" customFormat="1" ht="15.75" customHeight="1" x14ac:dyDescent="0.25">
      <c r="A9" s="9" t="s">
        <v>12</v>
      </c>
      <c r="B9" s="63" t="s">
        <v>0</v>
      </c>
      <c r="C9" s="64"/>
      <c r="D9" s="13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</row>
    <row r="10" spans="1:16372" s="8" customFormat="1" ht="15.75" customHeight="1" x14ac:dyDescent="0.25">
      <c r="A10" s="9" t="s">
        <v>13</v>
      </c>
      <c r="B10" s="63" t="s">
        <v>1</v>
      </c>
      <c r="C10" s="64"/>
      <c r="D10" s="13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</row>
    <row r="11" spans="1:16372" ht="15.75" customHeight="1" x14ac:dyDescent="0.25">
      <c r="A11" s="5"/>
      <c r="B11" s="55" t="s">
        <v>23</v>
      </c>
      <c r="C11" s="56"/>
      <c r="D11" s="14" t="s">
        <v>37</v>
      </c>
    </row>
    <row r="12" spans="1:16372" ht="15.75" customHeight="1" x14ac:dyDescent="0.25">
      <c r="A12" s="15">
        <v>120000</v>
      </c>
      <c r="B12" s="57" t="s">
        <v>24</v>
      </c>
      <c r="C12" s="58"/>
      <c r="D12" s="16"/>
    </row>
    <row r="13" spans="1:16372" ht="15.75" customHeight="1" x14ac:dyDescent="0.25">
      <c r="A13" s="17">
        <v>120020</v>
      </c>
      <c r="B13" s="59" t="s">
        <v>3</v>
      </c>
      <c r="C13" s="60"/>
      <c r="D13" s="19"/>
    </row>
    <row r="14" spans="1:16372" ht="15.75" customHeight="1" x14ac:dyDescent="0.25">
      <c r="A14" s="15">
        <v>130000</v>
      </c>
      <c r="B14" s="57" t="s">
        <v>25</v>
      </c>
      <c r="C14" s="58"/>
      <c r="D14" s="16"/>
    </row>
    <row r="15" spans="1:16372" ht="15.75" customHeight="1" x14ac:dyDescent="0.25">
      <c r="A15" s="65">
        <v>130010</v>
      </c>
      <c r="B15" s="67" t="s">
        <v>2</v>
      </c>
      <c r="C15" s="7" t="s">
        <v>39</v>
      </c>
      <c r="D15" s="18"/>
    </row>
    <row r="16" spans="1:16372" ht="15.75" customHeight="1" x14ac:dyDescent="0.25">
      <c r="A16" s="66"/>
      <c r="B16" s="68"/>
      <c r="C16" s="7" t="s">
        <v>40</v>
      </c>
      <c r="D16" s="18"/>
    </row>
    <row r="17" spans="1:44" x14ac:dyDescent="0.25">
      <c r="A17" s="20">
        <v>130020</v>
      </c>
      <c r="B17" s="69" t="s">
        <v>26</v>
      </c>
      <c r="C17" s="70"/>
      <c r="D17" s="18"/>
    </row>
    <row r="18" spans="1:44" ht="15.75" customHeight="1" x14ac:dyDescent="0.25">
      <c r="A18" s="71">
        <v>130030</v>
      </c>
      <c r="B18" s="67" t="s">
        <v>4</v>
      </c>
      <c r="C18" s="7" t="s">
        <v>16</v>
      </c>
      <c r="D18" s="19"/>
    </row>
    <row r="19" spans="1:44" ht="15.75" customHeight="1" x14ac:dyDescent="0.25">
      <c r="A19" s="72"/>
      <c r="B19" s="68"/>
      <c r="C19" s="7" t="s">
        <v>4</v>
      </c>
      <c r="D19" s="18"/>
    </row>
    <row r="20" spans="1:44" ht="15.75" customHeight="1" x14ac:dyDescent="0.25">
      <c r="A20" s="21">
        <v>140000</v>
      </c>
      <c r="B20" s="73" t="s">
        <v>27</v>
      </c>
      <c r="C20" s="74"/>
      <c r="D20" s="22"/>
    </row>
    <row r="21" spans="1:44" s="23" customFormat="1" ht="15" customHeight="1" x14ac:dyDescent="0.25">
      <c r="A21" s="71">
        <v>140010</v>
      </c>
      <c r="B21" s="77" t="s">
        <v>28</v>
      </c>
      <c r="C21" s="7" t="s">
        <v>41</v>
      </c>
      <c r="D21" s="19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</row>
    <row r="22" spans="1:44" x14ac:dyDescent="0.25">
      <c r="A22" s="79"/>
      <c r="B22" s="78"/>
      <c r="C22" s="7" t="s">
        <v>42</v>
      </c>
      <c r="D22" s="19"/>
    </row>
    <row r="23" spans="1:44" ht="15.75" thickBot="1" x14ac:dyDescent="0.3">
      <c r="A23" s="79"/>
      <c r="B23" s="78"/>
      <c r="C23" s="7" t="s">
        <v>43</v>
      </c>
      <c r="D23" s="19"/>
    </row>
    <row r="24" spans="1:44" ht="15" customHeight="1" x14ac:dyDescent="0.25">
      <c r="A24" s="80">
        <v>140020</v>
      </c>
      <c r="B24" s="77" t="s">
        <v>29</v>
      </c>
      <c r="C24" s="7" t="s">
        <v>44</v>
      </c>
      <c r="D24" s="19"/>
    </row>
    <row r="25" spans="1:44" x14ac:dyDescent="0.25">
      <c r="A25" s="79"/>
      <c r="B25" s="78"/>
      <c r="C25" s="7" t="s">
        <v>45</v>
      </c>
      <c r="D25" s="19"/>
    </row>
    <row r="26" spans="1:44" x14ac:dyDescent="0.25">
      <c r="A26" s="79"/>
      <c r="B26" s="78"/>
      <c r="C26" s="7" t="s">
        <v>46</v>
      </c>
      <c r="D26" s="19"/>
    </row>
    <row r="27" spans="1:44" x14ac:dyDescent="0.25">
      <c r="A27" s="79"/>
      <c r="B27" s="78"/>
      <c r="C27" s="7" t="s">
        <v>43</v>
      </c>
      <c r="D27" s="19"/>
    </row>
    <row r="28" spans="1:44" x14ac:dyDescent="0.25">
      <c r="A28" s="11">
        <v>140040</v>
      </c>
      <c r="B28" s="25" t="s">
        <v>30</v>
      </c>
      <c r="C28" s="25" t="s">
        <v>30</v>
      </c>
      <c r="D28" s="24"/>
    </row>
    <row r="29" spans="1:44" x14ac:dyDescent="0.25">
      <c r="A29" s="6">
        <v>150000</v>
      </c>
      <c r="B29" s="73" t="s">
        <v>31</v>
      </c>
      <c r="C29" s="74"/>
      <c r="D29" s="26"/>
    </row>
    <row r="30" spans="1:44" x14ac:dyDescent="0.25">
      <c r="A30" s="75">
        <v>150010</v>
      </c>
      <c r="B30" s="77" t="s">
        <v>5</v>
      </c>
      <c r="C30" s="27" t="s">
        <v>47</v>
      </c>
      <c r="D30" s="19"/>
    </row>
    <row r="31" spans="1:44" x14ac:dyDescent="0.25">
      <c r="A31" s="76"/>
      <c r="B31" s="78"/>
      <c r="C31" s="27" t="s">
        <v>48</v>
      </c>
      <c r="D31" s="19"/>
    </row>
    <row r="32" spans="1:44" x14ac:dyDescent="0.25">
      <c r="A32" s="76"/>
      <c r="B32" s="78"/>
      <c r="C32" s="27" t="s">
        <v>49</v>
      </c>
      <c r="D32" s="19"/>
    </row>
    <row r="33" spans="1:8" x14ac:dyDescent="0.25">
      <c r="A33" s="76"/>
      <c r="B33" s="78"/>
      <c r="C33" s="27" t="s">
        <v>50</v>
      </c>
      <c r="D33" s="19"/>
    </row>
    <row r="34" spans="1:8" x14ac:dyDescent="0.25">
      <c r="A34" s="76"/>
      <c r="B34" s="78"/>
      <c r="C34" s="27" t="s">
        <v>51</v>
      </c>
      <c r="D34" s="19"/>
    </row>
    <row r="35" spans="1:8" ht="30" x14ac:dyDescent="0.25">
      <c r="A35" s="76"/>
      <c r="B35" s="78"/>
      <c r="C35" s="27" t="s">
        <v>52</v>
      </c>
      <c r="D35" s="19"/>
    </row>
    <row r="36" spans="1:8" x14ac:dyDescent="0.25">
      <c r="A36" s="76"/>
      <c r="B36" s="78"/>
      <c r="C36" s="27" t="s">
        <v>53</v>
      </c>
      <c r="D36" s="19"/>
      <c r="F36" s="81" t="s">
        <v>54</v>
      </c>
      <c r="G36" s="81"/>
      <c r="H36" s="81"/>
    </row>
    <row r="37" spans="1:8" ht="30" x14ac:dyDescent="0.25">
      <c r="A37" s="76"/>
      <c r="B37" s="78"/>
      <c r="C37" s="27" t="s">
        <v>55</v>
      </c>
      <c r="D37" s="19"/>
      <c r="F37" s="81"/>
      <c r="G37" s="81"/>
      <c r="H37" s="81"/>
    </row>
    <row r="38" spans="1:8" x14ac:dyDescent="0.25">
      <c r="A38" s="76"/>
      <c r="B38" s="78"/>
      <c r="C38" s="27" t="s">
        <v>56</v>
      </c>
      <c r="D38" s="19"/>
    </row>
    <row r="39" spans="1:8" ht="30" x14ac:dyDescent="0.25">
      <c r="A39" s="76"/>
      <c r="B39" s="78"/>
      <c r="C39" s="27" t="s">
        <v>57</v>
      </c>
      <c r="D39" s="19"/>
    </row>
    <row r="40" spans="1:8" ht="15" customHeight="1" x14ac:dyDescent="0.25">
      <c r="A40" s="76"/>
      <c r="B40" s="78"/>
      <c r="C40" s="27" t="s">
        <v>58</v>
      </c>
      <c r="D40" s="19"/>
    </row>
    <row r="41" spans="1:8" ht="30" x14ac:dyDescent="0.25">
      <c r="A41" s="76"/>
      <c r="B41" s="78"/>
      <c r="C41" s="27" t="s">
        <v>59</v>
      </c>
      <c r="D41" s="19"/>
    </row>
    <row r="42" spans="1:8" ht="27" customHeight="1" x14ac:dyDescent="0.25">
      <c r="A42" s="29">
        <v>150050</v>
      </c>
      <c r="B42" s="82" t="s">
        <v>6</v>
      </c>
      <c r="C42" s="83"/>
      <c r="D42" s="18"/>
    </row>
    <row r="43" spans="1:8" ht="42.75" customHeight="1" x14ac:dyDescent="0.25">
      <c r="A43" s="65">
        <v>150060</v>
      </c>
      <c r="B43" s="85" t="s">
        <v>7</v>
      </c>
      <c r="C43" s="30" t="s">
        <v>60</v>
      </c>
      <c r="D43" s="18"/>
    </row>
    <row r="44" spans="1:8" x14ac:dyDescent="0.25">
      <c r="A44" s="84"/>
      <c r="B44" s="86"/>
      <c r="C44" s="28" t="s">
        <v>61</v>
      </c>
      <c r="D44" s="18"/>
    </row>
    <row r="45" spans="1:8" ht="27" customHeight="1" x14ac:dyDescent="0.25">
      <c r="A45" s="10">
        <v>150070</v>
      </c>
      <c r="B45" s="82" t="s">
        <v>8</v>
      </c>
      <c r="C45" s="83"/>
      <c r="D45" s="19"/>
    </row>
    <row r="46" spans="1:8" ht="25.5" customHeight="1" x14ac:dyDescent="0.25">
      <c r="A46" s="11">
        <v>150090</v>
      </c>
      <c r="B46" s="31" t="s">
        <v>9</v>
      </c>
      <c r="C46" s="32"/>
      <c r="D46" s="18"/>
    </row>
    <row r="47" spans="1:8" x14ac:dyDescent="0.25">
      <c r="A47" s="6">
        <v>160000</v>
      </c>
      <c r="B47" s="57" t="s">
        <v>32</v>
      </c>
      <c r="C47" s="58"/>
      <c r="D47" s="16"/>
    </row>
    <row r="48" spans="1:8" x14ac:dyDescent="0.25">
      <c r="A48" s="10">
        <v>160030</v>
      </c>
      <c r="B48" s="89" t="s">
        <v>10</v>
      </c>
      <c r="C48" s="90"/>
      <c r="D48" s="18"/>
    </row>
    <row r="49" spans="1:4" x14ac:dyDescent="0.25">
      <c r="A49" s="6">
        <v>170000</v>
      </c>
      <c r="B49" s="57" t="s">
        <v>33</v>
      </c>
      <c r="C49" s="58"/>
      <c r="D49" s="16"/>
    </row>
    <row r="50" spans="1:4" x14ac:dyDescent="0.25">
      <c r="A50" s="17">
        <v>170010</v>
      </c>
      <c r="B50" s="69" t="s">
        <v>34</v>
      </c>
      <c r="C50" s="70"/>
      <c r="D50" s="19"/>
    </row>
    <row r="51" spans="1:4" x14ac:dyDescent="0.25">
      <c r="A51" s="6">
        <v>190000</v>
      </c>
      <c r="B51" s="57" t="s">
        <v>35</v>
      </c>
      <c r="C51" s="58"/>
      <c r="D51" s="16"/>
    </row>
    <row r="52" spans="1:4" x14ac:dyDescent="0.25">
      <c r="A52" s="11">
        <v>190040</v>
      </c>
      <c r="B52" s="82" t="s">
        <v>20</v>
      </c>
      <c r="C52" s="83"/>
      <c r="D52" s="19"/>
    </row>
    <row r="53" spans="1:4" x14ac:dyDescent="0.25">
      <c r="A53" s="11">
        <v>190050</v>
      </c>
      <c r="B53" s="69" t="s">
        <v>19</v>
      </c>
      <c r="C53" s="70"/>
      <c r="D53" s="19"/>
    </row>
    <row r="54" spans="1:4" x14ac:dyDescent="0.25">
      <c r="A54" s="11">
        <v>190060</v>
      </c>
      <c r="B54" s="69" t="s">
        <v>36</v>
      </c>
      <c r="C54" s="70"/>
      <c r="D54" s="19"/>
    </row>
    <row r="55" spans="1:4" x14ac:dyDescent="0.25">
      <c r="A55" s="11">
        <v>190070</v>
      </c>
      <c r="B55" s="87" t="s">
        <v>11</v>
      </c>
      <c r="C55" s="88"/>
      <c r="D55" s="18"/>
    </row>
    <row r="56" spans="1:4" x14ac:dyDescent="0.25">
      <c r="A56" s="1"/>
      <c r="B56" s="1"/>
      <c r="C56" s="2" t="s">
        <v>15</v>
      </c>
      <c r="D56" s="2"/>
    </row>
    <row r="57" spans="1:4" x14ac:dyDescent="0.25">
      <c r="A57" s="1" t="s">
        <v>18</v>
      </c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 t="s">
        <v>17</v>
      </c>
      <c r="B59" s="1"/>
      <c r="C59" s="1"/>
      <c r="D59" s="1"/>
    </row>
  </sheetData>
  <mergeCells count="34">
    <mergeCell ref="B52:C52"/>
    <mergeCell ref="B53:C53"/>
    <mergeCell ref="B54:C54"/>
    <mergeCell ref="B55:C55"/>
    <mergeCell ref="B47:C47"/>
    <mergeCell ref="B48:C48"/>
    <mergeCell ref="B49:C49"/>
    <mergeCell ref="B50:C50"/>
    <mergeCell ref="B51:C51"/>
    <mergeCell ref="F36:H37"/>
    <mergeCell ref="B42:C42"/>
    <mergeCell ref="A43:A44"/>
    <mergeCell ref="B43:B44"/>
    <mergeCell ref="B45:C45"/>
    <mergeCell ref="B29:C29"/>
    <mergeCell ref="A30:A41"/>
    <mergeCell ref="B30:B41"/>
    <mergeCell ref="B20:C20"/>
    <mergeCell ref="A21:A23"/>
    <mergeCell ref="B21:B23"/>
    <mergeCell ref="A24:A27"/>
    <mergeCell ref="B24:B27"/>
    <mergeCell ref="B14:C14"/>
    <mergeCell ref="A15:A16"/>
    <mergeCell ref="B15:B16"/>
    <mergeCell ref="B17:C17"/>
    <mergeCell ref="A18:A19"/>
    <mergeCell ref="B18:B19"/>
    <mergeCell ref="B11:C11"/>
    <mergeCell ref="B12:C12"/>
    <mergeCell ref="B13:C13"/>
    <mergeCell ref="B8:C8"/>
    <mergeCell ref="B9:C9"/>
    <mergeCell ref="B10:C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 pasiūlymu teikiama forma</vt:lpstr>
      <vt:lpstr>Su DP pildoma forma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Gintaras</cp:lastModifiedBy>
  <cp:lastPrinted>2017-07-21T10:13:06Z</cp:lastPrinted>
  <dcterms:created xsi:type="dcterms:W3CDTF">2017-01-02T13:37:49Z</dcterms:created>
  <dcterms:modified xsi:type="dcterms:W3CDTF">2022-01-11T05:26:18Z</dcterms:modified>
</cp:coreProperties>
</file>