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codeName="ThisWorkbook"/>
  <mc:AlternateContent xmlns:mc="http://schemas.openxmlformats.org/markup-compatibility/2006">
    <mc:Choice Requires="x15">
      <x15ac:absPath xmlns:x15ac="http://schemas.microsoft.com/office/spreadsheetml/2010/11/ac" url="\\192.200.100.252\Zilinskis_co\2) „Žilinskis ir Co“\07 Energetikos rinkodara\02 Darbinis\02 Andrius Vaznys\Konkursai\2022\Litgrid 330 kV Mūša skirstyklos statyba\5. Pasiūlymas\01 Pirminis\KONFIDENCIALU\"/>
    </mc:Choice>
  </mc:AlternateContent>
  <xr:revisionPtr revIDLastSave="0" documentId="13_ncr:1_{9CBC4DE0-1BC9-4115-9D34-6B2294783940}" xr6:coauthVersionLast="47" xr6:coauthVersionMax="47" xr10:uidLastSave="{00000000-0000-0000-0000-000000000000}"/>
  <bookViews>
    <workbookView xWindow="28680" yWindow="-120" windowWidth="29040" windowHeight="15720" xr2:uid="{00000000-000D-0000-FFFF-FFFF00000000}"/>
  </bookViews>
  <sheets>
    <sheet name="Su pasiūlymu teikiama forma"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54" i="1" l="1"/>
  <c r="D51" i="1"/>
  <c r="D23" i="1"/>
  <c r="D32" i="1" l="1"/>
  <c r="D15" i="1"/>
  <c r="D49" i="1"/>
  <c r="D17" i="1" l="1"/>
  <c r="D59" i="1" s="1"/>
  <c r="D60" i="1" l="1"/>
  <c r="D61" i="1" s="1"/>
</calcChain>
</file>

<file path=xl/sharedStrings.xml><?xml version="1.0" encoding="utf-8"?>
<sst xmlns="http://schemas.openxmlformats.org/spreadsheetml/2006/main" count="73" uniqueCount="72">
  <si>
    <t>Techninis projektas</t>
  </si>
  <si>
    <t>Inžineriniai tyrinėjimai</t>
  </si>
  <si>
    <t>Keliai ir aikštelės</t>
  </si>
  <si>
    <t>Transformatorių pastočių, skirstyklų pastatai</t>
  </si>
  <si>
    <t>Kiti statiniai</t>
  </si>
  <si>
    <t>Lauko ir vidaus skirstyklų elektros įrenginiai</t>
  </si>
  <si>
    <t>Relinės apsaugos ir automatikos elektromechaniniai įrenginiai</t>
  </si>
  <si>
    <t>Relinės apsaugos ir automatikos mikroprocesoriniai įrenginiai</t>
  </si>
  <si>
    <t>Transformatorių pastočių 0,4 kV ir žemesnės įtampos įrenginiai</t>
  </si>
  <si>
    <t>Transformatorių pastočių akumuliatorių baterijos ir jų įkrovimo įtaisai</t>
  </si>
  <si>
    <t>Vėdinimo, apšvietimo, gaisro gesinimo sistemos ir įrengimai</t>
  </si>
  <si>
    <t>Apsauginės ir gaisrinės signalizacijos sistemos</t>
  </si>
  <si>
    <t>1.1</t>
  </si>
  <si>
    <t>1.2</t>
  </si>
  <si>
    <t>IMT turto grupes pavadinimas</t>
  </si>
  <si>
    <t>Tvora, vartai</t>
  </si>
  <si>
    <t>Technologinio ir dispečerinio valdymo įrenginiai</t>
  </si>
  <si>
    <t>MATERIALUSIS TURTAS</t>
  </si>
  <si>
    <t xml:space="preserve">Pastatai </t>
  </si>
  <si>
    <t>Statiniai ir įrenginiai</t>
  </si>
  <si>
    <t xml:space="preserve">Inžineriniai tinklai </t>
  </si>
  <si>
    <t>Elektros ir ryšių linijų statiniai ir įrenginiai</t>
  </si>
  <si>
    <t>Oro linija ant metalinių atramų</t>
  </si>
  <si>
    <t>Elektros įrenginiai</t>
  </si>
  <si>
    <t>Kiti įrenginiai</t>
  </si>
  <si>
    <t>Mašinos,  įrengimai ir sistemos</t>
  </si>
  <si>
    <t>Darbo įtaisai, įrankiai ir prietaisai</t>
  </si>
  <si>
    <t>Kompiuterinė technika, orgtechnika ir telekomunikacijų įranga</t>
  </si>
  <si>
    <t>Telekomunikacijų infrastruktūros įranga</t>
  </si>
  <si>
    <t>Kaina Eur be PVM</t>
  </si>
  <si>
    <t>Keliai, aikštelės ir kitos dangos</t>
  </si>
  <si>
    <t>Kiti projektavimo užduotyje nurodyti darbai</t>
  </si>
  <si>
    <t>10 kV skirstykla ir montavimas/bandymai</t>
  </si>
  <si>
    <t>Pastabos</t>
  </si>
  <si>
    <t>330 kV jungtuvai su SF6 dujomis</t>
  </si>
  <si>
    <t>330 kV skyriklIiai</t>
  </si>
  <si>
    <t>330 kV skyriklių sumontavimas ir bandymai/matavimai</t>
  </si>
  <si>
    <t>330 kV matavimo transformatoriai</t>
  </si>
  <si>
    <t>330 kV matavimo transformatorių sumontavimas ir bandymai/matavimai</t>
  </si>
  <si>
    <t>330 kV viršitampių ribotuvai</t>
  </si>
  <si>
    <t>330 kV viršitampių ribotuvų sumontavimas ir bandymai/matavimai</t>
  </si>
  <si>
    <t>330 jungtuvų sumontavimas ir bandymai/matavimai</t>
  </si>
  <si>
    <t>Pasiūlymo kaina EUR be PVM</t>
  </si>
  <si>
    <t>PVM</t>
  </si>
  <si>
    <t>Pasiūlymo kaina EUR su PVM</t>
  </si>
  <si>
    <t>Darbų žinaraštis (Pasiūlymo forma)</t>
  </si>
  <si>
    <t>330 kV metalinių inkarinių-kampinių atramų pamatai</t>
  </si>
  <si>
    <t>Elektros apskaitos prietaisai ir sinchroninio duomenų perdavimo (SDP) įrenginiai</t>
  </si>
  <si>
    <t>330 kV metalinės inkarinės, inkarinės-kampinės atramos</t>
  </si>
  <si>
    <t>RAA prijunginių derinimas</t>
  </si>
  <si>
    <t>Pilnos komplektacijos RAA spintos.  330 kV  OL prijunginių,  jungtuvų, šynų  apsaugų, priešavarinės automatikos įrengimas ir montavimas.</t>
  </si>
  <si>
    <t>PASTABA. Tiekėjas, teikdamas pasiūlymą, turi įvertinti visus darbus ir medžiagas, numatytas projektavimo užduotyje ir reikalingus statybai atlikti. Jeigu tiekėjo vertinimu pagal darbų žiniaraštyje nurodytas eilutes dalies darbų ar medžiagų vadovaujantis projektavimo užduotimi nereikia atlikti, darbų žiniaraštyje ties atitinkama eilute tiekėjas įrašo 0 €.</t>
  </si>
  <si>
    <t>330 kV metalinių inkarinių-kampinių atramų montavimo darbai</t>
  </si>
  <si>
    <t>Duomenų perdavimo tinklų įranga</t>
  </si>
  <si>
    <t>Elektros apskaitos spinta, įskaitant elektromechaninius įrenginius</t>
  </si>
  <si>
    <t>Elektros apskaitos spintos montavimas, grandinių derinimas, testavimas</t>
  </si>
  <si>
    <t>Bandymo gnybtynus pateiks LITGRID AB</t>
  </si>
  <si>
    <t>Elektros skaitiklius pateiks LITGRID AB</t>
  </si>
  <si>
    <t>Elektros apskaitos prietaisai</t>
  </si>
  <si>
    <t>Elektros apskaitos prietaisų montavimas</t>
  </si>
  <si>
    <t>330 kV metalinės tarpinės atramos</t>
  </si>
  <si>
    <t>330 kV metalinių tarpinių atramų montavimo darbai</t>
  </si>
  <si>
    <t>330 kV metalinių tarpinių atramų pamatai</t>
  </si>
  <si>
    <t>330 kV laidai, trosai ir ŽTŠK sumontavimo darbais</t>
  </si>
  <si>
    <t>NEMATERIALUSIS TURTAS</t>
  </si>
  <si>
    <t>Programinės įrangos licencijos</t>
  </si>
  <si>
    <t>Programinės įrangos paketai</t>
  </si>
  <si>
    <t>330 kV skirstyklos "Mūša" statyba</t>
  </si>
  <si>
    <t>3 priedas.</t>
  </si>
  <si>
    <t>Optinio ryšio linijos su įranga ant elektros linijų atramų skirta žaibosaugai ir duomenų perdavimui (šviesolaidžio kabelis lyne ar faziniame laide)</t>
  </si>
  <si>
    <t>Žaibosaugos trosas su šviesolaidžio kabeliu</t>
  </si>
  <si>
    <t>Pasiūlymo rengimo metu tiekėjas užpildo "D" stulpelį.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</si>
</sst>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9" x14ac:knownFonts="1">
    <font>
      <sz val="11"/>
      <color theme="1"/>
      <name val="Calibri"/>
      <family val="2"/>
      <charset val="186"/>
      <scheme val="minor"/>
    </font>
    <font>
      <b/>
      <sz val="11"/>
      <color theme="1"/>
      <name val="Calibri"/>
      <family val="2"/>
      <charset val="186"/>
      <scheme val="minor"/>
    </font>
    <font>
      <sz val="8"/>
      <name val="Trebuchet MS"/>
      <family val="2"/>
      <charset val="186"/>
    </font>
    <font>
      <sz val="8"/>
      <color rgb="FF000000"/>
      <name val="Trebuchet MS"/>
      <family val="2"/>
      <charset val="186"/>
    </font>
    <font>
      <sz val="10"/>
      <name val="Arial"/>
      <family val="2"/>
      <charset val="186"/>
    </font>
    <font>
      <b/>
      <sz val="11"/>
      <color rgb="FF000000"/>
      <name val="Trebuchet MS"/>
      <family val="2"/>
      <charset val="186"/>
    </font>
    <font>
      <sz val="11"/>
      <color rgb="FF000000"/>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b/>
      <sz val="9"/>
      <color rgb="FF000000"/>
      <name val="Trebuchet MS"/>
      <family val="2"/>
      <charset val="186"/>
    </font>
    <font>
      <b/>
      <sz val="11"/>
      <color theme="1"/>
      <name val="Calibri"/>
      <family val="2"/>
      <scheme val="minor"/>
    </font>
    <font>
      <sz val="8"/>
      <name val="Calibri"/>
      <family val="2"/>
      <charset val="186"/>
      <scheme val="minor"/>
    </font>
    <font>
      <b/>
      <sz val="16"/>
      <color theme="1"/>
      <name val="Calibri"/>
      <family val="2"/>
      <charset val="186"/>
      <scheme val="minor"/>
    </font>
    <font>
      <sz val="8"/>
      <color theme="1"/>
      <name val="Trebuchet MS"/>
      <family val="2"/>
      <charset val="186"/>
    </font>
    <font>
      <b/>
      <sz val="12"/>
      <color rgb="FFFF0000"/>
      <name val="Calibri"/>
      <family val="2"/>
      <charset val="186"/>
      <scheme val="minor"/>
    </font>
    <font>
      <b/>
      <sz val="12"/>
      <color theme="1"/>
      <name val="Calibri"/>
      <family val="2"/>
      <charset val="186"/>
      <scheme val="minor"/>
    </font>
    <font>
      <sz val="12"/>
      <color theme="1"/>
      <name val="Calibri"/>
      <family val="2"/>
      <charset val="186"/>
      <scheme val="minor"/>
    </font>
    <font>
      <b/>
      <sz val="18"/>
      <color theme="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rgb="FF92D050"/>
        <bgColor indexed="64"/>
      </patternFill>
    </fill>
  </fills>
  <borders count="3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4">
    <xf numFmtId="0" fontId="0" fillId="0" borderId="0"/>
    <xf numFmtId="0" fontId="4" fillId="0" borderId="0"/>
    <xf numFmtId="0" fontId="8" fillId="0" borderId="0"/>
    <xf numFmtId="0" fontId="4" fillId="0" borderId="0"/>
  </cellStyleXfs>
  <cellXfs count="116">
    <xf numFmtId="0" fontId="0" fillId="0" borderId="0" xfId="0"/>
    <xf numFmtId="2" fontId="0" fillId="0" borderId="0" xfId="0" applyNumberFormat="1"/>
    <xf numFmtId="0" fontId="0" fillId="7" borderId="0" xfId="0" applyFill="1"/>
    <xf numFmtId="0" fontId="0" fillId="2" borderId="4" xfId="0" applyFill="1" applyBorder="1"/>
    <xf numFmtId="0" fontId="2" fillId="9" borderId="1" xfId="0" applyFont="1" applyFill="1" applyBorder="1" applyAlignment="1">
      <alignment vertical="center" wrapText="1"/>
    </xf>
    <xf numFmtId="0" fontId="0" fillId="0" borderId="0" xfId="0" applyFill="1"/>
    <xf numFmtId="0" fontId="0" fillId="0" borderId="0" xfId="0" applyFill="1" applyBorder="1"/>
    <xf numFmtId="0" fontId="7"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6" fillId="0" borderId="9" xfId="0" applyFont="1" applyFill="1" applyBorder="1" applyAlignment="1">
      <alignment horizontal="justify" vertical="center"/>
    </xf>
    <xf numFmtId="0" fontId="6" fillId="0" borderId="10" xfId="0" applyFont="1" applyFill="1" applyBorder="1" applyAlignment="1">
      <alignment horizontal="justify" vertical="center"/>
    </xf>
    <xf numFmtId="0" fontId="3" fillId="0" borderId="11" xfId="0" applyFont="1" applyFill="1" applyBorder="1" applyAlignment="1">
      <alignment vertical="center" wrapText="1"/>
    </xf>
    <xf numFmtId="0" fontId="2" fillId="0" borderId="11" xfId="0" applyFont="1" applyFill="1" applyBorder="1" applyAlignment="1">
      <alignment vertical="center" wrapText="1"/>
    </xf>
    <xf numFmtId="0" fontId="7" fillId="0" borderId="11" xfId="0" applyFont="1" applyFill="1" applyBorder="1" applyAlignment="1">
      <alignment horizontal="left" vertical="center"/>
    </xf>
    <xf numFmtId="0" fontId="9" fillId="0" borderId="12" xfId="0" applyFont="1" applyFill="1" applyBorder="1" applyAlignment="1">
      <alignment horizontal="left" vertical="center"/>
    </xf>
    <xf numFmtId="0" fontId="9" fillId="0" borderId="11" xfId="0" applyFont="1" applyFill="1" applyBorder="1" applyAlignment="1">
      <alignment horizontal="left" vertical="center"/>
    </xf>
    <xf numFmtId="0" fontId="14" fillId="0" borderId="11" xfId="0" applyFont="1" applyBorder="1" applyAlignment="1">
      <alignment wrapText="1"/>
    </xf>
    <xf numFmtId="0" fontId="7" fillId="0" borderId="11" xfId="0" applyFont="1" applyFill="1" applyBorder="1" applyAlignment="1">
      <alignment horizontal="center" vertical="center" wrapText="1"/>
    </xf>
    <xf numFmtId="0" fontId="0" fillId="2" borderId="14" xfId="0" applyFill="1" applyBorder="1"/>
    <xf numFmtId="0" fontId="1" fillId="2" borderId="15" xfId="0" applyFont="1"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5" fillId="2" borderId="5" xfId="0" applyFont="1" applyFill="1" applyBorder="1" applyAlignment="1">
      <alignment horizontal="right"/>
    </xf>
    <xf numFmtId="2" fontId="16" fillId="2" borderId="3" xfId="0" applyNumberFormat="1" applyFont="1" applyFill="1" applyBorder="1" applyAlignment="1">
      <alignment horizontal="center"/>
    </xf>
    <xf numFmtId="0" fontId="17" fillId="2" borderId="3" xfId="0" applyFont="1" applyFill="1" applyBorder="1" applyAlignment="1">
      <alignment horizontal="center"/>
    </xf>
    <xf numFmtId="2" fontId="17" fillId="2" borderId="3" xfId="0" applyNumberFormat="1" applyFont="1" applyFill="1" applyBorder="1" applyAlignment="1">
      <alignment horizontal="center"/>
    </xf>
    <xf numFmtId="0" fontId="2" fillId="5" borderId="26" xfId="0" applyFont="1" applyFill="1" applyBorder="1" applyAlignment="1">
      <alignment vertical="center" wrapText="1"/>
    </xf>
    <xf numFmtId="0" fontId="0" fillId="2" borderId="21" xfId="0" applyFill="1" applyBorder="1"/>
    <xf numFmtId="0" fontId="6" fillId="8" borderId="9" xfId="0" applyFont="1" applyFill="1" applyBorder="1" applyAlignment="1">
      <alignment horizontal="justify" vertical="center"/>
    </xf>
    <xf numFmtId="164" fontId="2" fillId="5" borderId="12" xfId="0" applyNumberFormat="1" applyFont="1" applyFill="1" applyBorder="1" applyAlignment="1">
      <alignment vertical="center" wrapText="1"/>
    </xf>
    <xf numFmtId="164" fontId="2" fillId="5" borderId="11" xfId="0" applyNumberFormat="1" applyFont="1" applyFill="1" applyBorder="1" applyAlignment="1">
      <alignment vertical="center" wrapText="1"/>
    </xf>
    <xf numFmtId="164" fontId="3" fillId="5" borderId="11" xfId="0" applyNumberFormat="1" applyFont="1" applyFill="1" applyBorder="1" applyAlignment="1">
      <alignment vertical="center" wrapText="1"/>
    </xf>
    <xf numFmtId="164" fontId="2" fillId="5" borderId="13" xfId="0" applyNumberFormat="1" applyFont="1" applyFill="1" applyBorder="1" applyAlignment="1">
      <alignment vertical="center" wrapText="1"/>
    </xf>
    <xf numFmtId="0" fontId="2" fillId="9" borderId="8" xfId="0" applyFont="1" applyFill="1" applyBorder="1" applyAlignment="1">
      <alignment vertical="center" wrapText="1"/>
    </xf>
    <xf numFmtId="0" fontId="10" fillId="2" borderId="3" xfId="0" applyFont="1" applyFill="1" applyBorder="1" applyAlignment="1">
      <alignment horizontal="center" vertical="center" wrapText="1"/>
    </xf>
    <xf numFmtId="0" fontId="2" fillId="3" borderId="11" xfId="0" applyFont="1" applyFill="1" applyBorder="1" applyAlignment="1">
      <alignment horizontal="center" wrapText="1"/>
    </xf>
    <xf numFmtId="0" fontId="3" fillId="3" borderId="11" xfId="0" applyFont="1" applyFill="1" applyBorder="1" applyAlignment="1">
      <alignment horizontal="center" wrapText="1"/>
    </xf>
    <xf numFmtId="0" fontId="2" fillId="3" borderId="10" xfId="0" applyFont="1" applyFill="1" applyBorder="1" applyAlignment="1">
      <alignment horizontal="center" wrapText="1"/>
    </xf>
    <xf numFmtId="0" fontId="2" fillId="3" borderId="12" xfId="0" applyFont="1" applyFill="1" applyBorder="1" applyAlignment="1">
      <alignment horizontal="center" wrapText="1"/>
    </xf>
    <xf numFmtId="0" fontId="3" fillId="3" borderId="13" xfId="0" applyFont="1" applyFill="1" applyBorder="1" applyAlignment="1">
      <alignment horizontal="center" wrapText="1"/>
    </xf>
    <xf numFmtId="0" fontId="11" fillId="0" borderId="3" xfId="0" applyFont="1" applyBorder="1" applyAlignment="1">
      <alignment horizontal="center" vertical="center"/>
    </xf>
    <xf numFmtId="1" fontId="0" fillId="8" borderId="9" xfId="0" applyNumberFormat="1" applyFill="1" applyBorder="1" applyAlignment="1">
      <alignment vertical="center" wrapText="1"/>
    </xf>
    <xf numFmtId="0" fontId="6" fillId="8" borderId="13" xfId="0" applyFont="1" applyFill="1" applyBorder="1" applyAlignment="1">
      <alignment horizontal="justify" vertical="center"/>
    </xf>
    <xf numFmtId="1" fontId="0" fillId="8" borderId="13" xfId="0" applyNumberFormat="1" applyFill="1" applyBorder="1" applyAlignment="1">
      <alignment vertical="center" wrapText="1"/>
    </xf>
    <xf numFmtId="164" fontId="3" fillId="5" borderId="10" xfId="0" applyNumberFormat="1" applyFont="1" applyFill="1" applyBorder="1" applyAlignment="1">
      <alignment horizontal="right" vertical="center" wrapText="1"/>
    </xf>
    <xf numFmtId="164" fontId="3" fillId="4" borderId="3" xfId="0" applyNumberFormat="1" applyFont="1" applyFill="1" applyBorder="1" applyAlignment="1">
      <alignment horizontal="center" vertical="center" wrapText="1"/>
    </xf>
    <xf numFmtId="0" fontId="7" fillId="4" borderId="3" xfId="0" applyFont="1" applyFill="1" applyBorder="1" applyAlignment="1">
      <alignment horizontal="center" vertical="center" wrapText="1"/>
    </xf>
    <xf numFmtId="164" fontId="3" fillId="5" borderId="12" xfId="0" applyNumberFormat="1" applyFont="1" applyFill="1" applyBorder="1" applyAlignment="1">
      <alignment horizontal="right" vertical="center" wrapText="1"/>
    </xf>
    <xf numFmtId="1" fontId="7" fillId="4" borderId="3" xfId="0" applyNumberFormat="1" applyFont="1" applyFill="1" applyBorder="1" applyAlignment="1">
      <alignment horizontal="center" wrapText="1"/>
    </xf>
    <xf numFmtId="0" fontId="7" fillId="6" borderId="3" xfId="0" applyFont="1" applyFill="1" applyBorder="1" applyAlignment="1">
      <alignment horizontal="center" vertical="center"/>
    </xf>
    <xf numFmtId="0" fontId="7" fillId="6" borderId="3" xfId="0" applyFont="1" applyFill="1" applyBorder="1" applyAlignment="1">
      <alignment horizontal="center"/>
    </xf>
    <xf numFmtId="164" fontId="3" fillId="0" borderId="22" xfId="0" applyNumberFormat="1" applyFont="1" applyBorder="1" applyAlignment="1">
      <alignment vertical="center" wrapText="1"/>
    </xf>
    <xf numFmtId="0" fontId="2" fillId="3" borderId="22" xfId="0" applyFont="1" applyFill="1" applyBorder="1" applyAlignment="1">
      <alignment horizontal="center" wrapText="1"/>
    </xf>
    <xf numFmtId="0" fontId="2" fillId="9" borderId="7" xfId="0" applyFont="1" applyFill="1" applyBorder="1" applyAlignment="1">
      <alignment vertical="center" wrapText="1"/>
    </xf>
    <xf numFmtId="0" fontId="3" fillId="3" borderId="10" xfId="0" applyFont="1" applyFill="1" applyBorder="1" applyAlignment="1">
      <alignment horizontal="center" wrapText="1"/>
    </xf>
    <xf numFmtId="0" fontId="3" fillId="3" borderId="12" xfId="0" applyFont="1" applyFill="1" applyBorder="1" applyAlignment="1">
      <alignment horizontal="center" wrapText="1"/>
    </xf>
    <xf numFmtId="164" fontId="7" fillId="6" borderId="3" xfId="0" applyNumberFormat="1" applyFont="1" applyFill="1" applyBorder="1" applyAlignment="1">
      <alignment horizontal="center" vertical="center" wrapText="1"/>
    </xf>
    <xf numFmtId="0" fontId="9" fillId="6" borderId="3" xfId="0" applyFont="1" applyFill="1" applyBorder="1" applyAlignment="1">
      <alignment horizontal="center"/>
    </xf>
    <xf numFmtId="0" fontId="2" fillId="9" borderId="31" xfId="0" applyFont="1" applyFill="1" applyBorder="1" applyAlignment="1">
      <alignment vertical="center" wrapText="1"/>
    </xf>
    <xf numFmtId="164" fontId="3" fillId="5" borderId="22" xfId="0" applyNumberFormat="1" applyFont="1" applyFill="1" applyBorder="1" applyAlignment="1">
      <alignment vertical="center" wrapText="1"/>
    </xf>
    <xf numFmtId="0" fontId="3" fillId="3" borderId="22" xfId="0" applyFont="1" applyFill="1" applyBorder="1" applyAlignment="1">
      <alignment horizontal="center" wrapText="1"/>
    </xf>
    <xf numFmtId="164" fontId="2" fillId="5" borderId="10" xfId="0" applyNumberFormat="1" applyFont="1" applyFill="1" applyBorder="1" applyAlignment="1">
      <alignment vertical="center" wrapText="1"/>
    </xf>
    <xf numFmtId="0" fontId="3" fillId="3" borderId="10" xfId="0" applyFont="1" applyFill="1" applyBorder="1" applyAlignment="1">
      <alignment horizontal="right" vertical="center" wrapText="1"/>
    </xf>
    <xf numFmtId="0" fontId="3" fillId="3" borderId="12" xfId="0" applyFont="1" applyFill="1" applyBorder="1" applyAlignment="1">
      <alignment horizontal="right" vertical="center" wrapText="1"/>
    </xf>
    <xf numFmtId="0" fontId="18" fillId="2" borderId="4"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18" xfId="0" applyFont="1" applyFill="1" applyBorder="1" applyAlignment="1">
      <alignment horizontal="center" vertical="center"/>
    </xf>
    <xf numFmtId="0" fontId="18" fillId="2" borderId="19" xfId="0" applyFont="1" applyFill="1" applyBorder="1" applyAlignment="1">
      <alignment horizontal="center" vertical="center"/>
    </xf>
    <xf numFmtId="0" fontId="18" fillId="2" borderId="20" xfId="0" applyFont="1" applyFill="1" applyBorder="1" applyAlignment="1">
      <alignment horizontal="center" vertical="center"/>
    </xf>
    <xf numFmtId="0" fontId="2" fillId="0" borderId="28" xfId="0" applyFont="1" applyBorder="1" applyAlignment="1">
      <alignment horizontal="left" vertical="center" wrapText="1"/>
    </xf>
    <xf numFmtId="0" fontId="2" fillId="0" borderId="27" xfId="0" applyFont="1" applyBorder="1" applyAlignment="1">
      <alignment horizontal="left" vertical="center" wrapText="1"/>
    </xf>
    <xf numFmtId="0" fontId="2" fillId="9" borderId="25" xfId="0" applyFont="1" applyFill="1" applyBorder="1" applyAlignment="1">
      <alignment horizontal="left" vertical="center" wrapText="1"/>
    </xf>
    <xf numFmtId="164" fontId="3" fillId="0" borderId="11" xfId="0" applyNumberFormat="1" applyFont="1" applyBorder="1" applyAlignment="1">
      <alignment horizontal="right" vertical="center" wrapText="1"/>
    </xf>
    <xf numFmtId="164" fontId="3" fillId="0" borderId="12" xfId="0" applyNumberFormat="1" applyFont="1" applyBorder="1" applyAlignment="1">
      <alignment horizontal="right" vertical="center" wrapText="1"/>
    </xf>
    <xf numFmtId="0" fontId="3" fillId="9" borderId="2" xfId="0" applyFont="1" applyFill="1" applyBorder="1" applyAlignment="1">
      <alignment horizontal="left" vertical="center" wrapText="1"/>
    </xf>
    <xf numFmtId="0" fontId="3" fillId="9" borderId="26" xfId="0" applyFont="1" applyFill="1" applyBorder="1" applyAlignment="1">
      <alignment horizontal="left" vertical="center" wrapText="1"/>
    </xf>
    <xf numFmtId="0" fontId="6" fillId="8" borderId="29" xfId="0" applyFont="1" applyFill="1" applyBorder="1" applyAlignment="1">
      <alignment horizontal="left" vertical="center"/>
    </xf>
    <xf numFmtId="0" fontId="6" fillId="8" borderId="24" xfId="0" applyFont="1" applyFill="1" applyBorder="1" applyAlignment="1">
      <alignment horizontal="left" vertical="center"/>
    </xf>
    <xf numFmtId="164" fontId="3" fillId="5" borderId="22" xfId="0" applyNumberFormat="1" applyFont="1" applyFill="1" applyBorder="1" applyAlignment="1">
      <alignment horizontal="right" vertical="center" wrapText="1"/>
    </xf>
    <xf numFmtId="164" fontId="3" fillId="5" borderId="10" xfId="0" applyNumberFormat="1" applyFont="1" applyFill="1" applyBorder="1" applyAlignment="1">
      <alignment horizontal="right" vertical="center" wrapText="1"/>
    </xf>
    <xf numFmtId="0" fontId="3" fillId="9" borderId="28" xfId="0" applyFont="1" applyFill="1" applyBorder="1" applyAlignment="1">
      <alignment horizontal="left" vertical="center" wrapText="1"/>
    </xf>
    <xf numFmtId="0" fontId="3" fillId="9" borderId="27" xfId="0" applyFont="1" applyFill="1" applyBorder="1" applyAlignment="1">
      <alignment horizontal="left" vertical="center" wrapText="1"/>
    </xf>
    <xf numFmtId="0" fontId="9" fillId="6" borderId="23" xfId="0" applyFont="1" applyFill="1" applyBorder="1" applyAlignment="1">
      <alignment horizontal="left" vertical="center"/>
    </xf>
    <xf numFmtId="0" fontId="2" fillId="5" borderId="31"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13" fillId="2" borderId="5" xfId="0" applyFont="1" applyFill="1" applyBorder="1" applyAlignment="1">
      <alignment horizontal="center"/>
    </xf>
    <xf numFmtId="0" fontId="13" fillId="2" borderId="23" xfId="0" applyFont="1" applyFill="1" applyBorder="1" applyAlignment="1">
      <alignment horizontal="center"/>
    </xf>
    <xf numFmtId="0" fontId="13" fillId="2" borderId="6" xfId="0" applyFont="1" applyFill="1" applyBorder="1" applyAlignment="1">
      <alignment horizontal="center"/>
    </xf>
    <xf numFmtId="0" fontId="7" fillId="6" borderId="23" xfId="0" applyFont="1" applyFill="1" applyBorder="1" applyAlignment="1">
      <alignment horizontal="left" vertical="center"/>
    </xf>
    <xf numFmtId="0" fontId="2" fillId="9" borderId="0" xfId="0" applyFont="1" applyFill="1" applyBorder="1" applyAlignment="1">
      <alignment horizontal="left" vertical="top" wrapText="1"/>
    </xf>
    <xf numFmtId="0" fontId="9" fillId="6" borderId="32" xfId="0" applyFont="1" applyFill="1" applyBorder="1" applyAlignment="1">
      <alignment horizontal="left" vertical="center"/>
    </xf>
    <xf numFmtId="0" fontId="9" fillId="6" borderId="33" xfId="0" applyFont="1" applyFill="1" applyBorder="1" applyAlignment="1">
      <alignment horizontal="left" vertical="center"/>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164" fontId="3" fillId="5" borderId="12" xfId="0" applyNumberFormat="1" applyFont="1" applyFill="1" applyBorder="1" applyAlignment="1">
      <alignment vertical="center" wrapText="1"/>
    </xf>
    <xf numFmtId="164" fontId="3" fillId="5" borderId="10" xfId="0" applyNumberFormat="1" applyFont="1" applyFill="1" applyBorder="1" applyAlignment="1">
      <alignment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2" xfId="0" applyFont="1" applyFill="1" applyBorder="1" applyAlignment="1">
      <alignment horizontal="left" vertical="center" wrapText="1"/>
    </xf>
    <xf numFmtId="0" fontId="2" fillId="0" borderId="10" xfId="0" applyFont="1" applyFill="1" applyBorder="1" applyAlignment="1">
      <alignment horizontal="left" vertical="center" wrapText="1"/>
    </xf>
    <xf numFmtId="164" fontId="3" fillId="5" borderId="12" xfId="0" applyNumberFormat="1" applyFont="1" applyFill="1" applyBorder="1" applyAlignment="1">
      <alignment horizontal="right" vertical="center" wrapText="1"/>
    </xf>
    <xf numFmtId="0" fontId="5" fillId="2" borderId="23" xfId="0" applyFont="1" applyFill="1" applyBorder="1" applyAlignment="1">
      <alignment horizontal="center" vertical="center"/>
    </xf>
    <xf numFmtId="0" fontId="2" fillId="5" borderId="30" xfId="0" applyFont="1" applyFill="1" applyBorder="1" applyAlignment="1">
      <alignment horizontal="center" vertical="center" wrapText="1"/>
    </xf>
    <xf numFmtId="0" fontId="0" fillId="0" borderId="0" xfId="0" applyAlignment="1">
      <alignment horizontal="left" vertical="top" wrapText="1"/>
    </xf>
    <xf numFmtId="164" fontId="3" fillId="0" borderId="22" xfId="0" applyNumberFormat="1" applyFont="1" applyBorder="1" applyAlignment="1">
      <alignment horizontal="right" vertical="center" wrapText="1"/>
    </xf>
    <xf numFmtId="164" fontId="3" fillId="0" borderId="10" xfId="0" applyNumberFormat="1" applyFont="1" applyBorder="1" applyAlignment="1">
      <alignment horizontal="right" vertical="center" wrapText="1"/>
    </xf>
    <xf numFmtId="0" fontId="2" fillId="9" borderId="30" xfId="0" applyFont="1" applyFill="1" applyBorder="1" applyAlignment="1">
      <alignment horizontal="left" vertical="center" wrapText="1"/>
    </xf>
    <xf numFmtId="0" fontId="3" fillId="9" borderId="29" xfId="0" applyFont="1" applyFill="1" applyBorder="1" applyAlignment="1">
      <alignment horizontal="left" vertical="center" wrapText="1"/>
    </xf>
    <xf numFmtId="0" fontId="3" fillId="9" borderId="0" xfId="0" applyFont="1" applyFill="1" applyBorder="1" applyAlignment="1">
      <alignment horizontal="left" vertical="center" wrapText="1"/>
    </xf>
    <xf numFmtId="164" fontId="2" fillId="5" borderId="22" xfId="0" applyNumberFormat="1" applyFont="1" applyFill="1" applyBorder="1" applyAlignment="1">
      <alignment horizontal="right" vertical="center" wrapText="1"/>
    </xf>
    <xf numFmtId="164" fontId="2" fillId="5" borderId="10" xfId="0" applyNumberFormat="1" applyFont="1" applyFill="1" applyBorder="1" applyAlignment="1">
      <alignment horizontal="right" vertical="center" wrapText="1"/>
    </xf>
  </cellXfs>
  <cellStyles count="4">
    <cellStyle name="Įprastas" xfId="0" builtinId="0"/>
    <cellStyle name="Normal 2" xfId="1" xr:uid="{00000000-0005-0000-0000-000001000000}"/>
    <cellStyle name="Normal 2 2" xfId="2" xr:uid="{00000000-0005-0000-0000-000002000000}"/>
    <cellStyle name="Normal 2 2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editAs="oneCell">
    <xdr:from>
      <xdr:col>11</xdr:col>
      <xdr:colOff>66585</xdr:colOff>
      <xdr:row>40</xdr:row>
      <xdr:rowOff>199785</xdr:rowOff>
    </xdr:from>
    <xdr:to>
      <xdr:col>11</xdr:col>
      <xdr:colOff>66945</xdr:colOff>
      <xdr:row>40</xdr:row>
      <xdr:rowOff>205860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BC4516F6-DFDA-404A-A95F-557067F7B328}"/>
                </a:ext>
              </a:extLst>
            </xdr14:cNvPr>
            <xdr14:cNvContentPartPr/>
          </xdr14:nvContentPartPr>
          <xdr14:nvPr macro=""/>
          <xdr14:xfrm>
            <a:off x="13430160" y="8153160"/>
            <a:ext cx="360" cy="360"/>
          </xdr14:xfrm>
        </xdr:contentPart>
      </mc:Choice>
      <mc:Fallback xmlns="">
        <xdr:pic>
          <xdr:nvPicPr>
            <xdr:cNvPr id="2" name="Ink 1">
              <a:extLst>
                <a:ext uri="{FF2B5EF4-FFF2-40B4-BE49-F238E27FC236}">
                  <a16:creationId xmlns:a16="http://schemas.microsoft.com/office/drawing/2014/main" id="{BC4516F6-DFDA-404A-A95F-557067F7B328}"/>
                </a:ext>
              </a:extLst>
            </xdr:cNvPr>
            <xdr:cNvPicPr/>
          </xdr:nvPicPr>
          <xdr:blipFill>
            <a:blip xmlns:r="http://schemas.openxmlformats.org/officeDocument/2006/relationships" r:embed="rId2"/>
            <a:stretch>
              <a:fillRect/>
            </a:stretch>
          </xdr:blipFill>
          <xdr:spPr>
            <a:xfrm>
              <a:off x="13421160" y="8144520"/>
              <a:ext cx="18000" cy="18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0T11:34:32.487"/>
    </inkml:context>
    <inkml:brush xml:id="br0">
      <inkml:brushProperty name="width" value="0.05" units="cm"/>
      <inkml:brushProperty name="height" value="0.05" units="cm"/>
      <inkml:brushProperty name="ignorePressure" value="1"/>
    </inkml:brush>
  </inkml:definitions>
  <inkml:trace contextRef="#ctx0" brushRef="#br0">0 1</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S67"/>
  <sheetViews>
    <sheetView tabSelected="1" topLeftCell="A40" zoomScaleNormal="100" zoomScaleSheetLayoutView="90" workbookViewId="0">
      <selection activeCell="J47" sqref="J47"/>
    </sheetView>
  </sheetViews>
  <sheetFormatPr defaultRowHeight="15" x14ac:dyDescent="0.25"/>
  <cols>
    <col min="1" max="1" width="16.7109375" customWidth="1"/>
    <col min="2" max="2" width="43.7109375" customWidth="1"/>
    <col min="3" max="3" width="50.28515625" customWidth="1"/>
    <col min="4" max="4" width="16.5703125" style="1" customWidth="1"/>
    <col min="5" max="5" width="14.28515625" customWidth="1"/>
  </cols>
  <sheetData>
    <row r="1" spans="1:16373" x14ac:dyDescent="0.25">
      <c r="A1" t="s">
        <v>68</v>
      </c>
      <c r="C1" t="s">
        <v>71</v>
      </c>
      <c r="D1"/>
    </row>
    <row r="4" spans="1:16373" ht="16.149999999999999" customHeight="1" thickBot="1" x14ac:dyDescent="0.3"/>
    <row r="5" spans="1:16373" ht="20.100000000000001" customHeight="1" thickBot="1" x14ac:dyDescent="0.4">
      <c r="A5" s="90" t="s">
        <v>67</v>
      </c>
      <c r="B5" s="91"/>
      <c r="C5" s="91"/>
      <c r="D5" s="91"/>
      <c r="E5" s="92"/>
    </row>
    <row r="6" spans="1:16373" ht="23.25" customHeight="1" x14ac:dyDescent="0.25">
      <c r="A6" s="68" t="s">
        <v>45</v>
      </c>
      <c r="B6" s="69"/>
      <c r="C6" s="69"/>
      <c r="D6" s="69"/>
      <c r="E6" s="70"/>
    </row>
    <row r="7" spans="1:16373" ht="15.75" thickBot="1" x14ac:dyDescent="0.3">
      <c r="A7" s="71"/>
      <c r="B7" s="72"/>
      <c r="C7" s="72"/>
      <c r="D7" s="72"/>
      <c r="E7" s="73"/>
    </row>
    <row r="8" spans="1:16373" ht="28.5" customHeight="1" thickBot="1" x14ac:dyDescent="0.3">
      <c r="A8" s="31"/>
      <c r="B8" s="106" t="s">
        <v>14</v>
      </c>
      <c r="C8" s="106"/>
      <c r="D8" s="38" t="s">
        <v>29</v>
      </c>
      <c r="E8" s="44" t="s">
        <v>33</v>
      </c>
    </row>
    <row r="9" spans="1:16373" s="2" customFormat="1" ht="15.75" customHeight="1" x14ac:dyDescent="0.25">
      <c r="A9" s="32" t="s">
        <v>12</v>
      </c>
      <c r="B9" s="82" t="s">
        <v>0</v>
      </c>
      <c r="C9" s="82"/>
      <c r="D9" s="45">
        <v>800000</v>
      </c>
      <c r="E9" s="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row>
    <row r="10" spans="1:16373" s="2" customFormat="1" ht="15.75" customHeight="1" thickBot="1" x14ac:dyDescent="0.3">
      <c r="A10" s="46" t="s">
        <v>13</v>
      </c>
      <c r="B10" s="81" t="s">
        <v>1</v>
      </c>
      <c r="C10" s="81"/>
      <c r="D10" s="47">
        <v>215000</v>
      </c>
      <c r="E10" s="10"/>
      <c r="F10" s="6"/>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row>
    <row r="11" spans="1:16373" s="2" customFormat="1" ht="15.75" customHeight="1" thickBot="1" x14ac:dyDescent="0.3">
      <c r="A11" s="49"/>
      <c r="B11" s="89" t="s">
        <v>64</v>
      </c>
      <c r="C11" s="89"/>
      <c r="D11" s="50"/>
      <c r="E11" s="17"/>
      <c r="F11" s="7"/>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row>
    <row r="12" spans="1:16373" ht="15.75" customHeight="1" x14ac:dyDescent="0.25">
      <c r="A12" s="48">
        <v>100010</v>
      </c>
      <c r="B12" s="107" t="s">
        <v>65</v>
      </c>
      <c r="C12" s="107"/>
      <c r="D12" s="66">
        <v>1500</v>
      </c>
      <c r="E12" s="11"/>
      <c r="F12" s="8"/>
    </row>
    <row r="13" spans="1:16373" ht="15.75" customHeight="1" thickBot="1" x14ac:dyDescent="0.3">
      <c r="A13" s="51">
        <v>100020</v>
      </c>
      <c r="B13" s="88" t="s">
        <v>66</v>
      </c>
      <c r="C13" s="88"/>
      <c r="D13" s="67">
        <v>3500</v>
      </c>
      <c r="E13" s="11"/>
      <c r="F13" s="8"/>
    </row>
    <row r="14" spans="1:16373" ht="15.75" customHeight="1" thickBot="1" x14ac:dyDescent="0.35">
      <c r="A14" s="49"/>
      <c r="B14" s="89" t="s">
        <v>17</v>
      </c>
      <c r="C14" s="89"/>
      <c r="D14" s="52"/>
      <c r="E14" s="11"/>
      <c r="F14" s="6"/>
    </row>
    <row r="15" spans="1:16373" ht="15.75" customHeight="1" thickBot="1" x14ac:dyDescent="0.35">
      <c r="A15" s="53">
        <v>120000</v>
      </c>
      <c r="B15" s="93" t="s">
        <v>18</v>
      </c>
      <c r="C15" s="93"/>
      <c r="D15" s="54">
        <f>SUM(D16:D16)</f>
        <v>907005</v>
      </c>
      <c r="E15" s="11"/>
      <c r="F15" s="6"/>
    </row>
    <row r="16" spans="1:16373" ht="15.75" customHeight="1" thickBot="1" x14ac:dyDescent="0.35">
      <c r="A16" s="55">
        <v>120020</v>
      </c>
      <c r="B16" s="94" t="s">
        <v>3</v>
      </c>
      <c r="C16" s="94"/>
      <c r="D16" s="56">
        <v>907005</v>
      </c>
      <c r="E16" s="12"/>
    </row>
    <row r="17" spans="1:5" ht="16.5" thickBot="1" x14ac:dyDescent="0.35">
      <c r="A17" s="53">
        <v>130000</v>
      </c>
      <c r="B17" s="93" t="s">
        <v>19</v>
      </c>
      <c r="C17" s="93"/>
      <c r="D17" s="54">
        <f>SUM(D18:D22)</f>
        <v>1654750</v>
      </c>
      <c r="E17" s="13"/>
    </row>
    <row r="18" spans="1:5" ht="15.75" customHeight="1" x14ac:dyDescent="0.3">
      <c r="A18" s="83">
        <v>130010</v>
      </c>
      <c r="B18" s="85" t="s">
        <v>2</v>
      </c>
      <c r="C18" s="57" t="s">
        <v>30</v>
      </c>
      <c r="D18" s="58">
        <v>1229250</v>
      </c>
      <c r="E18" s="11"/>
    </row>
    <row r="19" spans="1:5" ht="15.75" customHeight="1" x14ac:dyDescent="0.3">
      <c r="A19" s="84"/>
      <c r="B19" s="86"/>
      <c r="C19" s="4" t="s">
        <v>31</v>
      </c>
      <c r="D19" s="40">
        <v>0</v>
      </c>
      <c r="E19" s="11"/>
    </row>
    <row r="20" spans="1:5" ht="15.75" customHeight="1" x14ac:dyDescent="0.3">
      <c r="A20" s="33">
        <v>130020</v>
      </c>
      <c r="B20" s="76" t="s">
        <v>20</v>
      </c>
      <c r="C20" s="76"/>
      <c r="D20" s="40">
        <v>158125</v>
      </c>
      <c r="E20" s="11"/>
    </row>
    <row r="21" spans="1:5" ht="15.75" customHeight="1" x14ac:dyDescent="0.3">
      <c r="A21" s="77">
        <v>130030</v>
      </c>
      <c r="B21" s="79" t="s">
        <v>4</v>
      </c>
      <c r="C21" s="4" t="s">
        <v>15</v>
      </c>
      <c r="D21" s="39">
        <v>86250</v>
      </c>
      <c r="E21" s="11"/>
    </row>
    <row r="22" spans="1:5" ht="15.75" customHeight="1" thickBot="1" x14ac:dyDescent="0.35">
      <c r="A22" s="78"/>
      <c r="B22" s="80"/>
      <c r="C22" s="37" t="s">
        <v>4</v>
      </c>
      <c r="D22" s="59">
        <v>181125</v>
      </c>
      <c r="E22" s="11"/>
    </row>
    <row r="23" spans="1:5" ht="15.75" customHeight="1" thickBot="1" x14ac:dyDescent="0.35">
      <c r="A23" s="60">
        <v>140000</v>
      </c>
      <c r="B23" s="95" t="s">
        <v>21</v>
      </c>
      <c r="C23" s="96"/>
      <c r="D23" s="61">
        <f>SUM(D24:D31)</f>
        <v>4514275</v>
      </c>
      <c r="E23" s="14"/>
    </row>
    <row r="24" spans="1:5" ht="15" customHeight="1" x14ac:dyDescent="0.3">
      <c r="A24" s="109">
        <v>140020</v>
      </c>
      <c r="B24" s="74" t="s">
        <v>22</v>
      </c>
      <c r="C24" s="57" t="s">
        <v>60</v>
      </c>
      <c r="D24" s="41">
        <v>680101</v>
      </c>
      <c r="E24" s="14"/>
    </row>
    <row r="25" spans="1:5" ht="15.75" x14ac:dyDescent="0.3">
      <c r="A25" s="109"/>
      <c r="B25" s="74"/>
      <c r="C25" s="4" t="s">
        <v>61</v>
      </c>
      <c r="D25" s="39">
        <v>152027</v>
      </c>
      <c r="E25" s="14"/>
    </row>
    <row r="26" spans="1:5" ht="15.75" x14ac:dyDescent="0.3">
      <c r="A26" s="109"/>
      <c r="B26" s="74"/>
      <c r="C26" s="4" t="s">
        <v>62</v>
      </c>
      <c r="D26" s="39">
        <v>312050</v>
      </c>
      <c r="E26" s="14"/>
    </row>
    <row r="27" spans="1:5" ht="15.75" x14ac:dyDescent="0.3">
      <c r="A27" s="109"/>
      <c r="B27" s="74"/>
      <c r="C27" s="4" t="s">
        <v>48</v>
      </c>
      <c r="D27" s="41">
        <v>1480214</v>
      </c>
      <c r="E27" s="14"/>
    </row>
    <row r="28" spans="1:5" ht="15.75" x14ac:dyDescent="0.3">
      <c r="A28" s="109"/>
      <c r="B28" s="74"/>
      <c r="C28" s="4" t="s">
        <v>52</v>
      </c>
      <c r="D28" s="39">
        <v>243234</v>
      </c>
      <c r="E28" s="14"/>
    </row>
    <row r="29" spans="1:5" ht="15.75" x14ac:dyDescent="0.3">
      <c r="A29" s="109"/>
      <c r="B29" s="74"/>
      <c r="C29" s="4" t="s">
        <v>46</v>
      </c>
      <c r="D29" s="39">
        <v>836114</v>
      </c>
      <c r="E29" s="14"/>
    </row>
    <row r="30" spans="1:5" ht="15.75" x14ac:dyDescent="0.3">
      <c r="A30" s="110"/>
      <c r="B30" s="75"/>
      <c r="C30" s="4" t="s">
        <v>63</v>
      </c>
      <c r="D30" s="39">
        <v>744136</v>
      </c>
      <c r="E30" s="14"/>
    </row>
    <row r="31" spans="1:5" ht="41.25" thickBot="1" x14ac:dyDescent="0.35">
      <c r="A31" s="33">
        <v>140040</v>
      </c>
      <c r="B31" s="30" t="s">
        <v>69</v>
      </c>
      <c r="C31" s="37" t="s">
        <v>70</v>
      </c>
      <c r="D31" s="42">
        <v>66399</v>
      </c>
      <c r="E31" s="14"/>
    </row>
    <row r="32" spans="1:5" ht="16.5" thickBot="1" x14ac:dyDescent="0.35">
      <c r="A32" s="60">
        <v>150000</v>
      </c>
      <c r="B32" s="87" t="s">
        <v>23</v>
      </c>
      <c r="C32" s="87"/>
      <c r="D32" s="61">
        <f>SUM(D33:D48)</f>
        <v>6167340</v>
      </c>
      <c r="E32" s="15"/>
    </row>
    <row r="33" spans="1:6" ht="15.75" x14ac:dyDescent="0.3">
      <c r="A33" s="114">
        <v>150010</v>
      </c>
      <c r="B33" s="74" t="s">
        <v>5</v>
      </c>
      <c r="C33" s="57" t="s">
        <v>34</v>
      </c>
      <c r="D33" s="41">
        <v>625894</v>
      </c>
      <c r="E33" s="12"/>
    </row>
    <row r="34" spans="1:6" ht="15.75" x14ac:dyDescent="0.3">
      <c r="A34" s="114"/>
      <c r="B34" s="74"/>
      <c r="C34" s="4" t="s">
        <v>41</v>
      </c>
      <c r="D34" s="39">
        <v>170409</v>
      </c>
      <c r="E34" s="12"/>
    </row>
    <row r="35" spans="1:6" ht="15.75" x14ac:dyDescent="0.3">
      <c r="A35" s="114"/>
      <c r="B35" s="74"/>
      <c r="C35" s="4" t="s">
        <v>35</v>
      </c>
      <c r="D35" s="39">
        <v>625540</v>
      </c>
      <c r="E35" s="12"/>
    </row>
    <row r="36" spans="1:6" ht="15.75" x14ac:dyDescent="0.3">
      <c r="A36" s="114"/>
      <c r="B36" s="74"/>
      <c r="C36" s="4" t="s">
        <v>36</v>
      </c>
      <c r="D36" s="39">
        <v>484939</v>
      </c>
      <c r="E36" s="12"/>
    </row>
    <row r="37" spans="1:6" ht="15.75" x14ac:dyDescent="0.3">
      <c r="A37" s="114"/>
      <c r="B37" s="74"/>
      <c r="C37" s="4" t="s">
        <v>37</v>
      </c>
      <c r="D37" s="39">
        <v>625029</v>
      </c>
      <c r="E37" s="12"/>
    </row>
    <row r="38" spans="1:6" ht="27" x14ac:dyDescent="0.3">
      <c r="A38" s="114"/>
      <c r="B38" s="74"/>
      <c r="C38" s="4" t="s">
        <v>38</v>
      </c>
      <c r="D38" s="39">
        <v>222347</v>
      </c>
      <c r="E38" s="12"/>
    </row>
    <row r="39" spans="1:6" ht="24" customHeight="1" x14ac:dyDescent="0.3">
      <c r="A39" s="114"/>
      <c r="B39" s="74"/>
      <c r="C39" s="4" t="s">
        <v>39</v>
      </c>
      <c r="D39" s="39">
        <v>123750</v>
      </c>
      <c r="E39" s="12"/>
    </row>
    <row r="40" spans="1:6" ht="24" customHeight="1" x14ac:dyDescent="0.3">
      <c r="A40" s="114"/>
      <c r="B40" s="74"/>
      <c r="C40" s="4" t="s">
        <v>40</v>
      </c>
      <c r="D40" s="39">
        <v>86197</v>
      </c>
      <c r="E40" s="12"/>
    </row>
    <row r="41" spans="1:6" ht="42.75" customHeight="1" x14ac:dyDescent="0.3">
      <c r="A41" s="115"/>
      <c r="B41" s="75"/>
      <c r="C41" s="4" t="s">
        <v>32</v>
      </c>
      <c r="D41" s="39">
        <v>0</v>
      </c>
      <c r="E41" s="12"/>
    </row>
    <row r="42" spans="1:6" ht="27.75" customHeight="1" x14ac:dyDescent="0.3">
      <c r="A42" s="99">
        <v>150050</v>
      </c>
      <c r="B42" s="101" t="s">
        <v>6</v>
      </c>
      <c r="C42" s="4" t="s">
        <v>54</v>
      </c>
      <c r="D42" s="39">
        <v>19600</v>
      </c>
      <c r="E42" s="103" t="s">
        <v>56</v>
      </c>
      <c r="F42" s="5"/>
    </row>
    <row r="43" spans="1:6" ht="27" customHeight="1" x14ac:dyDescent="0.3">
      <c r="A43" s="100"/>
      <c r="B43" s="102"/>
      <c r="C43" s="4" t="s">
        <v>55</v>
      </c>
      <c r="D43" s="39">
        <v>5500</v>
      </c>
      <c r="E43" s="104"/>
      <c r="F43" s="5"/>
    </row>
    <row r="44" spans="1:6" ht="40.5" x14ac:dyDescent="0.3">
      <c r="A44" s="105">
        <v>150060</v>
      </c>
      <c r="B44" s="97" t="s">
        <v>7</v>
      </c>
      <c r="C44" s="4" t="s">
        <v>50</v>
      </c>
      <c r="D44" s="40">
        <v>1997300</v>
      </c>
      <c r="E44" s="11"/>
      <c r="F44" s="5"/>
    </row>
    <row r="45" spans="1:6" ht="25.5" customHeight="1" x14ac:dyDescent="0.3">
      <c r="A45" s="84"/>
      <c r="B45" s="98"/>
      <c r="C45" s="4" t="s">
        <v>49</v>
      </c>
      <c r="D45" s="40">
        <v>984835</v>
      </c>
      <c r="E45" s="11"/>
      <c r="F45" s="5"/>
    </row>
    <row r="46" spans="1:6" ht="15.75" x14ac:dyDescent="0.3">
      <c r="A46" s="35">
        <v>150070</v>
      </c>
      <c r="B46" s="76" t="s">
        <v>8</v>
      </c>
      <c r="C46" s="76"/>
      <c r="D46" s="39">
        <v>149000</v>
      </c>
      <c r="E46" s="11"/>
      <c r="F46" s="5"/>
    </row>
    <row r="47" spans="1:6" ht="15.75" x14ac:dyDescent="0.3">
      <c r="A47" s="35">
        <v>150080</v>
      </c>
      <c r="B47" s="76" t="s">
        <v>24</v>
      </c>
      <c r="C47" s="76"/>
      <c r="D47" s="40">
        <v>0</v>
      </c>
      <c r="E47" s="11"/>
      <c r="F47" s="5"/>
    </row>
    <row r="48" spans="1:6" ht="27.75" thickBot="1" x14ac:dyDescent="0.35">
      <c r="A48" s="33">
        <v>150090</v>
      </c>
      <c r="B48" s="62" t="s">
        <v>9</v>
      </c>
      <c r="C48" s="62"/>
      <c r="D48" s="59">
        <v>47000</v>
      </c>
      <c r="E48" s="11"/>
      <c r="F48" s="5"/>
    </row>
    <row r="49" spans="1:6" ht="16.5" thickBot="1" x14ac:dyDescent="0.35">
      <c r="A49" s="60">
        <v>160000</v>
      </c>
      <c r="B49" s="93" t="s">
        <v>25</v>
      </c>
      <c r="C49" s="93"/>
      <c r="D49" s="54">
        <f>SUM(D50:D50)</f>
        <v>39885</v>
      </c>
      <c r="E49" s="13"/>
      <c r="F49" s="5"/>
    </row>
    <row r="50" spans="1:6" ht="31.35" customHeight="1" thickBot="1" x14ac:dyDescent="0.35">
      <c r="A50" s="63">
        <v>160030</v>
      </c>
      <c r="B50" s="113" t="s">
        <v>10</v>
      </c>
      <c r="C50" s="113"/>
      <c r="D50" s="64">
        <v>39885</v>
      </c>
      <c r="E50" s="11"/>
      <c r="F50" s="5"/>
    </row>
    <row r="51" spans="1:6" ht="16.5" thickBot="1" x14ac:dyDescent="0.35">
      <c r="A51" s="60">
        <v>170000</v>
      </c>
      <c r="B51" s="93" t="s">
        <v>26</v>
      </c>
      <c r="C51" s="93"/>
      <c r="D51" s="54">
        <f>SUM(D52:D53)</f>
        <v>20100</v>
      </c>
      <c r="E51" s="13"/>
      <c r="F51" s="5"/>
    </row>
    <row r="52" spans="1:6" ht="40.5" x14ac:dyDescent="0.3">
      <c r="A52" s="109">
        <v>170010</v>
      </c>
      <c r="B52" s="74" t="s">
        <v>47</v>
      </c>
      <c r="C52" s="57" t="s">
        <v>58</v>
      </c>
      <c r="D52" s="41">
        <v>15600</v>
      </c>
      <c r="E52" s="16" t="s">
        <v>57</v>
      </c>
      <c r="F52" s="5"/>
    </row>
    <row r="53" spans="1:6" ht="16.5" thickBot="1" x14ac:dyDescent="0.35">
      <c r="A53" s="109"/>
      <c r="B53" s="74"/>
      <c r="C53" s="37" t="s">
        <v>59</v>
      </c>
      <c r="D53" s="42">
        <v>4500</v>
      </c>
      <c r="E53" s="16"/>
      <c r="F53" s="5"/>
    </row>
    <row r="54" spans="1:6" ht="16.5" thickBot="1" x14ac:dyDescent="0.35">
      <c r="A54" s="60">
        <v>190000</v>
      </c>
      <c r="B54" s="93" t="s">
        <v>27</v>
      </c>
      <c r="C54" s="93"/>
      <c r="D54" s="54">
        <f>SUM(D55:D58)</f>
        <v>853645</v>
      </c>
      <c r="E54" s="13"/>
    </row>
    <row r="55" spans="1:6" ht="15.75" x14ac:dyDescent="0.3">
      <c r="A55" s="65">
        <v>190040</v>
      </c>
      <c r="B55" s="111" t="s">
        <v>53</v>
      </c>
      <c r="C55" s="111"/>
      <c r="D55" s="41">
        <v>90000</v>
      </c>
      <c r="E55" s="12"/>
    </row>
    <row r="56" spans="1:6" ht="15.75" x14ac:dyDescent="0.3">
      <c r="A56" s="34">
        <v>190050</v>
      </c>
      <c r="B56" s="76" t="s">
        <v>16</v>
      </c>
      <c r="C56" s="76"/>
      <c r="D56" s="39">
        <v>108978</v>
      </c>
      <c r="E56" s="12"/>
    </row>
    <row r="57" spans="1:6" ht="15.75" x14ac:dyDescent="0.3">
      <c r="A57" s="34">
        <v>190060</v>
      </c>
      <c r="B57" s="76" t="s">
        <v>28</v>
      </c>
      <c r="C57" s="76"/>
      <c r="D57" s="39">
        <v>376942</v>
      </c>
      <c r="E57" s="12"/>
    </row>
    <row r="58" spans="1:6" ht="16.5" thickBot="1" x14ac:dyDescent="0.35">
      <c r="A58" s="36">
        <v>190070</v>
      </c>
      <c r="B58" s="112" t="s">
        <v>11</v>
      </c>
      <c r="C58" s="112"/>
      <c r="D58" s="43">
        <v>277724.99999999994</v>
      </c>
      <c r="E58" s="12"/>
    </row>
    <row r="59" spans="1:6" ht="16.5" thickBot="1" x14ac:dyDescent="0.3">
      <c r="A59" s="3"/>
      <c r="B59" s="18"/>
      <c r="C59" s="26" t="s">
        <v>42</v>
      </c>
      <c r="D59" s="27">
        <f>D9+D15+D17+D23+D32+D49+D51+D54+D10+D12+D13</f>
        <v>15177000</v>
      </c>
      <c r="E59" s="19"/>
    </row>
    <row r="60" spans="1:6" ht="16.5" thickBot="1" x14ac:dyDescent="0.3">
      <c r="A60" s="20"/>
      <c r="B60" s="21"/>
      <c r="C60" s="26" t="s">
        <v>43</v>
      </c>
      <c r="D60" s="28">
        <f>D59*0.21</f>
        <v>3187170</v>
      </c>
      <c r="E60" s="22"/>
    </row>
    <row r="61" spans="1:6" ht="16.5" thickBot="1" x14ac:dyDescent="0.3">
      <c r="A61" s="20"/>
      <c r="B61" s="21"/>
      <c r="C61" s="26" t="s">
        <v>44</v>
      </c>
      <c r="D61" s="29">
        <f>D59+D60</f>
        <v>18364170</v>
      </c>
      <c r="E61" s="22"/>
    </row>
    <row r="62" spans="1:6" ht="15.75" thickBot="1" x14ac:dyDescent="0.3">
      <c r="A62" s="23"/>
      <c r="B62" s="24"/>
      <c r="C62" s="24"/>
      <c r="D62" s="24"/>
      <c r="E62" s="25"/>
    </row>
    <row r="64" spans="1:6" ht="15" customHeight="1" x14ac:dyDescent="0.25">
      <c r="A64" s="108" t="s">
        <v>51</v>
      </c>
      <c r="B64" s="108"/>
      <c r="C64" s="108"/>
      <c r="D64" s="108"/>
      <c r="E64" s="108"/>
    </row>
    <row r="65" spans="1:5" x14ac:dyDescent="0.25">
      <c r="A65" s="108"/>
      <c r="B65" s="108"/>
      <c r="C65" s="108"/>
      <c r="D65" s="108"/>
      <c r="E65" s="108"/>
    </row>
    <row r="66" spans="1:5" x14ac:dyDescent="0.25">
      <c r="A66" s="108"/>
      <c r="B66" s="108"/>
      <c r="C66" s="108"/>
      <c r="D66" s="108"/>
      <c r="E66" s="108"/>
    </row>
    <row r="67" spans="1:5" x14ac:dyDescent="0.25">
      <c r="A67" s="108"/>
      <c r="B67" s="108"/>
      <c r="C67" s="108"/>
      <c r="D67" s="108"/>
      <c r="E67" s="108"/>
    </row>
  </sheetData>
  <mergeCells count="41">
    <mergeCell ref="A64:E67"/>
    <mergeCell ref="B24:B30"/>
    <mergeCell ref="A24:A30"/>
    <mergeCell ref="A52:A53"/>
    <mergeCell ref="B52:B53"/>
    <mergeCell ref="B55:C55"/>
    <mergeCell ref="B56:C56"/>
    <mergeCell ref="B57:C57"/>
    <mergeCell ref="B58:C58"/>
    <mergeCell ref="B50:C50"/>
    <mergeCell ref="B51:C51"/>
    <mergeCell ref="B54:C54"/>
    <mergeCell ref="A33:A41"/>
    <mergeCell ref="A5:E5"/>
    <mergeCell ref="B47:C47"/>
    <mergeCell ref="B49:C49"/>
    <mergeCell ref="B14:C14"/>
    <mergeCell ref="B15:C15"/>
    <mergeCell ref="B16:C16"/>
    <mergeCell ref="B17:C17"/>
    <mergeCell ref="B23:C23"/>
    <mergeCell ref="B44:B45"/>
    <mergeCell ref="B46:C46"/>
    <mergeCell ref="A42:A43"/>
    <mergeCell ref="B42:B43"/>
    <mergeCell ref="E42:E43"/>
    <mergeCell ref="A44:A45"/>
    <mergeCell ref="B8:C8"/>
    <mergeCell ref="B12:C12"/>
    <mergeCell ref="A6:E7"/>
    <mergeCell ref="B33:B41"/>
    <mergeCell ref="B20:C20"/>
    <mergeCell ref="A21:A22"/>
    <mergeCell ref="B21:B22"/>
    <mergeCell ref="B10:C10"/>
    <mergeCell ref="B9:C9"/>
    <mergeCell ref="A18:A19"/>
    <mergeCell ref="B18:B19"/>
    <mergeCell ref="B32:C32"/>
    <mergeCell ref="B13:C13"/>
    <mergeCell ref="B11:C11"/>
  </mergeCells>
  <phoneticPr fontId="12" type="noConversion"/>
  <pageMargins left="0.70866141732283472" right="0.70866141732283472" top="0.74803149606299213" bottom="0.74803149606299213" header="0.31496062992125984" footer="0.31496062992125984"/>
  <pageSetup scale="6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6EE6D9E23E0204E9B4FBB8FDF372831" ma:contentTypeVersion="2" ma:contentTypeDescription="Create a new document." ma:contentTypeScope="" ma:versionID="47a2ae64e572b4ee2c48f63e961ab4c0">
  <xsd:schema xmlns:xsd="http://www.w3.org/2001/XMLSchema" xmlns:xs="http://www.w3.org/2001/XMLSchema" xmlns:p="http://schemas.microsoft.com/office/2006/metadata/properties" xmlns:ns2="58aaa2e8-0955-4c93-aa61-d94c3206319f" targetNamespace="http://schemas.microsoft.com/office/2006/metadata/properties" ma:root="true" ma:fieldsID="06949d10c36665b38fdcbf7f68e2fdb5" ns2:_="">
    <xsd:import namespace="58aaa2e8-0955-4c93-aa61-d94c3206319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aaa2e8-0955-4c93-aa61-d94c320631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D92343-DABA-4A25-A6E0-1D23AEBE9494}">
  <ds:schemaRefs>
    <ds:schemaRef ds:uri="http://schemas.microsoft.com/office/2006/metadata/properties"/>
    <ds:schemaRef ds:uri="http://schemas.microsoft.com/office/infopath/2007/PartnerControls"/>
    <ds:schemaRef ds:uri="58896280-883f-49e1-8f2c-86b01e3ff616"/>
  </ds:schemaRefs>
</ds:datastoreItem>
</file>

<file path=customXml/itemProps2.xml><?xml version="1.0" encoding="utf-8"?>
<ds:datastoreItem xmlns:ds="http://schemas.openxmlformats.org/officeDocument/2006/customXml" ds:itemID="{9F014F6A-E243-45BA-BA19-A00FD5100F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aaa2e8-0955-4c93-aa61-d94c320631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0466A3-BB9C-4D54-8D66-18921C6CA6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Su pasiūlymu teikiama forma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Raimundas Tamošiūnas</dc:creator>
  <cp:lastModifiedBy>Edgaras Daniliauskas</cp:lastModifiedBy>
  <cp:lastPrinted>2021-01-21T11:07:53Z</cp:lastPrinted>
  <dcterms:created xsi:type="dcterms:W3CDTF">2017-01-02T13:37:49Z</dcterms:created>
  <dcterms:modified xsi:type="dcterms:W3CDTF">2022-05-12T12:25:55Z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4f774eaf-15c7-41da-9b2d-9a4947d4d48f</vt:lpwstr>
  </property>
  <property fmtid="{D5CDD505-2E9C-101B-9397-08002B2CF9AE}" pid="3" name="ContentTypeId">
    <vt:lpwstr>0x010100A6EE6D9E23E0204E9B4FBB8FDF372831</vt:lpwstr>
  </property>
  <property fmtid="{D5CDD505-2E9C-101B-9397-08002B2CF9AE}" pid="4" name="MSIP_Label_7058e6ed-1f62-4b3b-a413-1541f2aa482f_Enabled">
    <vt:lpwstr>true</vt:lpwstr>
  </property>
  <property fmtid="{D5CDD505-2E9C-101B-9397-08002B2CF9AE}" pid="5" name="MSIP_Label_7058e6ed-1f62-4b3b-a413-1541f2aa482f_SetDate">
    <vt:lpwstr>2022-03-14T20:22:05Z</vt:lpwstr>
  </property>
  <property fmtid="{D5CDD505-2E9C-101B-9397-08002B2CF9AE}" pid="6" name="MSIP_Label_7058e6ed-1f62-4b3b-a413-1541f2aa482f_Method">
    <vt:lpwstr>Privileged</vt:lpwstr>
  </property>
  <property fmtid="{D5CDD505-2E9C-101B-9397-08002B2CF9AE}" pid="7" name="MSIP_Label_7058e6ed-1f62-4b3b-a413-1541f2aa482f_Name">
    <vt:lpwstr>VIEŠA</vt:lpwstr>
  </property>
  <property fmtid="{D5CDD505-2E9C-101B-9397-08002B2CF9AE}" pid="8" name="MSIP_Label_7058e6ed-1f62-4b3b-a413-1541f2aa482f_SiteId">
    <vt:lpwstr>86bcf768-7bcf-4cd6-b041-b219988b7a9c</vt:lpwstr>
  </property>
  <property fmtid="{D5CDD505-2E9C-101B-9397-08002B2CF9AE}" pid="9" name="MSIP_Label_7058e6ed-1f62-4b3b-a413-1541f2aa482f_ActionId">
    <vt:lpwstr>3542c2e8-e462-4d4c-bb6e-6c3733613212</vt:lpwstr>
  </property>
  <property fmtid="{D5CDD505-2E9C-101B-9397-08002B2CF9AE}" pid="10" name="MSIP_Label_7058e6ed-1f62-4b3b-a413-1541f2aa482f_ContentBits">
    <vt:lpwstr>0</vt:lpwstr>
  </property>
</Properties>
</file>