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ijuo\Desktop\2020 SUTARTYS\Liepa\SUT-20 - 2025\"/>
    </mc:Choice>
  </mc:AlternateContent>
  <bookViews>
    <workbookView xWindow="-105" yWindow="-105" windowWidth="19425" windowHeight="979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Sheet1!$A$3:$E$13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2" i="1" l="1"/>
  <c r="H13" i="1" l="1"/>
  <c r="I13" i="1" s="1"/>
  <c r="H9" i="1"/>
  <c r="I9" i="1" s="1"/>
  <c r="H10" i="1"/>
  <c r="I10" i="1" s="1"/>
  <c r="H11" i="1"/>
  <c r="I11" i="1"/>
  <c r="H8" i="1"/>
  <c r="I8" i="1" s="1"/>
  <c r="I12" i="1" l="1"/>
  <c r="H4" i="1" l="1"/>
  <c r="I4" i="1" s="1"/>
  <c r="E12" i="1" l="1"/>
</calcChain>
</file>

<file path=xl/sharedStrings.xml><?xml version="1.0" encoding="utf-8"?>
<sst xmlns="http://schemas.openxmlformats.org/spreadsheetml/2006/main" count="38" uniqueCount="30">
  <si>
    <t>BVPŽ kodas</t>
  </si>
  <si>
    <t>Pavadinimas</t>
  </si>
  <si>
    <t>Mato vnt.</t>
  </si>
  <si>
    <t>vnt.</t>
  </si>
  <si>
    <t>Medicinos pagalbos priemonės</t>
  </si>
  <si>
    <t>33190000-8</t>
  </si>
  <si>
    <t>33141300-3</t>
  </si>
  <si>
    <t>Vnt.</t>
  </si>
  <si>
    <t>Adatos laikiklis</t>
  </si>
  <si>
    <t>Adapteris</t>
  </si>
  <si>
    <t>33192500-7</t>
  </si>
  <si>
    <t>Multibandininės kraujo rinkimo adatos, mėgintuvėliai</t>
  </si>
  <si>
    <t>Indeliai šlapimui su saugiu dangteliu (skirti siuntimui pneumatiniais vamzdžiais)</t>
  </si>
  <si>
    <t>Multibandininės kraujo rinkimo adatos 20G-22G</t>
  </si>
  <si>
    <t>Orientacinis kiekis</t>
  </si>
  <si>
    <t>Kaina vnt. be PVM, Eur</t>
  </si>
  <si>
    <t>PVM tarifas</t>
  </si>
  <si>
    <t>Kaina viso be PVM, Eur</t>
  </si>
  <si>
    <t>Kaina viso su PVM, Eur</t>
  </si>
  <si>
    <t>Gamintojas/ katalogo numeris</t>
  </si>
  <si>
    <t>Pirkimo dalies Nr.</t>
  </si>
  <si>
    <t>5-os pirkimo dalies kaina</t>
  </si>
  <si>
    <t>Deltalab, 409526</t>
  </si>
  <si>
    <t>Chirana, CHBCN20/21/22-112</t>
  </si>
  <si>
    <t>F.L.Medical, 45000</t>
  </si>
  <si>
    <t>InterVacTechnology, LA2112</t>
  </si>
  <si>
    <t>InterVacTechnology, FE2502</t>
  </si>
  <si>
    <r>
      <t xml:space="preserve">Vakuuminiai mėgintuvėliai alkoholio kiekio kraujyje nustatyti su antikoagulianto (kalio oksalato) ir konservanto  (natrio fluorido) mišiniu ne mažesnio nei 5 ml tūrio, išmatavimai 13x100 mm 
/ </t>
    </r>
    <r>
      <rPr>
        <b/>
        <sz val="11"/>
        <rFont val="Times New Roman"/>
        <family val="1"/>
        <charset val="186"/>
      </rPr>
      <t>5ml, 13x100mm Kox+NaFluo</t>
    </r>
  </si>
  <si>
    <r>
      <t xml:space="preserve">Mėgintuvėliai su K2-EDTA hematologiniam tyrimui 0,6±0,1 ml
</t>
    </r>
    <r>
      <rPr>
        <b/>
        <sz val="11"/>
        <rFont val="Times New Roman"/>
        <family val="1"/>
        <charset val="186"/>
      </rPr>
      <t>/ 0,5ml KEDTA hemat.</t>
    </r>
  </si>
  <si>
    <t>F.L.Medical, 40001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</si>
</sst>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8">
    <font>
      <sz val="11"/>
      <color theme="1"/>
      <name val="Calibri"/>
      <family val="2"/>
      <scheme val="minor"/>
    </font>
    <font>
      <sz val="10"/>
      <name val="TimesLT"/>
      <charset val="186"/>
    </font>
    <font>
      <sz val="10"/>
      <name val="Arial"/>
      <family val="2"/>
      <charset val="186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i/>
      <sz val="11"/>
      <name val="Times New Roman"/>
      <family val="1"/>
    </font>
    <font>
      <b/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0" borderId="0"/>
    <xf numFmtId="9" fontId="5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NumberFormat="1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/>
    <xf numFmtId="2" fontId="3" fillId="0" borderId="0" xfId="0" applyNumberFormat="1" applyFont="1" applyFill="1"/>
    <xf numFmtId="3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9" fontId="3" fillId="0" borderId="1" xfId="4" applyFont="1" applyFill="1" applyBorder="1" applyAlignment="1">
      <alignment horizontal="center" vertical="center" wrapText="1"/>
    </xf>
    <xf numFmtId="0" fontId="4" fillId="0" borderId="0" xfId="0" applyFont="1" applyFill="1"/>
    <xf numFmtId="0" fontId="3" fillId="0" borderId="0" xfId="0" applyFont="1" applyFill="1" applyAlignment="1">
      <alignment horizont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/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 applyProtection="1">
      <alignment horizontal="center" vertical="center"/>
      <protection locked="0"/>
    </xf>
    <xf numFmtId="2" fontId="4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3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164" fontId="3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</cellXfs>
  <cellStyles count="5">
    <cellStyle name="Normal" xfId="0" builtinId="0"/>
    <cellStyle name="Normal 2" xfId="2"/>
    <cellStyle name="Normal 2 2" xfId="1"/>
    <cellStyle name="Normal_Sheet1" xfId="3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topLeftCell="A10" workbookViewId="0">
      <selection activeCell="A5" sqref="A5:XFD6"/>
    </sheetView>
  </sheetViews>
  <sheetFormatPr defaultColWidth="9.140625" defaultRowHeight="15"/>
  <cols>
    <col min="1" max="1" width="7.7109375" style="5" customWidth="1"/>
    <col min="2" max="2" width="11.42578125" style="12" customWidth="1"/>
    <col min="3" max="3" width="35.140625" style="5" customWidth="1"/>
    <col min="4" max="4" width="6.85546875" style="5" customWidth="1"/>
    <col min="5" max="5" width="11.7109375" style="5" customWidth="1"/>
    <col min="6" max="6" width="10.5703125" style="5" customWidth="1"/>
    <col min="7" max="7" width="10" style="5" customWidth="1"/>
    <col min="8" max="8" width="9.42578125" style="5" customWidth="1"/>
    <col min="9" max="9" width="12" style="5" customWidth="1"/>
    <col min="10" max="10" width="14.5703125" style="5" customWidth="1"/>
    <col min="11" max="16384" width="9.140625" style="5"/>
  </cols>
  <sheetData>
    <row r="1" spans="1:10">
      <c r="A1" s="1" t="s">
        <v>4</v>
      </c>
    </row>
    <row r="3" spans="1:10" s="4" customFormat="1" ht="60">
      <c r="A3" s="2" t="s">
        <v>20</v>
      </c>
      <c r="B3" s="2" t="s">
        <v>0</v>
      </c>
      <c r="C3" s="2" t="s">
        <v>1</v>
      </c>
      <c r="D3" s="3" t="s">
        <v>2</v>
      </c>
      <c r="E3" s="8" t="s">
        <v>14</v>
      </c>
      <c r="F3" s="9" t="s">
        <v>15</v>
      </c>
      <c r="G3" s="10" t="s">
        <v>16</v>
      </c>
      <c r="H3" s="9" t="s">
        <v>17</v>
      </c>
      <c r="I3" s="9" t="s">
        <v>18</v>
      </c>
      <c r="J3" s="2" t="s">
        <v>19</v>
      </c>
    </row>
    <row r="4" spans="1:10" ht="45">
      <c r="A4" s="2">
        <v>2</v>
      </c>
      <c r="B4" s="18" t="s">
        <v>5</v>
      </c>
      <c r="C4" s="25" t="s">
        <v>12</v>
      </c>
      <c r="D4" s="26" t="s">
        <v>3</v>
      </c>
      <c r="E4" s="7">
        <v>150000</v>
      </c>
      <c r="F4" s="27">
        <v>7.8E-2</v>
      </c>
      <c r="G4" s="27">
        <v>5</v>
      </c>
      <c r="H4" s="28">
        <f>F4*150000</f>
        <v>11700</v>
      </c>
      <c r="I4" s="28">
        <f>H4+H4*0.05</f>
        <v>12285</v>
      </c>
      <c r="J4" s="3" t="s">
        <v>22</v>
      </c>
    </row>
    <row r="5" spans="1:10">
      <c r="A5" s="18"/>
      <c r="B5" s="18"/>
      <c r="C5" s="17"/>
      <c r="D5" s="29"/>
      <c r="E5" s="18"/>
      <c r="F5" s="28"/>
      <c r="G5" s="27"/>
      <c r="H5" s="28"/>
      <c r="I5" s="28"/>
      <c r="J5" s="3"/>
    </row>
    <row r="6" spans="1:10">
      <c r="A6" s="2"/>
      <c r="B6" s="18"/>
      <c r="C6" s="17"/>
      <c r="D6" s="29"/>
      <c r="E6" s="18"/>
      <c r="F6" s="28"/>
      <c r="G6" s="27"/>
      <c r="H6" s="18"/>
      <c r="I6" s="28"/>
      <c r="J6" s="3"/>
    </row>
    <row r="7" spans="1:10" s="11" customFormat="1" ht="28.5">
      <c r="A7" s="19">
        <v>5</v>
      </c>
      <c r="B7" s="19"/>
      <c r="C7" s="20" t="s">
        <v>11</v>
      </c>
      <c r="D7" s="21"/>
      <c r="E7" s="19"/>
      <c r="F7" s="22"/>
      <c r="G7" s="22"/>
      <c r="H7" s="19"/>
      <c r="I7" s="19"/>
      <c r="J7" s="19"/>
    </row>
    <row r="8" spans="1:10" ht="45">
      <c r="A8" s="18">
        <v>5.0999999999999996</v>
      </c>
      <c r="B8" s="18" t="s">
        <v>6</v>
      </c>
      <c r="C8" s="25" t="s">
        <v>13</v>
      </c>
      <c r="D8" s="29" t="s">
        <v>3</v>
      </c>
      <c r="E8" s="7">
        <v>5000</v>
      </c>
      <c r="F8" s="28">
        <v>0.05</v>
      </c>
      <c r="G8" s="27">
        <v>5</v>
      </c>
      <c r="H8" s="28">
        <f>E8*F8</f>
        <v>250</v>
      </c>
      <c r="I8" s="28">
        <f>H8*1.05</f>
        <v>262.5</v>
      </c>
      <c r="J8" s="3" t="s">
        <v>23</v>
      </c>
    </row>
    <row r="9" spans="1:10" ht="30">
      <c r="A9" s="18">
        <v>5.2</v>
      </c>
      <c r="B9" s="18" t="s">
        <v>6</v>
      </c>
      <c r="C9" s="25" t="s">
        <v>8</v>
      </c>
      <c r="D9" s="29" t="s">
        <v>3</v>
      </c>
      <c r="E9" s="7">
        <v>5000</v>
      </c>
      <c r="F9" s="28">
        <v>0.03</v>
      </c>
      <c r="G9" s="27">
        <v>5</v>
      </c>
      <c r="H9" s="28">
        <f t="shared" ref="H9:H11" si="0">E9*F9</f>
        <v>150</v>
      </c>
      <c r="I9" s="28">
        <f t="shared" ref="I9:I13" si="1">H9*1.05</f>
        <v>157.5</v>
      </c>
      <c r="J9" s="3" t="s">
        <v>24</v>
      </c>
    </row>
    <row r="10" spans="1:10" ht="30">
      <c r="A10" s="18">
        <v>5.3</v>
      </c>
      <c r="B10" s="18" t="s">
        <v>6</v>
      </c>
      <c r="C10" s="25" t="s">
        <v>9</v>
      </c>
      <c r="D10" s="29" t="s">
        <v>3</v>
      </c>
      <c r="E10" s="7">
        <v>5000</v>
      </c>
      <c r="F10" s="28">
        <v>0.06</v>
      </c>
      <c r="G10" s="27">
        <v>5</v>
      </c>
      <c r="H10" s="28">
        <f t="shared" si="0"/>
        <v>300</v>
      </c>
      <c r="I10" s="28">
        <f t="shared" si="1"/>
        <v>315</v>
      </c>
      <c r="J10" s="3" t="s">
        <v>25</v>
      </c>
    </row>
    <row r="11" spans="1:10" ht="105">
      <c r="A11" s="18">
        <v>5.4</v>
      </c>
      <c r="B11" s="18" t="s">
        <v>6</v>
      </c>
      <c r="C11" s="25" t="s">
        <v>27</v>
      </c>
      <c r="D11" s="29" t="s">
        <v>3</v>
      </c>
      <c r="E11" s="18">
        <v>5000</v>
      </c>
      <c r="F11" s="28">
        <v>0.08</v>
      </c>
      <c r="G11" s="27">
        <v>5</v>
      </c>
      <c r="H11" s="28">
        <f t="shared" si="0"/>
        <v>400</v>
      </c>
      <c r="I11" s="28">
        <f t="shared" si="1"/>
        <v>420</v>
      </c>
      <c r="J11" s="3" t="s">
        <v>26</v>
      </c>
    </row>
    <row r="12" spans="1:10" s="16" customFormat="1">
      <c r="A12" s="31" t="s">
        <v>21</v>
      </c>
      <c r="B12" s="32"/>
      <c r="C12" s="13"/>
      <c r="D12" s="14" t="s">
        <v>3</v>
      </c>
      <c r="E12" s="15">
        <f>+E8+E9+E10+E11</f>
        <v>20000</v>
      </c>
      <c r="F12" s="24"/>
      <c r="G12" s="23"/>
      <c r="H12" s="23">
        <f>SUM(H8:H11)</f>
        <v>1100</v>
      </c>
      <c r="I12" s="23">
        <f>SUM(I8:I11)</f>
        <v>1155</v>
      </c>
      <c r="J12" s="14"/>
    </row>
    <row r="13" spans="1:10" ht="42" customHeight="1">
      <c r="A13" s="18">
        <v>6</v>
      </c>
      <c r="B13" s="18" t="s">
        <v>10</v>
      </c>
      <c r="C13" s="25" t="s">
        <v>28</v>
      </c>
      <c r="D13" s="3" t="s">
        <v>7</v>
      </c>
      <c r="E13" s="7">
        <v>21000</v>
      </c>
      <c r="F13" s="30">
        <v>7.4200000000000002E-2</v>
      </c>
      <c r="G13" s="27">
        <v>5</v>
      </c>
      <c r="H13" s="28">
        <f t="shared" ref="H13" si="2">E13*F13</f>
        <v>1558.2</v>
      </c>
      <c r="I13" s="28">
        <f t="shared" si="1"/>
        <v>1636.1100000000001</v>
      </c>
      <c r="J13" s="3" t="s">
        <v>29</v>
      </c>
    </row>
    <row r="15" spans="1:10">
      <c r="F15" s="6"/>
      <c r="G15" s="6"/>
    </row>
  </sheetData>
  <autoFilter ref="A3:E14"/>
  <pageMargins left="0.7" right="0.45" top="0.5" bottom="0.5" header="0.3" footer="0.3"/>
  <pageSetup paperSize="9" orientation="landscape" r:id="rId1"/>
  <ignoredErrors>
    <ignoredError sqref="H12:I1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986BD254-9DF2-4EF5-AE20-950848AC699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Vaida Juodrienė</cp:lastModifiedBy>
  <cp:lastPrinted>2020-04-03T15:20:57Z</cp:lastPrinted>
  <dcterms:created xsi:type="dcterms:W3CDTF">2018-05-14T13:22:00Z</dcterms:created>
  <dcterms:modified xsi:type="dcterms:W3CDTF">2020-09-05T09:01:56Z</dcterms:modified>
</cp:coreProperties>
</file>