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m.valakeviciute\Desktop\2025-09\!NEW\"/>
    </mc:Choice>
  </mc:AlternateContent>
  <xr:revisionPtr revIDLastSave="0" documentId="8_{A080C48C-AB0C-4471-9986-E7205AA2A123}" xr6:coauthVersionLast="47" xr6:coauthVersionMax="47" xr10:uidLastSave="{00000000-0000-0000-0000-000000000000}"/>
  <workbookProtection lockStructure="1"/>
  <bookViews>
    <workbookView xWindow="2985" yWindow="1140" windowWidth="15795" windowHeight="14205" xr2:uid="{3D8765B0-3CC7-48D2-B01F-5A8E2CE3D626}"/>
  </bookViews>
  <sheets>
    <sheet name="Pasiūlymas" sheetId="1" r:id="rId1"/>
    <sheet name="Subtiekėjai ir priedai" sheetId="2" state="hidden" r:id="rId2"/>
    <sheet name="Bendrieji reikalavimai"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7" i="1" l="1"/>
  <c r="G156" i="1" s="1"/>
  <c r="H156" i="1"/>
  <c r="G118" i="1"/>
  <c r="H155" i="1" s="1"/>
  <c r="G108" i="1"/>
  <c r="F82" i="1"/>
  <c r="G107" i="1"/>
  <c r="G72" i="1"/>
  <c r="F37" i="1"/>
  <c r="G71" i="1"/>
  <c r="G21" i="1"/>
  <c r="F107" i="1"/>
  <c r="F108" i="1"/>
  <c r="F109" i="1" s="1"/>
  <c r="F71" i="1"/>
  <c r="F72" i="1" s="1"/>
  <c r="F73" i="1" s="1"/>
  <c r="G155" i="1" l="1"/>
  <c r="G157" i="1" s="1"/>
</calcChain>
</file>

<file path=xl/sharedStrings.xml><?xml version="1.0" encoding="utf-8"?>
<sst xmlns="http://schemas.openxmlformats.org/spreadsheetml/2006/main" count="352" uniqueCount="313">
  <si>
    <t>PIRKIMO SĄLYGŲ PRIEDAS "PASIŪLYMO FORMA"</t>
  </si>
  <si>
    <t>MEDICININĖ ĮRANGA</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</si>
  <si>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</si>
  <si>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</si>
  <si>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</si>
  <si>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</si>
  <si>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</si>
  <si>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</si>
  <si>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</si>
  <si>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</si>
  <si>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</si>
  <si>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</si>
  <si>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</si>
  <si>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</si>
  <si>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</si>
  <si>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</si>
  <si>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</si>
  <si>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</si>
  <si>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</si>
  <si>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</si>
  <si>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</si>
  <si>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</si>
  <si>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</si>
  <si>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</si>
  <si>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</si>
  <si>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</si>
  <si>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</si>
  <si>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INKSTŲ PAKAITINĖS TERAPIJOS APARATAS</t>
  </si>
  <si>
    <t>Tiekėjo pasiūlymas:</t>
  </si>
  <si>
    <t>Nr.</t>
  </si>
  <si>
    <t>Pavadinimas</t>
  </si>
  <si>
    <t>Kiekis</t>
  </si>
  <si>
    <t>Mato vienetas</t>
  </si>
  <si>
    <t>Kaina be PVM, Eur</t>
  </si>
  <si>
    <t>Suma be PVM, Eur</t>
  </si>
  <si>
    <t>Gamintojas, modelis</t>
  </si>
  <si>
    <t>Siūlomos techninės charakteristikos ir atitikimo techniniams reikalavimams patvirtinimas su nuoroda į kartu su pasiūlymu pateikto dokumento puslapį</t>
  </si>
  <si>
    <t>1.</t>
  </si>
  <si>
    <t>Inkstų pakaitinės terapijos aparatas</t>
  </si>
  <si>
    <t>1.1.</t>
  </si>
  <si>
    <t>vnt</t>
  </si>
  <si>
    <t>1.1.1.</t>
  </si>
  <si>
    <t>Inkstų pakaitinės terapijos aparatas: Modelis, Gamintojas</t>
  </si>
  <si>
    <t>1.1.2.</t>
  </si>
  <si>
    <t>Turi atlikti šias procedūras:</t>
  </si>
  <si>
    <t>1.1.3.</t>
  </si>
  <si>
    <t>1. Ilgalaikės CVVH, CVVH prediliucijos, postdiliucijos, pre-postdiliucijos režimais; CVVHD, CVVHDF postdiliucijos režimu</t>
  </si>
  <si>
    <t>1.1.4.</t>
  </si>
  <si>
    <t>2. Plazmos terapija TPE</t>
  </si>
  <si>
    <t>1.1.5.</t>
  </si>
  <si>
    <t>Galimybė atlikti beheparininę ilgalaikę inkstų pakaitinės terapijos procedūrą naudojant antikoaguliantus citrato pagrindu CVVHD ir CVVHDF režimu</t>
  </si>
  <si>
    <t>1.1.6.</t>
  </si>
  <si>
    <t>Galimybė procedūros metu keisti diliucijos režimus</t>
  </si>
  <si>
    <t>1.1.7.</t>
  </si>
  <si>
    <t> Automatinė skysčių balanso reguliavimo sistema </t>
  </si>
  <si>
    <t>1.1.8.</t>
  </si>
  <si>
    <t>Automatinis magistralių rinkinio užpildymas ir aparato pasiruošimo procedūrai testas</t>
  </si>
  <si>
    <t>1.1.9.</t>
  </si>
  <si>
    <t>Valdymas lytėjimui jautriu spalvotu ekranu</t>
  </si>
  <si>
    <t>1.1.10.</t>
  </si>
  <si>
    <t>Meniu   lietuvių   kalba,   grafinė   vartotojo sąsaja</t>
  </si>
  <si>
    <t>1.1.11.</t>
  </si>
  <si>
    <t>Pakaitinių tirpalų arba grąžinamo kraujo šildytuvas</t>
  </si>
  <si>
    <t>1.1.12.</t>
  </si>
  <si>
    <t>Dializato/ substitucinio skysčio temperatūros nustatymo ribos (jeigu gamintojo numatyta) - Ne siaurenės nei 35 ºC - 38ºC </t>
  </si>
  <si>
    <t>1.1.13.</t>
  </si>
  <si>
    <t>Kraujo,šalinamuose skysčiuose (ultrafiltrate), aptikimo įrenginys</t>
  </si>
  <si>
    <t>1.1.14.</t>
  </si>
  <si>
    <t>Integruotos heparino / kalcio kompensavimo ar infuzijos / citrato pompos</t>
  </si>
  <si>
    <t>1.1.15.</t>
  </si>
  <si>
    <t>1.1.16.</t>
  </si>
  <si>
    <t>Kalcio dozavimo greičio keitimo galimybė</t>
  </si>
  <si>
    <t>1.1.17.</t>
  </si>
  <si>
    <t>Citrato dozavimo greičio keitimo galimybė </t>
  </si>
  <si>
    <t>1.1.18.</t>
  </si>
  <si>
    <t>Svarstyklės pakaitiniam tirpalui </t>
  </si>
  <si>
    <t>1.1.19.</t>
  </si>
  <si>
    <t>Svarstyklės dializato tirpalui </t>
  </si>
  <si>
    <t>1.1.20.</t>
  </si>
  <si>
    <t>Svarstyklės nufiltruotam skysčiui </t>
  </si>
  <si>
    <t>1.1.21.</t>
  </si>
  <si>
    <t>Paciento skysčių šalinimo (ultrafiltracijos) pompos tėkmės greitis - Ribos ne siauresnės nei 0 - 2000 ml/val</t>
  </si>
  <si>
    <t>1.1.22.</t>
  </si>
  <si>
    <t>Dializato pompos tėkmės greitis - Ribos ne siauresnės nei 50 - 4500 ml/val </t>
  </si>
  <si>
    <t>1.1.23.</t>
  </si>
  <si>
    <t>Pakaitinio tirpalo pompos tėkmės greitis - Ribos ne siauresnės nei 50 - 4500 ml/val </t>
  </si>
  <si>
    <t>1.1.24.</t>
  </si>
  <si>
    <t>Kraujo pompos tėkmės greitis - Ribos ne siauresnės nei 10 - 450 ml/min </t>
  </si>
  <si>
    <t>1.1.25.</t>
  </si>
  <si>
    <t>Kraujo slėgio matavimo ribos prieš filtrą - Ribos ne siauresnės nei +40 - +200 mmHg</t>
  </si>
  <si>
    <t>1.1.26.</t>
  </si>
  <si>
    <t>Arterinio kraujo spaudimo matavimo ribos - Ribos ne siauresnės nei -250 - +300 mmHg </t>
  </si>
  <si>
    <t>1.1.27.</t>
  </si>
  <si>
    <t>Veninio kraujo spaudimo matavimo ribos - Ribos ne siauresnės nei +10 - +350 mmHg </t>
  </si>
  <si>
    <t>1.1.28.</t>
  </si>
  <si>
    <t>Oro detektorius grįžtamojoje (veninėje) kraujo linijoje - Turi aptikti oro burbulus ir/arba mikroburbulus</t>
  </si>
  <si>
    <t>1.1.29.</t>
  </si>
  <si>
    <t>Įrenginys susiejantis naudojamus priemonių rinkinius ir atliekamas procedūras</t>
  </si>
  <si>
    <t>1.1.30.</t>
  </si>
  <si>
    <t>Akumuliatorius - Palaiko mažiausiai 15 min darbą nesant elektros tiekimui.</t>
  </si>
  <si>
    <t>1.1.31.</t>
  </si>
  <si>
    <t>Elektros maitinimas - 230 V, 50 Hz</t>
  </si>
  <si>
    <t>1.1.32.</t>
  </si>
  <si>
    <t>Garantinis aptarnavimo laikotarpis: ≥ 24 mėn.</t>
  </si>
  <si>
    <t>1.1.33.</t>
  </si>
  <si>
    <t>Siūlomos prekės turi būti pažymėtos CE ženklu, kuris nurodo atitikimą svarbiausiems reikalavimams, keliamiems pagal Europos Parlamento ir Tarybos Reglamento (ES) 2017/745 nuostatas. Kartu su pasiūlymu turi būti pateikta galiojančio CE sertifikato arba EB atitikties deklaracijos kopija.</t>
  </si>
  <si>
    <t>Suma be PVM</t>
  </si>
  <si>
    <t>Taikomas PVM dydis (%)</t>
  </si>
  <si>
    <t>PVM suma</t>
  </si>
  <si>
    <t>Suma su PVM</t>
  </si>
  <si>
    <t>2. DALIS</t>
  </si>
  <si>
    <t>KRAUJO DUJŲ ANALIZATORIUS</t>
  </si>
  <si>
    <t>2.</t>
  </si>
  <si>
    <t>Kraujo dujų analizatorius</t>
  </si>
  <si>
    <t>2.1.</t>
  </si>
  <si>
    <t>2.1.1.</t>
  </si>
  <si>
    <t>Kraujo dujų analizatorius: Modelis,  Gamintojas</t>
  </si>
  <si>
    <t>2.1.2.</t>
  </si>
  <si>
    <t>Analizatoriaus tipas: Portatyvus, kasetinis, jungiamas į elektros tinklą ir turi bateriją</t>
  </si>
  <si>
    <t>2.1.3.</t>
  </si>
  <si>
    <t>Ekranas ir spausdintuvas: Aktyvus lietimui ekranas ir integruotas spausdintuvas</t>
  </si>
  <si>
    <t>2.1.4.</t>
  </si>
  <si>
    <t>Tyrimo kasetės:</t>
  </si>
  <si>
    <t>2.1.5.</t>
  </si>
  <si>
    <t>1. Tyrimo kasetės turi būti vienkartinės, į analizatorių dedamos po vieną</t>
  </si>
  <si>
    <t>2.1.6.</t>
  </si>
  <si>
    <t>2. Viena kasete turi būti matuojami šie parametrai: pH, pCO2, pO2, Na+, K+, Cl-, Ca++, Hct ir apskaičiuojami parametrai: HCO3, TCO2, BEb, BEecf, sO2, tHb</t>
  </si>
  <si>
    <t>2.1.7.</t>
  </si>
  <si>
    <t>Analizuojamas mėginys:</t>
  </si>
  <si>
    <t>2.1.8.</t>
  </si>
  <si>
    <t>1. Mėginio tūris - ne daugiau kaip 145 µl</t>
  </si>
  <si>
    <t>2.1.9.</t>
  </si>
  <si>
    <t>2. Mėginys išmatuojamas ne ilgiau kaip per 65 sek. (±5 sek.). po mėginio įvedimo;</t>
  </si>
  <si>
    <t>2.1.10.</t>
  </si>
  <si>
    <t>Mėginio bei paciento identifikaciniai duomenys: Galimybė įvesti paciento duomenis: 1. Paciento vardą, ID, 2. Mėginio ID, 3. Lytį, 4. Mėginio tipą, 5. Kūno temperatūrą.</t>
  </si>
  <si>
    <t>2.1.11.</t>
  </si>
  <si>
    <t>Analizės konteksto ir kokybės duomenys:</t>
  </si>
  <si>
    <t>2.1.12.</t>
  </si>
  <si>
    <t>1. Turi būti pateiktos normos reikšmės arterinio, veninio ir kapiliarinio kraujo mėginiams,    </t>
  </si>
  <si>
    <t>2.1.13.</t>
  </si>
  <si>
    <t>2. Kokybės kontroliniai rezultatai;</t>
  </si>
  <si>
    <t>2.1.14.</t>
  </si>
  <si>
    <t> Duomenų valdymas:</t>
  </si>
  <si>
    <t>2.1.15.</t>
  </si>
  <si>
    <t>1. Atmintis: galimybė saugoti ne mažiau kaip 10 000 tyrimų rezultatų.</t>
  </si>
  <si>
    <t>2.1.16.</t>
  </si>
  <si>
    <t>2. Duomenų perdavimo sąsajos: USB arba Ethernet (LAN) arba WiFi.</t>
  </si>
  <si>
    <t>2.1.17.</t>
  </si>
  <si>
    <t>3. Gali jungtis į LIS / HIS per standartinius HL7 protokolus.</t>
  </si>
  <si>
    <t>2.1.18.</t>
  </si>
  <si>
    <t>4. Apsauga: slaptažodžiu apsaugota prieiga</t>
  </si>
  <si>
    <t>2.1.19.</t>
  </si>
  <si>
    <t>Klaidingų ir patologinių tyrimų rezultatų pažymėjimas</t>
  </si>
  <si>
    <t>2.1.20.</t>
  </si>
  <si>
    <t>Instaliuota prietaise mokomoji demonstracinė programa arba pateikiama trumpa ir aiški animuota instrukcija</t>
  </si>
  <si>
    <t>2.1.21.</t>
  </si>
  <si>
    <t>Klaidos pranešimas ekrane įdėjus neveiklią kasetę</t>
  </si>
  <si>
    <t>2.1.22.</t>
  </si>
  <si>
    <t>Automatinė kalibracija arba kokybės kontrolė pagal gamintojo rekomendacijas</t>
  </si>
  <si>
    <t>2.1.23.</t>
  </si>
  <si>
    <t>Garantinis aptarnavimo laikotarpis ≥ 24 mėn.</t>
  </si>
  <si>
    <t>2.1.24.</t>
  </si>
  <si>
    <t>Siūlomos prekės turi būti pažymėtos CE ženklu, kuris nurodo atitikimą svarbiausiems reikalavimams, keliamiems pagal Europos Parlamento ir Tarybos Reglamentų (ES) 2017/746 ir (ES) 2024/1860 nuostatas. Kartu su pasiūlymu turi būti pateikta galiojančio CE sertifikato arba EB atitikties deklaracijos kopija.</t>
  </si>
  <si>
    <t>3. DALIS</t>
  </si>
  <si>
    <t>VIDEOBRONCHOSKOPAS</t>
  </si>
  <si>
    <t>3.</t>
  </si>
  <si>
    <t>Videobronchoskopas</t>
  </si>
  <si>
    <t>3.1.</t>
  </si>
  <si>
    <t>3.1.1.</t>
  </si>
  <si>
    <t>Videobronchoskopas: Modelis, Gamintojas</t>
  </si>
  <si>
    <t>3.1.2.</t>
  </si>
  <si>
    <t>Vaizdo procesorius: 1 vnt.</t>
  </si>
  <si>
    <t>3.1.3.</t>
  </si>
  <si>
    <t>Paskirtis:</t>
  </si>
  <si>
    <t>3.1.4.</t>
  </si>
  <si>
    <t>1. Skirtas naudoti su lanksčiais vaizdo bronchoskopais</t>
  </si>
  <si>
    <t>3.1.5.</t>
  </si>
  <si>
    <t>2. Nešiojamas, su rankena</t>
  </si>
  <si>
    <t>3.1.6.</t>
  </si>
  <si>
    <t>Valdymo panelės įstrižainė ≥10 colių</t>
  </si>
  <si>
    <t>3.1.7.</t>
  </si>
  <si>
    <t>Ekranas: Lietimui jautrus</t>
  </si>
  <si>
    <t>3.1.8.</t>
  </si>
  <si>
    <t>Ekrano skiriamoji geba ne mažiau  1920x1080</t>
  </si>
  <si>
    <t>3.1.9.</t>
  </si>
  <si>
    <t>Signalų išvestys:</t>
  </si>
  <si>
    <t>3.1.10.</t>
  </si>
  <si>
    <t>1.USB;</t>
  </si>
  <si>
    <t>3.1.11.</t>
  </si>
  <si>
    <t>2.LAN.</t>
  </si>
  <si>
    <t>3.1.12.</t>
  </si>
  <si>
    <t>Endoskopinio vaizdo paryškinimas:</t>
  </si>
  <si>
    <t>3.1.13.</t>
  </si>
  <si>
    <t>1 Būtinas, naudojant virtualią chromoendoskopiją.</t>
  </si>
  <si>
    <t>3.1.14.</t>
  </si>
  <si>
    <t>Diafragmos režimai:</t>
  </si>
  <si>
    <t>3.1.15.</t>
  </si>
  <si>
    <t>1.Automatinis šviesumo reguliavimas;</t>
  </si>
  <si>
    <t>3.1.16.</t>
  </si>
  <si>
    <t>2.Rankinis šviesumo reguliavimas.</t>
  </si>
  <si>
    <t>3.1.17.</t>
  </si>
  <si>
    <t>Endoskopinių video vaizdų bei stop kadrų išsaugojimas</t>
  </si>
  <si>
    <t>3.1.18.</t>
  </si>
  <si>
    <t>Duomenų perdavimas: Į USB laikmeną arba LAN tinklu</t>
  </si>
  <si>
    <t>3.1.19.</t>
  </si>
  <si>
    <t>Meniu lietuvių kalba</t>
  </si>
  <si>
    <t>3.1.20.</t>
  </si>
  <si>
    <t>Vidinė atmintis ne mažiau 64 GB talpos</t>
  </si>
  <si>
    <t>3.1.21.</t>
  </si>
  <si>
    <t>Baterija:</t>
  </si>
  <si>
    <t>3.1.22.</t>
  </si>
  <si>
    <t>1. Ličio jonų ar lygiavertė</t>
  </si>
  <si>
    <t>3.1.23.</t>
  </si>
  <si>
    <t>2. Darbo laikas ne mažiau 3 val.</t>
  </si>
  <si>
    <t>Vaizdo bronchoskopas - 15 vnt.:</t>
  </si>
  <si>
    <t>1. Apžiūros laukas ≥ 120º;</t>
  </si>
  <si>
    <t>2. Lauko gylis ne mažiau kaip nuo 5 iki 50 mm;</t>
  </si>
  <si>
    <t>3. Lenkimo kampai: Aukštyn ≥210º/ Žemyn ≥ 180º;</t>
  </si>
  <si>
    <t>4. Įvedimo vamzdelio diametras ≤ 5,3 mm;</t>
  </si>
  <si>
    <t>5. Kanalo diametras ≥ 3,0 mm;</t>
  </si>
  <si>
    <t>6. Darbinis ilgis ≤ 600 mm;</t>
  </si>
  <si>
    <t>7. Vienkartinis sterilioje pakuotėje.</t>
  </si>
  <si>
    <t>3.1.32.</t>
  </si>
  <si>
    <t>Procesoriaus krovimo stotelė - 1 vnt.:</t>
  </si>
  <si>
    <t>3.1.33.</t>
  </si>
  <si>
    <t>1. Pastatoma ant stalo</t>
  </si>
  <si>
    <t>3.1.34.</t>
  </si>
  <si>
    <t>2 Signalų išvestys: USB; arba DVI-D arba LAN (RJ 45)</t>
  </si>
  <si>
    <t>3.1.35.</t>
  </si>
  <si>
    <t>3.1.36.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</si>
  <si>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</si>
  <si>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</si>
  <si>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</si>
  <si>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</si>
  <si>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</si>
  <si>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</si>
  <si>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</si>
  <si>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</si>
  <si>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</si>
  <si>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</si>
  <si>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</si>
  <si>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</si>
  <si>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</si>
  <si>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</si>
  <si>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</si>
  <si>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</si>
  <si>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</si>
  <si>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</si>
  <si>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</si>
  <si>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</si>
  <si>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</si>
  <si>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</si>
  <si>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16478 2025-06-26 15:39:33</t>
  </si>
  <si>
    <t>Bendrieji reikalavimai</t>
  </si>
  <si>
    <t>Jeigu techninėje specifikacijoje nurodomas konkretus modelis ar tiekimo šaltinis, konkretus procesas, būdingas konkretaus tiekėjo tiekiamoms prekėms ar teikiamoms paslaugoms, ar prekių ženklas, patentas, tipai, konkreti kilmė ar gamyba, standartai, sertifikatai dėl kurių tam tikriems subjektams ar tam tikriems produktams būtų sudarytos palankesnės sąlygos arba jie būtų atmesti, gali būti pateikiamas lygiavertis objektas nurodytajam. Pateikti minimalūs reikalavimai. Tiekėjai gali siūlyti geresnių charakteristikų pirkimo objektą.</t>
  </si>
  <si>
    <t>Garantinis laikotarpis: 1. Ne mažiau nei 24 mėnesiai (garantinio aptarnavimo laikas pradedamas skaičiuoti nuo perdavimo-priėmimo akto pasirašymo datos); 2. Į garantiją įskaičiuotas nemokamai atliekamas įrangos remontas, įskaitant remontui atlikti reikalingas detales bei medžiagas, o taip pat ir gamintojo rekomenduojamu periodiškumu nemokamai atliekama techninė priežiūra (jei reikalinga), įskaitant techninei priežiūrai atlikti reikalingas detales ir medžiagas. Reikalavimai netaikomi garantijos sąlygų neatitinkančių gedimų atvejams, kai įranga sugenda dėl vartotojo kaltės.</t>
  </si>
  <si>
    <t>Tiekėjas pristato įrangą į Viešąją įstaigą Utenos ligoninę, parengia įrangą darbui bei apmoko personalą ne vėliau kaip per 3 mėnesius nuo sutarties įsigaliojimo.</t>
  </si>
  <si>
    <r>
      <t xml:space="preserve">Siūlomos prekės turi būti pažymėtos CE ženklu, kuris nurodo atitikimą svarbiausiems reikalavimams, keliamiems pagal Europos Parlamento ir Tarybos Reglamento (ES) 2017/745 nuostatas. </t>
    </r>
    <r>
      <rPr>
        <b/>
        <sz val="10"/>
        <color indexed="8"/>
        <rFont val="Calibri"/>
        <family val="2"/>
      </rPr>
      <t>Kartu su pasiūlymu</t>
    </r>
    <r>
      <rPr>
        <sz val="10"/>
        <color indexed="8"/>
        <rFont val="Calibri"/>
        <family val="2"/>
      </rPr>
      <t xml:space="preserve"> turi būti pateikta galiojančio CE sertifikato arba EB atitikties deklaracijos kopija. </t>
    </r>
    <r>
      <rPr>
        <b/>
        <sz val="10"/>
        <color indexed="8"/>
        <rFont val="Calibri"/>
        <family val="2"/>
      </rPr>
      <t xml:space="preserve">(1 ir 3 pirkimo dalims)                                                                                                                                                                                                                                                                  </t>
    </r>
    <r>
      <rPr>
        <sz val="10"/>
        <color indexed="8"/>
        <rFont val="Calibri"/>
        <family val="2"/>
      </rPr>
      <t xml:space="preserve">Siūlomos prekės turi būti pažymėtos CE ženklu, kuris nurodo atitikimą svarbiausiems reikalavimams, keliamiems pagal Europos Parlamento ir Tarybos Reglamentų (ES) 2017/746 ir (ES) 2024/1860 nuostatas. </t>
    </r>
    <r>
      <rPr>
        <b/>
        <sz val="10"/>
        <color indexed="8"/>
        <rFont val="Calibri"/>
        <family val="2"/>
      </rPr>
      <t>Kartu su pasiūlymu</t>
    </r>
    <r>
      <rPr>
        <sz val="10"/>
        <color indexed="8"/>
        <rFont val="Calibri"/>
        <family val="2"/>
      </rPr>
      <t xml:space="preserve"> turi būti pateikta galiojančio CE sertifikato arba EB atitikties deklaracijos kopija</t>
    </r>
    <r>
      <rPr>
        <b/>
        <sz val="10"/>
        <color indexed="8"/>
        <rFont val="Calibri"/>
        <family val="2"/>
      </rPr>
      <t xml:space="preserve"> (2 pirkimo daliai)           </t>
    </r>
    <r>
      <rPr>
        <sz val="10"/>
        <color indexed="8"/>
        <rFont val="Calibri"/>
        <family val="2"/>
      </rPr>
      <t xml:space="preserve">                                                                                                                                                                                                                                             </t>
    </r>
  </si>
  <si>
    <t>1. Pastatoma ant stalo
Katalogas Bronchoskopas_EN 2 puslapis ir Katalogas Bronchoskopas_LT 2 puslapis</t>
  </si>
  <si>
    <t>2 Signalų išvestys: USB ir LAN (RJ 45)
Katalogas Bronchoskopas_EN 2 puslapis ir Katalogas Bronchoskopas_LT 2 puslapis</t>
  </si>
  <si>
    <t>Garantinis aptarnavimo 
laikotarpis 24 mėn.</t>
  </si>
  <si>
    <t xml:space="preserve">
Siūlomos prekės yra pažymėtos CE ženklu, kuris nurodo atitikimą svarbiausiems reikalavimams, keliamiems pagal Europos Parlamento ir Tarybos Reglamento (ES) 2017/745 nuostatas. Kartu su pasiūlymu pateikta galiojančio CE sertifikato arba EB atitikties deklaracijos kopija.
</t>
  </si>
  <si>
    <t xml:space="preserve">Gamintojas PENTAX - HOYA (Japonija)
Modelis: EB15-S01
</t>
  </si>
  <si>
    <t>Vaizdo bronchoskopas - 
15 vnt.
Katalogas Bronchoskopas_EN 2 puslapis ir Katalogas Bronchoskopas_LT 2 puslapis</t>
  </si>
  <si>
    <t>1. Apžiūros laukas 120º
Katalogas Bronchoskopas_EN 2 puslapis ir Katalogas Bronchoskopas_LT 2 puslapis</t>
  </si>
  <si>
    <t>2. Lauko gylis nuo 5 iki 50 mm
Katalogas Bronchoskopas_EN 2 puslapis ir Katalogas Bronchoskopas_LT 2 puslapis</t>
  </si>
  <si>
    <t>3. Lenkimo kampai: 
Aukštyn 210º/ Žemyn 180º
Katalogas Bronchoskopas_EN 2 puslapis ir Katalogas Bronchoskopas_LT 2 puslapis</t>
  </si>
  <si>
    <t>4. Įvedimo vamzdelio diametras 5,3 mm
Katalogas Bronchoskopas_EN 2 puslapis ir Katalogas Bronchoskopas_LT 2 puslapis</t>
  </si>
  <si>
    <t>5. Kanalo diametras 3,0 mm
Katalogas Bronchoskopas_EN 2 puslapis ir Katalogas Bronchoskopas_LT 2 puslapis</t>
  </si>
  <si>
    <t>6. Darbinis ilgis 600 mm
Katalogas Bronchoskopas_EN 2 puslapis ir Katalogas Bronchoskopas_LT 2 puslapis</t>
  </si>
  <si>
    <t>7. Vienkartinis sterilioje pakuotėje
Katalogas Bronchoskopas_EN 2 puslapis ir Katalogas Bronchoskopas_LT 2 puslapis</t>
  </si>
  <si>
    <r>
      <rPr>
        <b/>
        <sz val="10"/>
        <color indexed="8"/>
        <rFont val="Calibri"/>
        <family val="2"/>
      </rPr>
      <t>Kartu su pasiūlymu</t>
    </r>
    <r>
      <rPr>
        <sz val="10"/>
        <color indexed="8"/>
        <rFont val="Calibri"/>
        <family val="2"/>
      </rPr>
      <t xml:space="preserve"> privaloma pateikti atitikimą techniniams reikalavimams patvirtinančią gamintojo dokumentaciją (gamintojo parengtus katalogus ir siūlomų prekių techninių charakteristikų aprašymus, jei gamintojo kataloge neišsamiai atsispindi siūlomos prekės atitikimas techninės specifikacijos reikalavimams) pdf formatu.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gamintojo dokumentai, nenurodyti šiame punkte, nebus laikomi pakankama ir patikima informacija vertinimui atlikti. Perkančioji organizacija turi teisę reikalauti pateikti katalogų ir techninių aprašų originalus, o tiekėjui jų nepateikus – pasiūlymą atmesti. Bet kokia kita kalba (išskyrus lietuvių ir anglų) parengti dokumentai turi būti pateikiami su vertimu į lietuvių arba anglų kalbą (Pastaba: vertimas į lietuvių kalbą gali būti pateikiamas atskiru dokumentu). Perkančioji organizacija pasilieka teisę paprašyti vertimo ir iš anglų kalbos. Originaliame gamintojo dokumente privalo būti atžyma, kurį techninės specifikacijos reikalavimų lentelės parametrą patvirtina nurodytas parametras. Pateikiamos skaitmeninės dokumentų kopijos. Kilus abejonėms dėl tiekėjo pateiktos gamintojo dokumentacijos ar deklaracijos autentiškumo, CPO LT prašymu tiekėjas turės pateikti gamintojo dokumentus, patvirtintus gamintojo vadovo ar jo įgalioto asmens (kartu su prekės aprašymu pateikiami gamintojo įgalioto atstovo atitinkamas teises įrodantys dokumentai) kvalifikuotu elektroniniu parašu*** , atitinkančiu 2014 m. liepos 23 d. Europos Parlamento ir Tarybos reglamentą (ES) Nr. 910/2014 dėl elektroninės atpažinties ir elektroninių operacijų patikimumo užtikrinimo paslaugų vidaus rinkoje, kuriuo panaikinama Direktyva 1999/93/EB (OL 2014 L 273, p. 73). Pažymėtina, kad kvalifikuotas elektroninis parašas priimamas šiomis sąlygomis:
a)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b)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r>
  </si>
  <si>
    <r>
      <rPr>
        <b/>
        <sz val="10"/>
        <color indexed="8"/>
        <rFont val="Calibri"/>
        <family val="2"/>
      </rPr>
      <t>Kartu su įranga</t>
    </r>
    <r>
      <rPr>
        <sz val="10"/>
        <color indexed="8"/>
        <rFont val="Calibri"/>
        <family val="2"/>
      </rPr>
      <t xml:space="preserve"> pateikiama dokumentacija: 1. Naudojimo instrukcija lietuvių ir anglų kalba; 2. Serviso dokumentacija lietuvių arba anglų kalba.</t>
    </r>
  </si>
  <si>
    <t>Taikomas PVM dydis (%) - įrašo tiekėjas</t>
  </si>
  <si>
    <t>vnt.</t>
  </si>
  <si>
    <t>3.2.1.</t>
  </si>
  <si>
    <t>3.2.2.</t>
  </si>
  <si>
    <t>3.2.3.</t>
  </si>
  <si>
    <t>3.2.4.</t>
  </si>
  <si>
    <t>3.2.5.</t>
  </si>
  <si>
    <t>3.2.6.</t>
  </si>
  <si>
    <t>3.2.7.</t>
  </si>
  <si>
    <t>3.2.</t>
  </si>
  <si>
    <t>Heparino dozavimo greitis, rezoliucija - Ribos ne siauresnės nei 0,5 - 15 ml/val; Rezoliucija ≤ 0,1 ml/val</t>
  </si>
  <si>
    <t>1. yra , naudojant virtualią chromoendoskopiją.
Katalogas Bronchoskopas_EN 9 ir 10 puslapiai ir 
Katalogas Bronchoskopas_LT 9 ir 10 puslapiai</t>
  </si>
  <si>
    <t xml:space="preserve">
1. Skirtas naudoti su lanksčiais vaizdo bronchoskopais
Katalogas Bronchoskopas_EN 2 puslapis ir Katalogas Bronchoskopas_LT 2 puslapis
</t>
  </si>
  <si>
    <t>2. Nešiojamas, su rankena
Katalogas Bronchoskopas_EN 2 ir 5 puslapiai ir Katalogas Bronchoskopas_LT 2 ir 5 puslapiai</t>
  </si>
  <si>
    <t>Videobronchoskopas
Modelis: ONE Pulmo
Gamintojas: PENTAX - HOYA (Japonija)
Katalogas Bronchoskopas_EN 1 ir 2 puslapiai ir Katalogas Bronchoskopas_LT 1 ir 2 puslapiai</t>
  </si>
  <si>
    <t xml:space="preserve">
Valdymo panelės įstrižainė 11,6 colių
Katalogas Bronchoskopas_EN 11 puslapis ir Katalogas Bronchoskopas_LT 11 puslapis
</t>
  </si>
  <si>
    <t>Ekranas: Lietimui jautrus
Katalogas Bronchoskopas_EN 6 puslapis ir Katalogas Bronchoskopas_LT 6 puslapis</t>
  </si>
  <si>
    <t>Ekrano skiriamoji geba 1920x1080
Katalogas Bronchoskopas_EN 2 puslapis ir Katalogas Bronchoskopas_LT 2 puslapis</t>
  </si>
  <si>
    <t>1.USB
Katalogas Bronchoskopas_EN 2 puslapis ir Katalogas Bronchoskopas_LT 2 puslapis</t>
  </si>
  <si>
    <t>2.LAN
Katalogas Bronchoskopas_EN 2 puslapis ir Katalogas Bronchoskopas_LT 2 puslapis</t>
  </si>
  <si>
    <t>Endoskopinio vaizdo paryškinimas
Katalogas Bronchoskopas_EN 9 puslapis ir Katalogas Bronchoskopas_LT 9 puslapis</t>
  </si>
  <si>
    <t>1.Automatinis šviesumo reguliavimas
Katalogas Bronchoskopas_EN 9 puslapis ir Katalogas Bronchoskopas_LT 9 puslapis</t>
  </si>
  <si>
    <t>2.Rankinis šviesumo reguliavimas
Katalogas Bronchoskopas_EN 9 puslapis ir Katalogas Bronchoskopas_LT 9 puslapis</t>
  </si>
  <si>
    <t>Endoskopinių video vaizdų bei stop kadrų išsaugojimas
Katalogas Bronchoskopas_EN 8 puslapis ir Katalogas Bronchoskopas_LT 8 puslapis</t>
  </si>
  <si>
    <t>Duomenų perdavimas: Į USB laikmeną
Katalogas Bronchoskopas_EN 2 puslapis ir Katalogas Bronchoskopas_LT 2 puslapis</t>
  </si>
  <si>
    <t>Meniu lietuvių kalba
Katalogas Bronchoskopas_EN 7 puslapis ir Katalogas Bronchoskopas_LT 7 puslapis</t>
  </si>
  <si>
    <t xml:space="preserve">
Vidinė atmintis 64 GB talpos
Katalogas Bronchoskopas_EN 11 puslapis ir Katalogas Bronchoskopas_LT 11 puslapis
</t>
  </si>
  <si>
    <t xml:space="preserve">
Baterija:
Katalogas Bronchoskopas_EN 11 puslapis ir Katalogas Bronchoskopas_LT 11 puslapis
</t>
  </si>
  <si>
    <t xml:space="preserve">
1. Ličio jonų
Katalogas Bronchoskopas_EN 11 puslapis ir Katalogas Bronchoskopas_LT 11 puslapis
</t>
  </si>
  <si>
    <t xml:space="preserve">
2. Darbo laikas 3 val.
Katalogas Bronchoskopas_EN 11 puslapis ir Katalogas Bronchoskopas_LT 11 puslapis
</t>
  </si>
  <si>
    <t xml:space="preserve">Gamintojas PENTAX - HOYA (Japonija)
Modelis: ONE Pulmo
</t>
  </si>
  <si>
    <t>2025 07 29</t>
  </si>
  <si>
    <t>Vilnius</t>
  </si>
  <si>
    <t>UAB Salmeda</t>
  </si>
  <si>
    <t>Vakarinė g. 105, LT-06298 Vilnius</t>
  </si>
  <si>
    <t>LT235008610</t>
  </si>
  <si>
    <t>SEB bankas, a.s.  LT337044060001498542
Swedbankas a.s. LT597300010002438156</t>
  </si>
  <si>
    <t>-</t>
  </si>
  <si>
    <t>Procesoriaus krovimo stotelė - 1 vnt.
Modelis: One - Dock
Katalogas Bronchoskopas_EN 2 ir 13 puslapiai ir 
Katalogas Bronchoskopas_LT 2 ir 13 puslapiai</t>
  </si>
  <si>
    <t>Vaizdo procesorius: 1 vnt.
Modelis: One-M
Katalogas Bronchoskopas_EN 2 puslapis ir Katalogas Bronchoskopas_LT 2 puslapis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</si>
</sst>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1"/>
      <color indexed="8"/>
      <name val="Calibri"/>
      <family val="2"/>
    </font>
    <font>
      <sz val="11"/>
      <color indexed="8"/>
      <name val="Calibri"/>
      <family val="2"/>
    </font>
    <font>
      <sz val="11"/>
      <color indexed="8"/>
      <name val="Calibri"/>
      <family val="2"/>
    </font>
    <font>
      <sz val="11"/>
      <color indexed="8"/>
      <name val="Calibri"/>
      <family val="2"/>
    </font>
    <font>
      <sz val="11"/>
      <color indexed="8"/>
      <name val="Calibri"/>
      <family val="2"/>
    </font>
    <font>
      <sz val="11"/>
      <color indexed="8"/>
      <name val="Calibri"/>
      <family val="2"/>
    </font>
    <font>
      <b/>
      <sz val="11"/>
      <color indexed="8"/>
      <name val="Calibri"/>
      <family val="2"/>
    </font>
    <font>
      <sz val="11"/>
      <color indexed="8"/>
      <name val="Calibri"/>
      <family val="2"/>
    </font>
    <font>
      <i/>
      <sz val="11"/>
      <color indexed="8"/>
      <name val="Calibri"/>
      <family val="2"/>
    </font>
    <font>
      <b/>
      <sz val="10"/>
      <color indexed="8"/>
      <name val="Calibri"/>
      <family val="2"/>
    </font>
    <font>
      <sz val="10"/>
      <color indexed="8"/>
      <name val="Calibri"/>
      <family val="2"/>
    </font>
    <font>
      <sz val="12"/>
      <color indexed="8"/>
      <name val="Calibri"/>
      <family val="2"/>
    </font>
    <font>
      <sz val="8"/>
      <name val="Calibri"/>
      <family val="2"/>
    </font>
    <font>
      <sz val="11"/>
      <color theme="1"/>
      <name val="Calibri"/>
      <family val="2"/>
      <scheme val="minor"/>
    </font>
  </fonts>
  <fills count="8">
    <fill>
      <patternFill patternType="none"/>
    </fill>
    <fill>
      <patternFill patternType="gray125"/>
    </fill>
    <fill>
      <patternFill patternType="solid">
        <fgColor indexed="55"/>
        <bgColor indexed="64"/>
      </patternFill>
    </fill>
    <fill>
      <patternFill patternType="solid">
        <fgColor indexed="55"/>
        <bgColor indexed="55"/>
      </patternFill>
    </fill>
    <fill>
      <patternFill patternType="solid">
        <fgColor indexed="9"/>
        <bgColor indexed="9"/>
      </patternFill>
    </fill>
    <fill>
      <patternFill patternType="solid">
        <fgColor indexed="9"/>
        <bgColor indexed="64"/>
      </patternFill>
    </fill>
    <fill>
      <patternFill patternType="solid">
        <fgColor indexed="22"/>
        <bgColor indexed="64"/>
      </patternFill>
    </fill>
    <fill>
      <patternFill patternType="solid">
        <fgColor indexed="9"/>
        <bgColor indexed="55"/>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14" fillId="0" borderId="0"/>
    <xf numFmtId="0" fontId="12" fillId="0" borderId="0"/>
  </cellStyleXfs>
  <cellXfs count="86">
    <xf numFmtId="0" fontId="0" fillId="0" borderId="0" xfId="0"/>
    <xf numFmtId="0" fontId="6" fillId="2" borderId="0" xfId="0" applyFont="1" applyFill="1"/>
    <xf numFmtId="0" fontId="7" fillId="2" borderId="0" xfId="0" applyFont="1" applyFill="1"/>
    <xf numFmtId="0" fontId="7" fillId="2" borderId="0" xfId="0" applyFont="1" applyFill="1" applyAlignment="1">
      <alignment horizontal="center"/>
    </xf>
    <xf numFmtId="0" fontId="6" fillId="2" borderId="1" xfId="0" applyFont="1" applyFill="1" applyBorder="1" applyAlignment="1">
      <alignment horizontal="left"/>
    </xf>
    <xf numFmtId="0" fontId="6" fillId="2" borderId="0" xfId="0" applyFont="1" applyFill="1" applyAlignment="1">
      <alignment vertical="center" wrapText="1"/>
    </xf>
    <xf numFmtId="0" fontId="6" fillId="2" borderId="0" xfId="0" applyFont="1" applyFill="1" applyAlignment="1" applyProtection="1">
      <alignment horizontal="center" vertical="center" wrapText="1"/>
      <protection locked="0"/>
    </xf>
    <xf numFmtId="0" fontId="6" fillId="2" borderId="2" xfId="0" applyFont="1" applyFill="1" applyBorder="1"/>
    <xf numFmtId="0" fontId="6" fillId="2" borderId="3" xfId="0" applyFont="1" applyFill="1" applyBorder="1" applyAlignment="1">
      <alignment horizontal="center" vertical="center" wrapText="1"/>
    </xf>
    <xf numFmtId="0" fontId="6" fillId="2" borderId="4" xfId="0" applyFont="1" applyFill="1" applyBorder="1" applyAlignment="1">
      <alignment horizont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7" fillId="3" borderId="0" xfId="0" applyFont="1" applyFill="1"/>
    <xf numFmtId="0" fontId="6" fillId="4" borderId="1" xfId="0" applyFont="1" applyFill="1" applyBorder="1" applyProtection="1">
      <protection locked="0"/>
    </xf>
    <xf numFmtId="0" fontId="6" fillId="3" borderId="0" xfId="0" applyFont="1" applyFill="1"/>
    <xf numFmtId="0" fontId="6" fillId="4" borderId="0" xfId="0" applyFont="1" applyFill="1" applyProtection="1">
      <protection locked="0"/>
    </xf>
    <xf numFmtId="0" fontId="7" fillId="3" borderId="5" xfId="0" applyFont="1" applyFill="1" applyBorder="1"/>
    <xf numFmtId="0" fontId="6" fillId="3" borderId="5" xfId="0" applyFont="1" applyFill="1" applyBorder="1"/>
    <xf numFmtId="0" fontId="6" fillId="4" borderId="5" xfId="0" applyFont="1" applyFill="1" applyBorder="1" applyProtection="1">
      <protection locked="0"/>
    </xf>
    <xf numFmtId="0" fontId="6" fillId="5" borderId="6" xfId="0" applyFont="1" applyFill="1" applyBorder="1" applyAlignment="1" applyProtection="1">
      <alignment horizontal="center" vertical="center"/>
      <protection locked="0"/>
    </xf>
    <xf numFmtId="0" fontId="6" fillId="5" borderId="7" xfId="0" applyFont="1" applyFill="1" applyBorder="1" applyAlignment="1" applyProtection="1">
      <alignment horizontal="center" vertical="center"/>
      <protection locked="0"/>
    </xf>
    <xf numFmtId="0" fontId="6" fillId="3" borderId="8" xfId="0" applyFont="1" applyFill="1" applyBorder="1" applyAlignment="1">
      <alignment horizontal="center" vertical="center" wrapText="1"/>
    </xf>
    <xf numFmtId="0" fontId="6" fillId="4" borderId="8" xfId="0"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7" fillId="3" borderId="5" xfId="0" applyFont="1" applyFill="1" applyBorder="1" applyAlignment="1">
      <alignment wrapText="1"/>
    </xf>
    <xf numFmtId="0" fontId="6" fillId="3" borderId="5" xfId="0" applyFont="1" applyFill="1" applyBorder="1" applyAlignment="1">
      <alignment wrapText="1"/>
    </xf>
    <xf numFmtId="0" fontId="5" fillId="3" borderId="5" xfId="0" applyFont="1" applyFill="1" applyBorder="1" applyAlignment="1">
      <alignment wrapText="1"/>
    </xf>
    <xf numFmtId="0" fontId="10" fillId="6" borderId="0" xfId="0" applyFont="1" applyFill="1" applyAlignment="1">
      <alignment vertical="top"/>
    </xf>
    <xf numFmtId="0" fontId="11" fillId="6" borderId="0" xfId="0" applyFont="1" applyFill="1" applyAlignment="1">
      <alignment horizontal="justify" wrapText="1"/>
    </xf>
    <xf numFmtId="0" fontId="11" fillId="6" borderId="0" xfId="0" applyFont="1" applyFill="1" applyAlignment="1">
      <alignment horizontal="justify" vertical="distributed" wrapText="1"/>
    </xf>
    <xf numFmtId="0" fontId="10" fillId="6" borderId="0" xfId="0" applyFont="1" applyFill="1" applyAlignment="1">
      <alignment horizontal="center" wrapText="1"/>
    </xf>
    <xf numFmtId="0" fontId="11" fillId="6" borderId="0" xfId="0" applyFont="1" applyFill="1" applyAlignment="1">
      <alignment horizontal="center" vertical="center"/>
    </xf>
    <xf numFmtId="0" fontId="11" fillId="6" borderId="0" xfId="0" applyFont="1" applyFill="1" applyAlignment="1">
      <alignment horizontal="justify" vertical="center" wrapText="1"/>
    </xf>
    <xf numFmtId="0" fontId="11" fillId="6" borderId="0" xfId="0" applyFont="1" applyFill="1" applyAlignment="1">
      <alignment vertical="center" wrapText="1"/>
    </xf>
    <xf numFmtId="0" fontId="4" fillId="3" borderId="5" xfId="0" applyFont="1" applyFill="1" applyBorder="1"/>
    <xf numFmtId="0" fontId="3" fillId="3" borderId="5" xfId="0" applyFont="1" applyFill="1" applyBorder="1"/>
    <xf numFmtId="0" fontId="6" fillId="7" borderId="5" xfId="0" applyFont="1" applyFill="1" applyBorder="1" applyProtection="1">
      <protection locked="0"/>
    </xf>
    <xf numFmtId="0" fontId="2" fillId="3" borderId="5" xfId="0" applyFont="1" applyFill="1" applyBorder="1" applyAlignment="1">
      <alignment wrapText="1"/>
    </xf>
    <xf numFmtId="0" fontId="6" fillId="4" borderId="5" xfId="0" applyFont="1" applyFill="1" applyBorder="1" applyAlignment="1" applyProtection="1">
      <alignment wrapText="1"/>
      <protection locked="0"/>
    </xf>
    <xf numFmtId="0" fontId="1" fillId="4" borderId="1" xfId="0" applyFont="1" applyFill="1" applyBorder="1" applyProtection="1">
      <protection locked="0"/>
    </xf>
    <xf numFmtId="0" fontId="1" fillId="4" borderId="5" xfId="0" applyFont="1" applyFill="1" applyBorder="1" applyAlignment="1" applyProtection="1">
      <alignment wrapText="1"/>
      <protection locked="0"/>
    </xf>
    <xf numFmtId="49" fontId="8" fillId="2" borderId="11" xfId="0" applyNumberFormat="1" applyFont="1" applyFill="1" applyBorder="1" applyAlignment="1">
      <alignment horizontal="left" vertical="center"/>
    </xf>
    <xf numFmtId="0" fontId="0" fillId="0" borderId="12" xfId="0" applyBorder="1"/>
    <xf numFmtId="0" fontId="6" fillId="2" borderId="1" xfId="0" applyFont="1" applyFill="1" applyBorder="1" applyAlignment="1">
      <alignment vertical="center" wrapText="1"/>
    </xf>
    <xf numFmtId="0" fontId="0" fillId="0" borderId="10" xfId="0" applyBorder="1"/>
    <xf numFmtId="0" fontId="1" fillId="4" borderId="1" xfId="2" applyFont="1" applyFill="1" applyBorder="1" applyAlignment="1" applyProtection="1">
      <alignment horizontal="center" vertical="center" wrapText="1"/>
      <protection locked="0"/>
    </xf>
    <xf numFmtId="0" fontId="12" fillId="0" borderId="13" xfId="2" applyBorder="1" applyProtection="1">
      <protection locked="0"/>
    </xf>
    <xf numFmtId="0" fontId="12" fillId="0" borderId="10" xfId="2" applyBorder="1" applyProtection="1">
      <protection locked="0"/>
    </xf>
    <xf numFmtId="0" fontId="6" fillId="2" borderId="0" xfId="0" applyFont="1" applyFill="1"/>
    <xf numFmtId="0" fontId="6" fillId="3" borderId="5" xfId="0" applyFont="1" applyFill="1" applyBorder="1" applyAlignment="1">
      <alignment vertical="center" wrapText="1"/>
    </xf>
    <xf numFmtId="0" fontId="0" fillId="0" borderId="5" xfId="0" applyBorder="1"/>
    <xf numFmtId="0" fontId="6" fillId="2" borderId="0" xfId="0" applyFont="1" applyFill="1" applyAlignment="1">
      <alignment vertical="center" wrapText="1"/>
    </xf>
    <xf numFmtId="0" fontId="1" fillId="4" borderId="5" xfId="2" applyFont="1" applyFill="1" applyBorder="1" applyAlignment="1" applyProtection="1">
      <alignment horizontal="center" vertical="center" wrapText="1"/>
      <protection locked="0"/>
    </xf>
    <xf numFmtId="0" fontId="12" fillId="0" borderId="5" xfId="2" applyBorder="1" applyProtection="1">
      <protection locked="0"/>
    </xf>
    <xf numFmtId="49" fontId="8" fillId="2" borderId="11" xfId="0" applyNumberFormat="1" applyFont="1" applyFill="1" applyBorder="1" applyAlignment="1">
      <alignment horizontal="left" vertical="center" wrapText="1"/>
    </xf>
    <xf numFmtId="0" fontId="7" fillId="2" borderId="0" xfId="0" applyFont="1" applyFill="1"/>
    <xf numFmtId="0" fontId="6" fillId="4" borderId="14" xfId="0" applyFont="1" applyFill="1" applyBorder="1" applyAlignment="1" applyProtection="1">
      <alignment horizontal="center" vertical="center" wrapText="1"/>
      <protection locked="0"/>
    </xf>
    <xf numFmtId="0" fontId="0" fillId="0" borderId="13" xfId="0" applyBorder="1"/>
    <xf numFmtId="0" fontId="0" fillId="0" borderId="14" xfId="0" applyBorder="1"/>
    <xf numFmtId="0" fontId="6" fillId="5" borderId="8"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2" borderId="15" xfId="0" applyFont="1" applyFill="1" applyBorder="1" applyAlignment="1">
      <alignment horizontal="center" vertical="center" wrapText="1"/>
    </xf>
    <xf numFmtId="0" fontId="0" fillId="0" borderId="16" xfId="0" applyBorder="1"/>
    <xf numFmtId="0" fontId="0" fillId="0" borderId="17" xfId="0" applyBorder="1"/>
    <xf numFmtId="0" fontId="6" fillId="4" borderId="1" xfId="0" applyFont="1" applyFill="1" applyBorder="1" applyAlignment="1" applyProtection="1">
      <alignment horizontal="left" vertical="center" wrapText="1"/>
      <protection locked="0"/>
    </xf>
    <xf numFmtId="0" fontId="7" fillId="2" borderId="0" xfId="0" applyFont="1" applyFill="1" applyAlignment="1">
      <alignment horizontal="left" wrapText="1"/>
    </xf>
    <xf numFmtId="0" fontId="6" fillId="3" borderId="1" xfId="0" applyFont="1" applyFill="1" applyBorder="1" applyAlignment="1">
      <alignment horizontal="left" vertical="center" wrapText="1"/>
    </xf>
    <xf numFmtId="0" fontId="6" fillId="5" borderId="19" xfId="0" applyFont="1" applyFill="1" applyBorder="1" applyAlignment="1" applyProtection="1">
      <alignment horizontal="center" vertical="center" wrapText="1"/>
      <protection locked="0"/>
    </xf>
    <xf numFmtId="0" fontId="0" fillId="0" borderId="21" xfId="0" applyBorder="1"/>
    <xf numFmtId="0" fontId="0" fillId="0" borderId="20" xfId="0" applyBorder="1"/>
    <xf numFmtId="0" fontId="6" fillId="2" borderId="4" xfId="0" applyFont="1" applyFill="1" applyBorder="1" applyAlignment="1">
      <alignment horizontal="center" vertical="center" wrapText="1"/>
    </xf>
    <xf numFmtId="0" fontId="0" fillId="0" borderId="18" xfId="0" applyBorder="1"/>
    <xf numFmtId="0" fontId="6" fillId="2" borderId="17" xfId="0" applyFont="1" applyFill="1" applyBorder="1" applyAlignment="1">
      <alignment horizontal="center" vertical="center" wrapText="1"/>
    </xf>
    <xf numFmtId="0" fontId="6" fillId="5" borderId="0" xfId="0" applyFont="1" applyFill="1" applyProtection="1">
      <protection locked="0"/>
    </xf>
    <xf numFmtId="0" fontId="6" fillId="2" borderId="18" xfId="0" applyFont="1" applyFill="1" applyBorder="1" applyAlignment="1">
      <alignment horizontal="center" vertical="center" wrapText="1"/>
    </xf>
    <xf numFmtId="0" fontId="6" fillId="2" borderId="0" xfId="0" applyFont="1" applyFill="1" applyAlignment="1">
      <alignment horizontal="right"/>
    </xf>
    <xf numFmtId="0" fontId="9" fillId="2" borderId="0" xfId="0" applyFont="1" applyFill="1" applyAlignment="1">
      <alignment horizontal="left" vertical="top" wrapText="1"/>
    </xf>
    <xf numFmtId="0" fontId="6" fillId="4" borderId="19" xfId="0" applyFont="1" applyFill="1" applyBorder="1" applyAlignment="1" applyProtection="1">
      <alignment horizontal="left" vertical="center" wrapText="1"/>
      <protection locked="0"/>
    </xf>
    <xf numFmtId="0" fontId="6" fillId="4" borderId="22" xfId="0" applyFont="1" applyFill="1" applyBorder="1" applyAlignment="1" applyProtection="1">
      <alignment horizontal="center" vertical="center" wrapText="1"/>
      <protection locked="0"/>
    </xf>
    <xf numFmtId="0" fontId="0" fillId="0" borderId="2" xfId="0" applyBorder="1"/>
    <xf numFmtId="0" fontId="0" fillId="0" borderId="22" xfId="0" applyBorder="1"/>
    <xf numFmtId="0" fontId="6" fillId="2" borderId="3" xfId="0" applyFont="1" applyFill="1" applyBorder="1" applyAlignment="1">
      <alignment horizontal="center" vertical="center" wrapText="1"/>
    </xf>
    <xf numFmtId="0" fontId="7" fillId="2" borderId="0" xfId="0" applyFont="1" applyFill="1" applyAlignment="1">
      <alignment horizontal="left" vertical="center" wrapText="1"/>
    </xf>
    <xf numFmtId="0" fontId="7" fillId="2" borderId="0" xfId="0" applyFont="1" applyFill="1" applyAlignment="1">
      <alignment horizontal="left"/>
    </xf>
    <xf numFmtId="0" fontId="6" fillId="5" borderId="23" xfId="0" applyFont="1" applyFill="1" applyBorder="1" applyAlignment="1" applyProtection="1">
      <alignment horizontal="center" vertical="center" wrapText="1"/>
      <protection locked="0"/>
    </xf>
  </cellXfs>
  <cellStyles count="3">
    <cellStyle name="Normal" xfId="0" builtinId="0"/>
    <cellStyle name="Normal 2" xfId="1" xr:uid="{563B5B87-ADF6-4C7A-B035-65F231FB1E63}"/>
    <cellStyle name="Normal 3" xfId="2" xr:uid="{6EEFE645-A540-493B-810E-16A3223CC7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E3398-B26C-4215-8C58-FCB9AC8420EE}">
  <dimension ref="A2:I157"/>
  <sheetViews>
    <sheetView tabSelected="1" zoomScale="85" zoomScaleNormal="85" workbookViewId="0">
      <selection activeCell="C17" sqref="C17:F20"/>
    </sheetView>
  </sheetViews>
  <sheetFormatPr defaultColWidth="10.875" defaultRowHeight="15" x14ac:dyDescent="0.25"/>
  <cols>
    <col min="1" max="1" width="9.125" style="1" customWidth="1"/>
    <col min="2" max="2" width="78" style="1" customWidth="1"/>
    <col min="3" max="3" width="13" style="1" customWidth="1"/>
    <col min="4" max="4" width="13.125" style="1" customWidth="1"/>
    <col min="5" max="5" width="15.25" style="1" customWidth="1"/>
    <col min="6" max="6" width="15" style="1" customWidth="1"/>
    <col min="7" max="7" width="24.375" style="1" customWidth="1"/>
    <col min="8" max="8" width="45.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9" t="s">
        <v>304</v>
      </c>
    </row>
    <row r="9" spans="1:6" x14ac:dyDescent="0.25">
      <c r="A9" s="4" t="s">
        <v>5</v>
      </c>
      <c r="B9" s="13">
        <v>3705837</v>
      </c>
    </row>
    <row r="10" spans="1:6" x14ac:dyDescent="0.25">
      <c r="A10" s="4" t="s">
        <v>6</v>
      </c>
      <c r="B10" s="39" t="s">
        <v>305</v>
      </c>
    </row>
    <row r="12" spans="1:6" ht="15.75" x14ac:dyDescent="0.25">
      <c r="A12" s="43" t="s">
        <v>7</v>
      </c>
      <c r="B12" s="44"/>
      <c r="C12" s="45" t="s">
        <v>306</v>
      </c>
      <c r="D12" s="46"/>
      <c r="E12" s="46"/>
      <c r="F12" s="47"/>
    </row>
    <row r="13" spans="1:6" ht="15.95" customHeight="1" x14ac:dyDescent="0.25">
      <c r="A13" s="41" t="s">
        <v>8</v>
      </c>
      <c r="B13" s="42"/>
      <c r="C13" s="45">
        <v>123500866</v>
      </c>
      <c r="D13" s="46"/>
      <c r="E13" s="46"/>
      <c r="F13" s="47"/>
    </row>
    <row r="14" spans="1:6" ht="15.95" customHeight="1" x14ac:dyDescent="0.25">
      <c r="A14" s="41" t="s">
        <v>9</v>
      </c>
      <c r="B14" s="42"/>
      <c r="C14" s="45" t="s">
        <v>307</v>
      </c>
      <c r="D14" s="46"/>
      <c r="E14" s="46"/>
      <c r="F14" s="47"/>
    </row>
    <row r="15" spans="1:6" ht="15.95" customHeight="1" x14ac:dyDescent="0.25">
      <c r="A15" s="43" t="s">
        <v>10</v>
      </c>
      <c r="B15" s="44"/>
      <c r="C15" s="45" t="s">
        <v>308</v>
      </c>
      <c r="D15" s="46"/>
      <c r="E15" s="46"/>
      <c r="F15" s="47"/>
    </row>
    <row r="16" spans="1:6" ht="63" customHeight="1" x14ac:dyDescent="0.25">
      <c r="A16" s="54" t="s">
        <v>11</v>
      </c>
      <c r="B16" s="42"/>
      <c r="C16" s="45" t="s">
        <v>309</v>
      </c>
      <c r="D16" s="46"/>
      <c r="E16" s="46"/>
      <c r="F16" s="47"/>
    </row>
    <row r="17" spans="1:7" ht="15.95" customHeight="1" x14ac:dyDescent="0.25">
      <c r="A17" s="43" t="s">
        <v>12</v>
      </c>
      <c r="B17" s="44"/>
      <c r="C17" s="45"/>
      <c r="D17" s="46"/>
      <c r="E17" s="46"/>
      <c r="F17" s="47"/>
    </row>
    <row r="18" spans="1:7" ht="15.95" customHeight="1" x14ac:dyDescent="0.25">
      <c r="A18" s="43" t="s">
        <v>13</v>
      </c>
      <c r="B18" s="44"/>
      <c r="C18" s="45"/>
      <c r="D18" s="46"/>
      <c r="E18" s="46"/>
      <c r="F18" s="47"/>
    </row>
    <row r="19" spans="1:7" ht="48" customHeight="1" x14ac:dyDescent="0.25">
      <c r="A19" s="43" t="s">
        <v>14</v>
      </c>
      <c r="B19" s="44"/>
      <c r="C19" s="45"/>
      <c r="D19" s="46"/>
      <c r="E19" s="46"/>
      <c r="F19" s="47"/>
    </row>
    <row r="20" spans="1:7" ht="54.95" customHeight="1" x14ac:dyDescent="0.25">
      <c r="A20" s="43" t="s">
        <v>15</v>
      </c>
      <c r="B20" s="44"/>
      <c r="C20" s="45"/>
      <c r="D20" s="46"/>
      <c r="E20" s="46"/>
      <c r="F20" s="47"/>
    </row>
    <row r="21" spans="1:7" ht="71.099999999999994" customHeight="1" x14ac:dyDescent="0.25">
      <c r="A21" s="49" t="s">
        <v>16</v>
      </c>
      <c r="B21" s="50"/>
      <c r="C21" s="52" t="s">
        <v>310</v>
      </c>
      <c r="D21" s="53"/>
      <c r="E21" s="53"/>
      <c r="F21" s="53"/>
      <c r="G21" s="14" t="str">
        <f>IF((SUMPRODUCT(--(C21=""))&gt;0), "Privaloma užpildyti, kai taikomi pašalinimo pagrindai", "")</f>
        <v/>
      </c>
    </row>
    <row r="22" spans="1:7" ht="18" customHeight="1" x14ac:dyDescent="0.25">
      <c r="A22" s="5"/>
      <c r="B22" s="5"/>
      <c r="C22" s="6"/>
      <c r="D22" s="6"/>
      <c r="E22" s="6"/>
      <c r="F22" s="6"/>
    </row>
    <row r="23" spans="1:7" x14ac:dyDescent="0.25">
      <c r="A23" s="55" t="s">
        <v>17</v>
      </c>
      <c r="B23" s="48"/>
      <c r="C23" s="48"/>
      <c r="D23" s="48"/>
      <c r="E23" s="48"/>
      <c r="F23" s="48"/>
    </row>
    <row r="24" spans="1:7" x14ac:dyDescent="0.25">
      <c r="A24" s="48" t="s">
        <v>18</v>
      </c>
      <c r="B24" s="48"/>
      <c r="C24" s="48"/>
      <c r="D24" s="48"/>
      <c r="E24" s="48"/>
      <c r="F24" s="48"/>
    </row>
    <row r="25" spans="1:7" x14ac:dyDescent="0.25">
      <c r="A25" s="48" t="s">
        <v>19</v>
      </c>
      <c r="B25" s="48"/>
      <c r="C25" s="48"/>
      <c r="D25" s="48"/>
      <c r="E25" s="48"/>
      <c r="F25" s="48"/>
    </row>
    <row r="26" spans="1:7" x14ac:dyDescent="0.25">
      <c r="A26" s="48" t="s">
        <v>20</v>
      </c>
      <c r="B26" s="48"/>
      <c r="C26" s="48"/>
      <c r="D26" s="48"/>
      <c r="E26" s="48"/>
      <c r="F26" s="48"/>
    </row>
    <row r="27" spans="1:7" x14ac:dyDescent="0.25">
      <c r="A27" s="48" t="s">
        <v>21</v>
      </c>
      <c r="B27" s="48"/>
      <c r="C27" s="48"/>
      <c r="D27" s="48"/>
      <c r="E27" s="48"/>
      <c r="F27" s="48"/>
    </row>
    <row r="28" spans="1:7" ht="32.1" customHeight="1" x14ac:dyDescent="0.25">
      <c r="A28" s="51" t="s">
        <v>22</v>
      </c>
      <c r="B28" s="48"/>
      <c r="C28" s="48"/>
      <c r="D28" s="48"/>
      <c r="E28" s="48"/>
      <c r="F28" s="48"/>
    </row>
    <row r="29" spans="1:7" x14ac:dyDescent="0.25">
      <c r="A29" s="48" t="s">
        <v>23</v>
      </c>
      <c r="B29" s="48"/>
      <c r="C29" s="48"/>
      <c r="D29" s="48"/>
      <c r="E29" s="48"/>
      <c r="F29" s="48"/>
    </row>
    <row r="30" spans="1:7" x14ac:dyDescent="0.25">
      <c r="A30" s="14" t="s">
        <v>24</v>
      </c>
      <c r="D30" s="15"/>
    </row>
    <row r="31" spans="1:7" x14ac:dyDescent="0.25">
      <c r="A31" s="14" t="s">
        <v>25</v>
      </c>
    </row>
    <row r="32" spans="1:7" x14ac:dyDescent="0.25">
      <c r="A32" s="12" t="s">
        <v>26</v>
      </c>
      <c r="B32" s="12" t="s">
        <v>27</v>
      </c>
    </row>
    <row r="34" spans="1:8" x14ac:dyDescent="0.25">
      <c r="A34" s="12" t="s">
        <v>28</v>
      </c>
    </row>
    <row r="35" spans="1:8" ht="45" x14ac:dyDescent="0.25">
      <c r="A35" s="16" t="s">
        <v>29</v>
      </c>
      <c r="B35" s="16" t="s">
        <v>30</v>
      </c>
      <c r="C35" s="16" t="s">
        <v>31</v>
      </c>
      <c r="D35" s="16" t="s">
        <v>32</v>
      </c>
      <c r="E35" s="16" t="s">
        <v>33</v>
      </c>
      <c r="F35" s="16" t="s">
        <v>34</v>
      </c>
      <c r="G35" s="16" t="s">
        <v>35</v>
      </c>
      <c r="H35" s="24" t="s">
        <v>36</v>
      </c>
    </row>
    <row r="36" spans="1:8" x14ac:dyDescent="0.25">
      <c r="A36" s="16" t="s">
        <v>37</v>
      </c>
      <c r="B36" s="24" t="s">
        <v>38</v>
      </c>
      <c r="C36" s="17"/>
      <c r="D36" s="17"/>
      <c r="E36" s="17"/>
      <c r="F36" s="17"/>
      <c r="G36" s="17"/>
      <c r="H36" s="17"/>
    </row>
    <row r="37" spans="1:8" x14ac:dyDescent="0.25">
      <c r="A37" s="17" t="s">
        <v>39</v>
      </c>
      <c r="B37" s="25" t="s">
        <v>38</v>
      </c>
      <c r="C37" s="17">
        <v>1</v>
      </c>
      <c r="D37" s="17" t="s">
        <v>40</v>
      </c>
      <c r="E37" s="18"/>
      <c r="F37" s="17" t="str">
        <f>IF(ISBLANK(E37),"", PRODUCT(C37,E37))</f>
        <v/>
      </c>
      <c r="G37" s="18"/>
      <c r="H37" s="17"/>
    </row>
    <row r="38" spans="1:8" x14ac:dyDescent="0.25">
      <c r="A38" s="17" t="s">
        <v>41</v>
      </c>
      <c r="B38" s="25" t="s">
        <v>42</v>
      </c>
      <c r="C38" s="17"/>
      <c r="D38" s="17"/>
      <c r="E38" s="17"/>
      <c r="F38" s="17"/>
      <c r="G38" s="17"/>
      <c r="H38" s="18"/>
    </row>
    <row r="39" spans="1:8" x14ac:dyDescent="0.25">
      <c r="A39" s="17" t="s">
        <v>43</v>
      </c>
      <c r="B39" s="25" t="s">
        <v>44</v>
      </c>
      <c r="C39" s="17"/>
      <c r="D39" s="17"/>
      <c r="E39" s="17"/>
      <c r="F39" s="17"/>
      <c r="G39" s="17"/>
      <c r="H39" s="18"/>
    </row>
    <row r="40" spans="1:8" ht="30" x14ac:dyDescent="0.25">
      <c r="A40" s="17" t="s">
        <v>45</v>
      </c>
      <c r="B40" s="25" t="s">
        <v>46</v>
      </c>
      <c r="C40" s="17"/>
      <c r="D40" s="17"/>
      <c r="E40" s="17"/>
      <c r="F40" s="17"/>
      <c r="G40" s="17"/>
      <c r="H40" s="18"/>
    </row>
    <row r="41" spans="1:8" x14ac:dyDescent="0.25">
      <c r="A41" s="17" t="s">
        <v>47</v>
      </c>
      <c r="B41" s="25" t="s">
        <v>48</v>
      </c>
      <c r="C41" s="17"/>
      <c r="D41" s="17"/>
      <c r="E41" s="17"/>
      <c r="F41" s="17"/>
      <c r="G41" s="17"/>
      <c r="H41" s="18"/>
    </row>
    <row r="42" spans="1:8" ht="30" x14ac:dyDescent="0.25">
      <c r="A42" s="17" t="s">
        <v>49</v>
      </c>
      <c r="B42" s="25" t="s">
        <v>50</v>
      </c>
      <c r="C42" s="17"/>
      <c r="D42" s="17"/>
      <c r="E42" s="17"/>
      <c r="F42" s="17"/>
      <c r="G42" s="17"/>
      <c r="H42" s="18"/>
    </row>
    <row r="43" spans="1:8" x14ac:dyDescent="0.25">
      <c r="A43" s="17" t="s">
        <v>51</v>
      </c>
      <c r="B43" s="25" t="s">
        <v>52</v>
      </c>
      <c r="C43" s="17"/>
      <c r="D43" s="17"/>
      <c r="E43" s="17"/>
      <c r="F43" s="17"/>
      <c r="G43" s="17"/>
      <c r="H43" s="18"/>
    </row>
    <row r="44" spans="1:8" x14ac:dyDescent="0.25">
      <c r="A44" s="17" t="s">
        <v>53</v>
      </c>
      <c r="B44" s="25" t="s">
        <v>54</v>
      </c>
      <c r="C44" s="17"/>
      <c r="D44" s="17"/>
      <c r="E44" s="17"/>
      <c r="F44" s="17"/>
      <c r="G44" s="17"/>
      <c r="H44" s="18"/>
    </row>
    <row r="45" spans="1:8" x14ac:dyDescent="0.25">
      <c r="A45" s="17" t="s">
        <v>55</v>
      </c>
      <c r="B45" s="25" t="s">
        <v>56</v>
      </c>
      <c r="C45" s="17"/>
      <c r="D45" s="17"/>
      <c r="E45" s="17"/>
      <c r="F45" s="17"/>
      <c r="G45" s="17"/>
      <c r="H45" s="18"/>
    </row>
    <row r="46" spans="1:8" x14ac:dyDescent="0.25">
      <c r="A46" s="17" t="s">
        <v>57</v>
      </c>
      <c r="B46" s="25" t="s">
        <v>58</v>
      </c>
      <c r="C46" s="17"/>
      <c r="D46" s="17"/>
      <c r="E46" s="17"/>
      <c r="F46" s="17"/>
      <c r="G46" s="17"/>
      <c r="H46" s="18"/>
    </row>
    <row r="47" spans="1:8" x14ac:dyDescent="0.25">
      <c r="A47" s="17" t="s">
        <v>59</v>
      </c>
      <c r="B47" s="25" t="s">
        <v>60</v>
      </c>
      <c r="C47" s="17"/>
      <c r="D47" s="17"/>
      <c r="E47" s="17"/>
      <c r="F47" s="17"/>
      <c r="G47" s="17"/>
      <c r="H47" s="18"/>
    </row>
    <row r="48" spans="1:8" x14ac:dyDescent="0.25">
      <c r="A48" s="17" t="s">
        <v>61</v>
      </c>
      <c r="B48" s="25" t="s">
        <v>62</v>
      </c>
      <c r="C48" s="17"/>
      <c r="D48" s="17"/>
      <c r="E48" s="17"/>
      <c r="F48" s="17"/>
      <c r="G48" s="17"/>
      <c r="H48" s="18"/>
    </row>
    <row r="49" spans="1:8" ht="30" x14ac:dyDescent="0.25">
      <c r="A49" s="17" t="s">
        <v>63</v>
      </c>
      <c r="B49" s="25" t="s">
        <v>64</v>
      </c>
      <c r="C49" s="17"/>
      <c r="D49" s="17"/>
      <c r="E49" s="17"/>
      <c r="F49" s="17"/>
      <c r="G49" s="17"/>
      <c r="H49" s="18"/>
    </row>
    <row r="50" spans="1:8" x14ac:dyDescent="0.25">
      <c r="A50" s="17" t="s">
        <v>65</v>
      </c>
      <c r="B50" s="25" t="s">
        <v>66</v>
      </c>
      <c r="C50" s="17"/>
      <c r="D50" s="17"/>
      <c r="E50" s="17"/>
      <c r="F50" s="17"/>
      <c r="G50" s="17"/>
      <c r="H50" s="18"/>
    </row>
    <row r="51" spans="1:8" x14ac:dyDescent="0.25">
      <c r="A51" s="17" t="s">
        <v>67</v>
      </c>
      <c r="B51" s="25" t="s">
        <v>68</v>
      </c>
      <c r="C51" s="17"/>
      <c r="D51" s="17"/>
      <c r="E51" s="17"/>
      <c r="F51" s="17"/>
      <c r="G51" s="17"/>
      <c r="H51" s="18"/>
    </row>
    <row r="52" spans="1:8" ht="30" x14ac:dyDescent="0.25">
      <c r="A52" s="17" t="s">
        <v>69</v>
      </c>
      <c r="B52" s="37" t="s">
        <v>283</v>
      </c>
      <c r="C52" s="17"/>
      <c r="D52" s="17"/>
      <c r="E52" s="17"/>
      <c r="F52" s="17"/>
      <c r="G52" s="17"/>
      <c r="H52" s="18"/>
    </row>
    <row r="53" spans="1:8" x14ac:dyDescent="0.25">
      <c r="A53" s="17" t="s">
        <v>70</v>
      </c>
      <c r="B53" s="25" t="s">
        <v>71</v>
      </c>
      <c r="C53" s="17"/>
      <c r="D53" s="17"/>
      <c r="E53" s="17"/>
      <c r="F53" s="17"/>
      <c r="G53" s="17"/>
      <c r="H53" s="18"/>
    </row>
    <row r="54" spans="1:8" x14ac:dyDescent="0.25">
      <c r="A54" s="17" t="s">
        <v>72</v>
      </c>
      <c r="B54" s="25" t="s">
        <v>73</v>
      </c>
      <c r="C54" s="17"/>
      <c r="D54" s="17"/>
      <c r="E54" s="17"/>
      <c r="F54" s="17"/>
      <c r="G54" s="17"/>
      <c r="H54" s="18"/>
    </row>
    <row r="55" spans="1:8" x14ac:dyDescent="0.25">
      <c r="A55" s="17" t="s">
        <v>74</v>
      </c>
      <c r="B55" s="25" t="s">
        <v>75</v>
      </c>
      <c r="C55" s="17"/>
      <c r="D55" s="17"/>
      <c r="E55" s="17"/>
      <c r="F55" s="17"/>
      <c r="G55" s="17"/>
      <c r="H55" s="18"/>
    </row>
    <row r="56" spans="1:8" x14ac:dyDescent="0.25">
      <c r="A56" s="17" t="s">
        <v>76</v>
      </c>
      <c r="B56" s="25" t="s">
        <v>77</v>
      </c>
      <c r="C56" s="17"/>
      <c r="D56" s="17"/>
      <c r="E56" s="17"/>
      <c r="F56" s="17"/>
      <c r="G56" s="17"/>
      <c r="H56" s="18"/>
    </row>
    <row r="57" spans="1:8" x14ac:dyDescent="0.25">
      <c r="A57" s="17" t="s">
        <v>78</v>
      </c>
      <c r="B57" s="25" t="s">
        <v>79</v>
      </c>
      <c r="C57" s="17"/>
      <c r="D57" s="17"/>
      <c r="E57" s="17"/>
      <c r="F57" s="17"/>
      <c r="G57" s="17"/>
      <c r="H57" s="18"/>
    </row>
    <row r="58" spans="1:8" ht="30" x14ac:dyDescent="0.25">
      <c r="A58" s="17" t="s">
        <v>80</v>
      </c>
      <c r="B58" s="25" t="s">
        <v>81</v>
      </c>
      <c r="C58" s="17"/>
      <c r="D58" s="17"/>
      <c r="E58" s="17"/>
      <c r="F58" s="17"/>
      <c r="G58" s="17"/>
      <c r="H58" s="18"/>
    </row>
    <row r="59" spans="1:8" x14ac:dyDescent="0.25">
      <c r="A59" s="17" t="s">
        <v>82</v>
      </c>
      <c r="B59" s="25" t="s">
        <v>83</v>
      </c>
      <c r="C59" s="17"/>
      <c r="D59" s="17"/>
      <c r="E59" s="17"/>
      <c r="F59" s="17"/>
      <c r="G59" s="17"/>
      <c r="H59" s="18"/>
    </row>
    <row r="60" spans="1:8" x14ac:dyDescent="0.25">
      <c r="A60" s="17" t="s">
        <v>84</v>
      </c>
      <c r="B60" s="25" t="s">
        <v>85</v>
      </c>
      <c r="C60" s="17"/>
      <c r="D60" s="17"/>
      <c r="E60" s="17"/>
      <c r="F60" s="17"/>
      <c r="G60" s="17"/>
      <c r="H60" s="18"/>
    </row>
    <row r="61" spans="1:8" x14ac:dyDescent="0.25">
      <c r="A61" s="17" t="s">
        <v>86</v>
      </c>
      <c r="B61" s="25" t="s">
        <v>87</v>
      </c>
      <c r="C61" s="17"/>
      <c r="D61" s="17"/>
      <c r="E61" s="17"/>
      <c r="F61" s="17"/>
      <c r="G61" s="17"/>
      <c r="H61" s="18"/>
    </row>
    <row r="62" spans="1:8" x14ac:dyDescent="0.25">
      <c r="A62" s="17" t="s">
        <v>88</v>
      </c>
      <c r="B62" s="25" t="s">
        <v>89</v>
      </c>
      <c r="C62" s="17"/>
      <c r="D62" s="17"/>
      <c r="E62" s="17"/>
      <c r="F62" s="17"/>
      <c r="G62" s="17"/>
      <c r="H62" s="18"/>
    </row>
    <row r="63" spans="1:8" x14ac:dyDescent="0.25">
      <c r="A63" s="17" t="s">
        <v>90</v>
      </c>
      <c r="B63" s="25" t="s">
        <v>91</v>
      </c>
      <c r="C63" s="17"/>
      <c r="D63" s="17"/>
      <c r="E63" s="17"/>
      <c r="F63" s="17"/>
      <c r="G63" s="17"/>
      <c r="H63" s="18"/>
    </row>
    <row r="64" spans="1:8" x14ac:dyDescent="0.25">
      <c r="A64" s="17" t="s">
        <v>92</v>
      </c>
      <c r="B64" s="25" t="s">
        <v>93</v>
      </c>
      <c r="C64" s="17"/>
      <c r="D64" s="17"/>
      <c r="E64" s="17"/>
      <c r="F64" s="17"/>
      <c r="G64" s="17"/>
      <c r="H64" s="18"/>
    </row>
    <row r="65" spans="1:8" ht="30" x14ac:dyDescent="0.25">
      <c r="A65" s="17" t="s">
        <v>94</v>
      </c>
      <c r="B65" s="25" t="s">
        <v>95</v>
      </c>
      <c r="C65" s="17"/>
      <c r="D65" s="17"/>
      <c r="E65" s="17"/>
      <c r="F65" s="17"/>
      <c r="G65" s="17"/>
      <c r="H65" s="18"/>
    </row>
    <row r="66" spans="1:8" x14ac:dyDescent="0.25">
      <c r="A66" s="17" t="s">
        <v>96</v>
      </c>
      <c r="B66" s="25" t="s">
        <v>97</v>
      </c>
      <c r="C66" s="17"/>
      <c r="D66" s="17"/>
      <c r="E66" s="17"/>
      <c r="F66" s="17"/>
      <c r="G66" s="17"/>
      <c r="H66" s="18"/>
    </row>
    <row r="67" spans="1:8" x14ac:dyDescent="0.25">
      <c r="A67" s="17" t="s">
        <v>98</v>
      </c>
      <c r="B67" s="25" t="s">
        <v>99</v>
      </c>
      <c r="C67" s="17"/>
      <c r="D67" s="17"/>
      <c r="E67" s="17"/>
      <c r="F67" s="17"/>
      <c r="G67" s="17"/>
      <c r="H67" s="18"/>
    </row>
    <row r="68" spans="1:8" x14ac:dyDescent="0.25">
      <c r="A68" s="17" t="s">
        <v>100</v>
      </c>
      <c r="B68" s="25" t="s">
        <v>101</v>
      </c>
      <c r="C68" s="17"/>
      <c r="D68" s="17"/>
      <c r="E68" s="17"/>
      <c r="F68" s="17"/>
      <c r="G68" s="17"/>
      <c r="H68" s="18"/>
    </row>
    <row r="69" spans="1:8" x14ac:dyDescent="0.25">
      <c r="A69" s="17" t="s">
        <v>102</v>
      </c>
      <c r="B69" s="25" t="s">
        <v>103</v>
      </c>
      <c r="C69" s="17"/>
      <c r="D69" s="17"/>
      <c r="E69" s="17"/>
      <c r="F69" s="17"/>
      <c r="G69" s="17"/>
      <c r="H69" s="18"/>
    </row>
    <row r="70" spans="1:8" ht="51" customHeight="1" x14ac:dyDescent="0.25">
      <c r="A70" s="17" t="s">
        <v>104</v>
      </c>
      <c r="B70" s="26" t="s">
        <v>105</v>
      </c>
      <c r="C70" s="17"/>
      <c r="D70" s="17"/>
      <c r="E70" s="17"/>
      <c r="F70" s="17"/>
      <c r="G70" s="17"/>
      <c r="H70" s="18"/>
    </row>
    <row r="71" spans="1:8" x14ac:dyDescent="0.25">
      <c r="E71" s="16" t="s">
        <v>106</v>
      </c>
      <c r="F71" s="16" t="str">
        <f>IF((COUNT(C37:C70)&lt;&gt;COUNT(F37:F70)),"", ROUND(SUM(F37:F70),2))</f>
        <v/>
      </c>
      <c r="G71" s="14" t="str">
        <f>IF((COUNT(C37:C70)&lt;&gt;COUNT(F37:F70)),"Neužpildytos visų objektų kainos", "")</f>
        <v>Neužpildytos visų objektų kainos</v>
      </c>
    </row>
    <row r="72" spans="1:8" x14ac:dyDescent="0.25">
      <c r="C72" s="16" t="s">
        <v>107</v>
      </c>
      <c r="D72" s="18"/>
      <c r="E72" s="16" t="s">
        <v>108</v>
      </c>
      <c r="F72" s="16" t="str">
        <f>IF(OR(F71="",D72=""),"", ROUND(PRODUCT(D72,F71)/100,2))</f>
        <v/>
      </c>
      <c r="G72" s="14" t="str">
        <f>IF(D72="", "Nurodykite taikomą PVM dydį", "")</f>
        <v>Nurodykite taikomą PVM dydį</v>
      </c>
    </row>
    <row r="73" spans="1:8" x14ac:dyDescent="0.25">
      <c r="E73" s="16" t="s">
        <v>109</v>
      </c>
      <c r="F73" s="16">
        <f>IF(ISBLANK(F72), "", ROUND(SUM(F71:F72),2))</f>
        <v>0</v>
      </c>
    </row>
    <row r="77" spans="1:8" x14ac:dyDescent="0.25">
      <c r="A77" s="12" t="s">
        <v>110</v>
      </c>
      <c r="B77" s="12" t="s">
        <v>111</v>
      </c>
    </row>
    <row r="79" spans="1:8" x14ac:dyDescent="0.25">
      <c r="A79" s="12" t="s">
        <v>28</v>
      </c>
    </row>
    <row r="80" spans="1:8" ht="45" x14ac:dyDescent="0.25">
      <c r="A80" s="16" t="s">
        <v>29</v>
      </c>
      <c r="B80" s="16" t="s">
        <v>30</v>
      </c>
      <c r="C80" s="16" t="s">
        <v>31</v>
      </c>
      <c r="D80" s="16" t="s">
        <v>32</v>
      </c>
      <c r="E80" s="16" t="s">
        <v>33</v>
      </c>
      <c r="F80" s="16" t="s">
        <v>34</v>
      </c>
      <c r="G80" s="16" t="s">
        <v>35</v>
      </c>
      <c r="H80" s="24" t="s">
        <v>36</v>
      </c>
    </row>
    <row r="81" spans="1:8" x14ac:dyDescent="0.25">
      <c r="A81" s="16" t="s">
        <v>112</v>
      </c>
      <c r="B81" s="16" t="s">
        <v>113</v>
      </c>
      <c r="C81" s="17"/>
      <c r="D81" s="17"/>
      <c r="E81" s="17"/>
      <c r="F81" s="17"/>
      <c r="G81" s="17"/>
      <c r="H81" s="17"/>
    </row>
    <row r="82" spans="1:8" x14ac:dyDescent="0.25">
      <c r="A82" s="17" t="s">
        <v>114</v>
      </c>
      <c r="B82" s="25" t="s">
        <v>113</v>
      </c>
      <c r="C82" s="17">
        <v>1</v>
      </c>
      <c r="D82" s="17" t="s">
        <v>40</v>
      </c>
      <c r="E82" s="18"/>
      <c r="F82" s="17" t="str">
        <f>IF(ISBLANK(E82),"", PRODUCT(C82,E82))</f>
        <v/>
      </c>
      <c r="G82" s="18"/>
      <c r="H82" s="17"/>
    </row>
    <row r="83" spans="1:8" x14ac:dyDescent="0.25">
      <c r="A83" s="17" t="s">
        <v>115</v>
      </c>
      <c r="B83" s="25" t="s">
        <v>116</v>
      </c>
      <c r="C83" s="17"/>
      <c r="D83" s="17"/>
      <c r="E83" s="17"/>
      <c r="F83" s="17"/>
      <c r="G83" s="17"/>
      <c r="H83" s="18"/>
    </row>
    <row r="84" spans="1:8" x14ac:dyDescent="0.25">
      <c r="A84" s="17" t="s">
        <v>117</v>
      </c>
      <c r="B84" s="25" t="s">
        <v>118</v>
      </c>
      <c r="C84" s="17"/>
      <c r="D84" s="17"/>
      <c r="E84" s="17"/>
      <c r="F84" s="17"/>
      <c r="G84" s="17"/>
      <c r="H84" s="18"/>
    </row>
    <row r="85" spans="1:8" x14ac:dyDescent="0.25">
      <c r="A85" s="17" t="s">
        <v>119</v>
      </c>
      <c r="B85" s="25" t="s">
        <v>120</v>
      </c>
      <c r="C85" s="17"/>
      <c r="D85" s="17"/>
      <c r="E85" s="17"/>
      <c r="F85" s="17"/>
      <c r="G85" s="17"/>
      <c r="H85" s="18"/>
    </row>
    <row r="86" spans="1:8" x14ac:dyDescent="0.25">
      <c r="A86" s="17" t="s">
        <v>121</v>
      </c>
      <c r="B86" s="25" t="s">
        <v>122</v>
      </c>
      <c r="C86" s="17"/>
      <c r="D86" s="17"/>
      <c r="E86" s="17"/>
      <c r="F86" s="17"/>
      <c r="G86" s="17"/>
      <c r="H86" s="18"/>
    </row>
    <row r="87" spans="1:8" x14ac:dyDescent="0.25">
      <c r="A87" s="17" t="s">
        <v>123</v>
      </c>
      <c r="B87" s="25" t="s">
        <v>124</v>
      </c>
      <c r="C87" s="17"/>
      <c r="D87" s="17"/>
      <c r="E87" s="17"/>
      <c r="F87" s="17"/>
      <c r="G87" s="17"/>
      <c r="H87" s="18"/>
    </row>
    <row r="88" spans="1:8" ht="30" x14ac:dyDescent="0.25">
      <c r="A88" s="17" t="s">
        <v>125</v>
      </c>
      <c r="B88" s="25" t="s">
        <v>126</v>
      </c>
      <c r="C88" s="17"/>
      <c r="D88" s="17"/>
      <c r="E88" s="17"/>
      <c r="F88" s="17"/>
      <c r="G88" s="17"/>
      <c r="H88" s="18"/>
    </row>
    <row r="89" spans="1:8" x14ac:dyDescent="0.25">
      <c r="A89" s="17" t="s">
        <v>127</v>
      </c>
      <c r="B89" s="25" t="s">
        <v>128</v>
      </c>
      <c r="C89" s="17"/>
      <c r="D89" s="17"/>
      <c r="E89" s="17"/>
      <c r="F89" s="17"/>
      <c r="G89" s="17"/>
      <c r="H89" s="18"/>
    </row>
    <row r="90" spans="1:8" x14ac:dyDescent="0.25">
      <c r="A90" s="17" t="s">
        <v>129</v>
      </c>
      <c r="B90" s="25" t="s">
        <v>130</v>
      </c>
      <c r="C90" s="17"/>
      <c r="D90" s="17"/>
      <c r="E90" s="17"/>
      <c r="F90" s="17"/>
      <c r="G90" s="17"/>
      <c r="H90" s="18"/>
    </row>
    <row r="91" spans="1:8" x14ac:dyDescent="0.25">
      <c r="A91" s="17" t="s">
        <v>131</v>
      </c>
      <c r="B91" s="25" t="s">
        <v>132</v>
      </c>
      <c r="C91" s="17"/>
      <c r="D91" s="17"/>
      <c r="E91" s="17"/>
      <c r="F91" s="17"/>
      <c r="G91" s="17"/>
      <c r="H91" s="18"/>
    </row>
    <row r="92" spans="1:8" ht="30" x14ac:dyDescent="0.25">
      <c r="A92" s="17" t="s">
        <v>133</v>
      </c>
      <c r="B92" s="25" t="s">
        <v>134</v>
      </c>
      <c r="C92" s="17"/>
      <c r="D92" s="17"/>
      <c r="E92" s="17"/>
      <c r="F92" s="17"/>
      <c r="G92" s="17"/>
      <c r="H92" s="18"/>
    </row>
    <row r="93" spans="1:8" x14ac:dyDescent="0.25">
      <c r="A93" s="17" t="s">
        <v>135</v>
      </c>
      <c r="B93" s="25" t="s">
        <v>136</v>
      </c>
      <c r="C93" s="17"/>
      <c r="D93" s="17"/>
      <c r="E93" s="17"/>
      <c r="F93" s="17"/>
      <c r="G93" s="17"/>
      <c r="H93" s="18"/>
    </row>
    <row r="94" spans="1:8" x14ac:dyDescent="0.25">
      <c r="A94" s="17" t="s">
        <v>137</v>
      </c>
      <c r="B94" s="25" t="s">
        <v>138</v>
      </c>
      <c r="C94" s="17"/>
      <c r="D94" s="17"/>
      <c r="E94" s="17"/>
      <c r="F94" s="17"/>
      <c r="G94" s="17"/>
      <c r="H94" s="18"/>
    </row>
    <row r="95" spans="1:8" x14ac:dyDescent="0.25">
      <c r="A95" s="17" t="s">
        <v>139</v>
      </c>
      <c r="B95" s="25" t="s">
        <v>140</v>
      </c>
      <c r="C95" s="17"/>
      <c r="D95" s="17"/>
      <c r="E95" s="17"/>
      <c r="F95" s="17"/>
      <c r="G95" s="17"/>
      <c r="H95" s="18"/>
    </row>
    <row r="96" spans="1:8" x14ac:dyDescent="0.25">
      <c r="A96" s="17" t="s">
        <v>141</v>
      </c>
      <c r="B96" s="25" t="s">
        <v>142</v>
      </c>
      <c r="C96" s="17"/>
      <c r="D96" s="17"/>
      <c r="E96" s="17"/>
      <c r="F96" s="17"/>
      <c r="G96" s="17"/>
      <c r="H96" s="18"/>
    </row>
    <row r="97" spans="1:8" x14ac:dyDescent="0.25">
      <c r="A97" s="17" t="s">
        <v>143</v>
      </c>
      <c r="B97" s="25" t="s">
        <v>144</v>
      </c>
      <c r="C97" s="17"/>
      <c r="D97" s="17"/>
      <c r="E97" s="17"/>
      <c r="F97" s="17"/>
      <c r="G97" s="17"/>
      <c r="H97" s="18"/>
    </row>
    <row r="98" spans="1:8" x14ac:dyDescent="0.25">
      <c r="A98" s="17" t="s">
        <v>145</v>
      </c>
      <c r="B98" s="25" t="s">
        <v>146</v>
      </c>
      <c r="C98" s="17"/>
      <c r="D98" s="17"/>
      <c r="E98" s="17"/>
      <c r="F98" s="17"/>
      <c r="G98" s="17"/>
      <c r="H98" s="18"/>
    </row>
    <row r="99" spans="1:8" x14ac:dyDescent="0.25">
      <c r="A99" s="17" t="s">
        <v>147</v>
      </c>
      <c r="B99" s="25" t="s">
        <v>148</v>
      </c>
      <c r="C99" s="17"/>
      <c r="D99" s="17"/>
      <c r="E99" s="17"/>
      <c r="F99" s="17"/>
      <c r="G99" s="17"/>
      <c r="H99" s="18"/>
    </row>
    <row r="100" spans="1:8" x14ac:dyDescent="0.25">
      <c r="A100" s="17" t="s">
        <v>149</v>
      </c>
      <c r="B100" s="25" t="s">
        <v>150</v>
      </c>
      <c r="C100" s="17"/>
      <c r="D100" s="17"/>
      <c r="E100" s="17"/>
      <c r="F100" s="17"/>
      <c r="G100" s="17"/>
      <c r="H100" s="18"/>
    </row>
    <row r="101" spans="1:8" x14ac:dyDescent="0.25">
      <c r="A101" s="17" t="s">
        <v>151</v>
      </c>
      <c r="B101" s="25" t="s">
        <v>152</v>
      </c>
      <c r="C101" s="17"/>
      <c r="D101" s="17"/>
      <c r="E101" s="17"/>
      <c r="F101" s="17"/>
      <c r="G101" s="17"/>
      <c r="H101" s="18"/>
    </row>
    <row r="102" spans="1:8" ht="30" x14ac:dyDescent="0.25">
      <c r="A102" s="17" t="s">
        <v>153</v>
      </c>
      <c r="B102" s="25" t="s">
        <v>154</v>
      </c>
      <c r="C102" s="17"/>
      <c r="D102" s="17"/>
      <c r="E102" s="17"/>
      <c r="F102" s="17"/>
      <c r="G102" s="17"/>
      <c r="H102" s="18"/>
    </row>
    <row r="103" spans="1:8" x14ac:dyDescent="0.25">
      <c r="A103" s="17" t="s">
        <v>155</v>
      </c>
      <c r="B103" s="25" t="s">
        <v>156</v>
      </c>
      <c r="C103" s="17"/>
      <c r="D103" s="17"/>
      <c r="E103" s="17"/>
      <c r="F103" s="17"/>
      <c r="G103" s="17"/>
      <c r="H103" s="18"/>
    </row>
    <row r="104" spans="1:8" x14ac:dyDescent="0.25">
      <c r="A104" s="17" t="s">
        <v>157</v>
      </c>
      <c r="B104" s="25" t="s">
        <v>158</v>
      </c>
      <c r="C104" s="17"/>
      <c r="D104" s="17"/>
      <c r="E104" s="17"/>
      <c r="F104" s="17"/>
      <c r="G104" s="17"/>
      <c r="H104" s="18"/>
    </row>
    <row r="105" spans="1:8" x14ac:dyDescent="0.25">
      <c r="A105" s="17" t="s">
        <v>159</v>
      </c>
      <c r="B105" s="25" t="s">
        <v>160</v>
      </c>
      <c r="C105" s="17"/>
      <c r="D105" s="17"/>
      <c r="E105" s="17"/>
      <c r="F105" s="17"/>
      <c r="G105" s="17"/>
      <c r="H105" s="18"/>
    </row>
    <row r="106" spans="1:8" ht="60" x14ac:dyDescent="0.25">
      <c r="A106" s="17" t="s">
        <v>161</v>
      </c>
      <c r="B106" s="26" t="s">
        <v>162</v>
      </c>
      <c r="C106" s="17"/>
      <c r="D106" s="17"/>
      <c r="E106" s="17"/>
      <c r="F106" s="17"/>
      <c r="G106" s="17"/>
      <c r="H106" s="18"/>
    </row>
    <row r="107" spans="1:8" x14ac:dyDescent="0.25">
      <c r="E107" s="16" t="s">
        <v>106</v>
      </c>
      <c r="F107" s="16" t="str">
        <f>IF((COUNT(C82:C106)&lt;&gt;COUNT(F82:F106)),"", ROUND(SUM(F82:F106),2))</f>
        <v/>
      </c>
      <c r="G107" s="14" t="str">
        <f>IF((COUNT(C82:C106)&lt;&gt;COUNT(F82:F106)),"Neužpildytos visų objektų kainos", "")</f>
        <v>Neužpildytos visų objektų kainos</v>
      </c>
    </row>
    <row r="108" spans="1:8" x14ac:dyDescent="0.25">
      <c r="C108" s="16" t="s">
        <v>107</v>
      </c>
      <c r="D108" s="18"/>
      <c r="E108" s="16" t="s">
        <v>108</v>
      </c>
      <c r="F108" s="16" t="str">
        <f>IF(OR(F107="",D108=""),"", ROUND(PRODUCT(D108,F107)/100,2))</f>
        <v/>
      </c>
      <c r="G108" s="14" t="str">
        <f>IF(D108="", "Nurodykite taikomą PVM dydį", "")</f>
        <v>Nurodykite taikomą PVM dydį</v>
      </c>
    </row>
    <row r="109" spans="1:8" x14ac:dyDescent="0.25">
      <c r="E109" s="16" t="s">
        <v>109</v>
      </c>
      <c r="F109" s="16">
        <f>IF(ISBLANK(F108), "", ROUND(SUM(F107:F108),2))</f>
        <v>0</v>
      </c>
    </row>
    <row r="113" spans="1:9" x14ac:dyDescent="0.25">
      <c r="A113" s="12" t="s">
        <v>163</v>
      </c>
      <c r="B113" s="12" t="s">
        <v>164</v>
      </c>
    </row>
    <row r="115" spans="1:9" x14ac:dyDescent="0.25">
      <c r="A115" s="12" t="s">
        <v>28</v>
      </c>
    </row>
    <row r="116" spans="1:9" ht="90" x14ac:dyDescent="0.25">
      <c r="A116" s="16" t="s">
        <v>29</v>
      </c>
      <c r="B116" s="16" t="s">
        <v>30</v>
      </c>
      <c r="C116" s="16" t="s">
        <v>31</v>
      </c>
      <c r="D116" s="16" t="s">
        <v>32</v>
      </c>
      <c r="E116" s="16" t="s">
        <v>33</v>
      </c>
      <c r="F116" s="24" t="s">
        <v>273</v>
      </c>
      <c r="G116" s="16" t="s">
        <v>34</v>
      </c>
      <c r="H116" s="16" t="s">
        <v>35</v>
      </c>
      <c r="I116" s="24" t="s">
        <v>36</v>
      </c>
    </row>
    <row r="117" spans="1:9" x14ac:dyDescent="0.25">
      <c r="A117" s="16" t="s">
        <v>165</v>
      </c>
      <c r="B117" s="24" t="s">
        <v>166</v>
      </c>
      <c r="C117" s="17"/>
      <c r="D117" s="17"/>
      <c r="E117" s="17"/>
      <c r="F117" s="17"/>
      <c r="G117" s="17"/>
      <c r="H117" s="17"/>
      <c r="I117" s="17"/>
    </row>
    <row r="118" spans="1:9" ht="45" x14ac:dyDescent="0.25">
      <c r="A118" s="17" t="s">
        <v>167</v>
      </c>
      <c r="B118" s="25" t="s">
        <v>166</v>
      </c>
      <c r="C118" s="17">
        <v>1</v>
      </c>
      <c r="D118" s="17" t="s">
        <v>40</v>
      </c>
      <c r="E118" s="18">
        <v>4500</v>
      </c>
      <c r="F118" s="18">
        <v>21</v>
      </c>
      <c r="G118" s="17">
        <f>IF(ISBLANK(E118),"", PRODUCT(C118,E118))</f>
        <v>4500</v>
      </c>
      <c r="H118" s="38" t="s">
        <v>303</v>
      </c>
      <c r="I118" s="17"/>
    </row>
    <row r="119" spans="1:9" ht="135" x14ac:dyDescent="0.25">
      <c r="A119" s="17" t="s">
        <v>168</v>
      </c>
      <c r="B119" s="25" t="s">
        <v>169</v>
      </c>
      <c r="C119" s="17"/>
      <c r="D119" s="17"/>
      <c r="E119" s="17"/>
      <c r="F119" s="17"/>
      <c r="G119" s="17"/>
      <c r="H119" s="17"/>
      <c r="I119" s="38" t="s">
        <v>287</v>
      </c>
    </row>
    <row r="120" spans="1:9" ht="75" x14ac:dyDescent="0.25">
      <c r="A120" s="17" t="s">
        <v>170</v>
      </c>
      <c r="B120" s="25" t="s">
        <v>171</v>
      </c>
      <c r="C120" s="17"/>
      <c r="D120" s="17"/>
      <c r="E120" s="17"/>
      <c r="F120" s="17"/>
      <c r="G120" s="17"/>
      <c r="H120" s="17"/>
      <c r="I120" s="40" t="s">
        <v>312</v>
      </c>
    </row>
    <row r="121" spans="1:9" x14ac:dyDescent="0.25">
      <c r="A121" s="17" t="s">
        <v>172</v>
      </c>
      <c r="B121" s="25" t="s">
        <v>173</v>
      </c>
      <c r="C121" s="17"/>
      <c r="D121" s="17"/>
      <c r="E121" s="17"/>
      <c r="F121" s="17"/>
      <c r="G121" s="17"/>
      <c r="H121" s="17"/>
      <c r="I121" s="18" t="s">
        <v>173</v>
      </c>
    </row>
    <row r="122" spans="1:9" ht="120" x14ac:dyDescent="0.25">
      <c r="A122" s="17" t="s">
        <v>174</v>
      </c>
      <c r="B122" s="25" t="s">
        <v>175</v>
      </c>
      <c r="C122" s="17"/>
      <c r="D122" s="17"/>
      <c r="E122" s="17"/>
      <c r="F122" s="17"/>
      <c r="G122" s="17"/>
      <c r="H122" s="17"/>
      <c r="I122" s="38" t="s">
        <v>285</v>
      </c>
    </row>
    <row r="123" spans="1:9" ht="90" x14ac:dyDescent="0.25">
      <c r="A123" s="17" t="s">
        <v>176</v>
      </c>
      <c r="B123" s="25" t="s">
        <v>177</v>
      </c>
      <c r="C123" s="17"/>
      <c r="D123" s="17"/>
      <c r="E123" s="17"/>
      <c r="F123" s="17"/>
      <c r="G123" s="17"/>
      <c r="H123" s="17"/>
      <c r="I123" s="38" t="s">
        <v>286</v>
      </c>
    </row>
    <row r="124" spans="1:9" ht="120" x14ac:dyDescent="0.25">
      <c r="A124" s="17" t="s">
        <v>178</v>
      </c>
      <c r="B124" s="25" t="s">
        <v>179</v>
      </c>
      <c r="C124" s="17"/>
      <c r="D124" s="17"/>
      <c r="E124" s="17"/>
      <c r="F124" s="17"/>
      <c r="G124" s="17"/>
      <c r="H124" s="17"/>
      <c r="I124" s="38" t="s">
        <v>288</v>
      </c>
    </row>
    <row r="125" spans="1:9" ht="75" x14ac:dyDescent="0.25">
      <c r="A125" s="17" t="s">
        <v>180</v>
      </c>
      <c r="B125" s="25" t="s">
        <v>181</v>
      </c>
      <c r="C125" s="17"/>
      <c r="D125" s="17"/>
      <c r="E125" s="17"/>
      <c r="F125" s="17"/>
      <c r="G125" s="17"/>
      <c r="H125" s="17"/>
      <c r="I125" s="38" t="s">
        <v>289</v>
      </c>
    </row>
    <row r="126" spans="1:9" ht="90" x14ac:dyDescent="0.25">
      <c r="A126" s="17" t="s">
        <v>182</v>
      </c>
      <c r="B126" s="25" t="s">
        <v>183</v>
      </c>
      <c r="C126" s="17"/>
      <c r="D126" s="17"/>
      <c r="E126" s="17"/>
      <c r="F126" s="17"/>
      <c r="G126" s="17"/>
      <c r="H126" s="17"/>
      <c r="I126" s="38" t="s">
        <v>290</v>
      </c>
    </row>
    <row r="127" spans="1:9" x14ac:dyDescent="0.25">
      <c r="A127" s="17" t="s">
        <v>184</v>
      </c>
      <c r="B127" s="25" t="s">
        <v>185</v>
      </c>
      <c r="C127" s="17"/>
      <c r="D127" s="17"/>
      <c r="E127" s="17"/>
      <c r="F127" s="17"/>
      <c r="G127" s="17"/>
      <c r="H127" s="17"/>
      <c r="I127" s="18" t="s">
        <v>185</v>
      </c>
    </row>
    <row r="128" spans="1:9" ht="75" x14ac:dyDescent="0.25">
      <c r="A128" s="17" t="s">
        <v>186</v>
      </c>
      <c r="B128" s="25" t="s">
        <v>187</v>
      </c>
      <c r="C128" s="17"/>
      <c r="D128" s="17"/>
      <c r="E128" s="17"/>
      <c r="F128" s="17"/>
      <c r="G128" s="17"/>
      <c r="H128" s="17"/>
      <c r="I128" s="38" t="s">
        <v>291</v>
      </c>
    </row>
    <row r="129" spans="1:9" ht="75" x14ac:dyDescent="0.25">
      <c r="A129" s="17" t="s">
        <v>188</v>
      </c>
      <c r="B129" s="25" t="s">
        <v>189</v>
      </c>
      <c r="C129" s="17"/>
      <c r="D129" s="17"/>
      <c r="E129" s="17"/>
      <c r="F129" s="17"/>
      <c r="G129" s="17"/>
      <c r="H129" s="17"/>
      <c r="I129" s="38" t="s">
        <v>292</v>
      </c>
    </row>
    <row r="130" spans="1:9" ht="90" x14ac:dyDescent="0.25">
      <c r="A130" s="17" t="s">
        <v>190</v>
      </c>
      <c r="B130" s="25" t="s">
        <v>191</v>
      </c>
      <c r="C130" s="17"/>
      <c r="D130" s="17"/>
      <c r="E130" s="17"/>
      <c r="F130" s="17"/>
      <c r="G130" s="17"/>
      <c r="H130" s="17"/>
      <c r="I130" s="38" t="s">
        <v>293</v>
      </c>
    </row>
    <row r="131" spans="1:9" ht="105" x14ac:dyDescent="0.25">
      <c r="A131" s="17" t="s">
        <v>192</v>
      </c>
      <c r="B131" s="25" t="s">
        <v>193</v>
      </c>
      <c r="C131" s="17"/>
      <c r="D131" s="17"/>
      <c r="E131" s="17"/>
      <c r="F131" s="17"/>
      <c r="G131" s="17"/>
      <c r="H131" s="17"/>
      <c r="I131" s="38" t="s">
        <v>284</v>
      </c>
    </row>
    <row r="132" spans="1:9" x14ac:dyDescent="0.25">
      <c r="A132" s="17" t="s">
        <v>194</v>
      </c>
      <c r="B132" s="25" t="s">
        <v>195</v>
      </c>
      <c r="C132" s="17"/>
      <c r="D132" s="17"/>
      <c r="E132" s="17"/>
      <c r="F132" s="17"/>
      <c r="G132" s="17"/>
      <c r="H132" s="17"/>
      <c r="I132" s="18" t="s">
        <v>195</v>
      </c>
    </row>
    <row r="133" spans="1:9" ht="90" x14ac:dyDescent="0.25">
      <c r="A133" s="17" t="s">
        <v>196</v>
      </c>
      <c r="B133" s="25" t="s">
        <v>197</v>
      </c>
      <c r="C133" s="17"/>
      <c r="D133" s="17"/>
      <c r="E133" s="17"/>
      <c r="F133" s="17"/>
      <c r="G133" s="17"/>
      <c r="H133" s="17"/>
      <c r="I133" s="38" t="s">
        <v>294</v>
      </c>
    </row>
    <row r="134" spans="1:9" ht="90" x14ac:dyDescent="0.25">
      <c r="A134" s="17" t="s">
        <v>198</v>
      </c>
      <c r="B134" s="25" t="s">
        <v>199</v>
      </c>
      <c r="C134" s="17"/>
      <c r="D134" s="17"/>
      <c r="E134" s="17"/>
      <c r="F134" s="17"/>
      <c r="G134" s="17"/>
      <c r="H134" s="17"/>
      <c r="I134" s="38" t="s">
        <v>295</v>
      </c>
    </row>
    <row r="135" spans="1:9" ht="90" x14ac:dyDescent="0.25">
      <c r="A135" s="17" t="s">
        <v>200</v>
      </c>
      <c r="B135" s="25" t="s">
        <v>201</v>
      </c>
      <c r="C135" s="17"/>
      <c r="D135" s="17"/>
      <c r="E135" s="17"/>
      <c r="F135" s="17"/>
      <c r="G135" s="17"/>
      <c r="H135" s="17"/>
      <c r="I135" s="38" t="s">
        <v>296</v>
      </c>
    </row>
    <row r="136" spans="1:9" ht="90" x14ac:dyDescent="0.25">
      <c r="A136" s="17" t="s">
        <v>202</v>
      </c>
      <c r="B136" s="25" t="s">
        <v>203</v>
      </c>
      <c r="C136" s="17"/>
      <c r="D136" s="17"/>
      <c r="E136" s="17"/>
      <c r="F136" s="17"/>
      <c r="G136" s="17"/>
      <c r="H136" s="17"/>
      <c r="I136" s="38" t="s">
        <v>297</v>
      </c>
    </row>
    <row r="137" spans="1:9" ht="75" x14ac:dyDescent="0.25">
      <c r="A137" s="17" t="s">
        <v>204</v>
      </c>
      <c r="B137" s="25" t="s">
        <v>205</v>
      </c>
      <c r="C137" s="17"/>
      <c r="D137" s="17"/>
      <c r="E137" s="17"/>
      <c r="F137" s="17"/>
      <c r="G137" s="17"/>
      <c r="H137" s="17"/>
      <c r="I137" s="38" t="s">
        <v>298</v>
      </c>
    </row>
    <row r="138" spans="1:9" ht="105" x14ac:dyDescent="0.25">
      <c r="A138" s="17" t="s">
        <v>206</v>
      </c>
      <c r="B138" s="25" t="s">
        <v>207</v>
      </c>
      <c r="C138" s="17"/>
      <c r="D138" s="17"/>
      <c r="E138" s="17"/>
      <c r="F138" s="17"/>
      <c r="G138" s="17"/>
      <c r="H138" s="17"/>
      <c r="I138" s="38" t="s">
        <v>299</v>
      </c>
    </row>
    <row r="139" spans="1:9" ht="105" x14ac:dyDescent="0.25">
      <c r="A139" s="17" t="s">
        <v>208</v>
      </c>
      <c r="B139" s="25" t="s">
        <v>209</v>
      </c>
      <c r="C139" s="17"/>
      <c r="D139" s="17"/>
      <c r="E139" s="17"/>
      <c r="F139" s="17"/>
      <c r="G139" s="17"/>
      <c r="H139" s="17"/>
      <c r="I139" s="38" t="s">
        <v>300</v>
      </c>
    </row>
    <row r="140" spans="1:9" ht="105" x14ac:dyDescent="0.25">
      <c r="A140" s="17" t="s">
        <v>210</v>
      </c>
      <c r="B140" s="25" t="s">
        <v>211</v>
      </c>
      <c r="C140" s="17"/>
      <c r="D140" s="17"/>
      <c r="E140" s="17"/>
      <c r="F140" s="17"/>
      <c r="G140" s="17"/>
      <c r="H140" s="17"/>
      <c r="I140" s="38" t="s">
        <v>301</v>
      </c>
    </row>
    <row r="141" spans="1:9" ht="105" x14ac:dyDescent="0.25">
      <c r="A141" s="17" t="s">
        <v>212</v>
      </c>
      <c r="B141" s="25" t="s">
        <v>213</v>
      </c>
      <c r="C141" s="17"/>
      <c r="D141" s="17"/>
      <c r="E141" s="17"/>
      <c r="F141" s="17"/>
      <c r="G141" s="17"/>
      <c r="H141" s="17"/>
      <c r="I141" s="38" t="s">
        <v>302</v>
      </c>
    </row>
    <row r="142" spans="1:9" ht="105" x14ac:dyDescent="0.25">
      <c r="A142" s="17" t="s">
        <v>222</v>
      </c>
      <c r="B142" s="25" t="s">
        <v>223</v>
      </c>
      <c r="C142" s="17"/>
      <c r="D142" s="17"/>
      <c r="E142" s="17"/>
      <c r="F142" s="17"/>
      <c r="G142" s="17"/>
      <c r="H142" s="17"/>
      <c r="I142" s="40" t="s">
        <v>311</v>
      </c>
    </row>
    <row r="143" spans="1:9" ht="75" x14ac:dyDescent="0.25">
      <c r="A143" s="17" t="s">
        <v>224</v>
      </c>
      <c r="B143" s="25" t="s">
        <v>225</v>
      </c>
      <c r="C143" s="17"/>
      <c r="D143" s="17"/>
      <c r="E143" s="17"/>
      <c r="F143" s="17"/>
      <c r="G143" s="17"/>
      <c r="H143" s="17"/>
      <c r="I143" s="38" t="s">
        <v>258</v>
      </c>
    </row>
    <row r="144" spans="1:9" ht="90" x14ac:dyDescent="0.25">
      <c r="A144" s="17" t="s">
        <v>226</v>
      </c>
      <c r="B144" s="25" t="s">
        <v>227</v>
      </c>
      <c r="C144" s="17"/>
      <c r="D144" s="17"/>
      <c r="E144" s="17"/>
      <c r="F144" s="17"/>
      <c r="G144" s="17"/>
      <c r="H144" s="17"/>
      <c r="I144" s="38" t="s">
        <v>259</v>
      </c>
    </row>
    <row r="145" spans="1:9" ht="30" x14ac:dyDescent="0.25">
      <c r="A145" s="17" t="s">
        <v>228</v>
      </c>
      <c r="B145" s="25" t="s">
        <v>160</v>
      </c>
      <c r="C145" s="17"/>
      <c r="D145" s="17"/>
      <c r="E145" s="17"/>
      <c r="F145" s="17"/>
      <c r="G145" s="17"/>
      <c r="H145" s="17"/>
      <c r="I145" s="38" t="s">
        <v>260</v>
      </c>
    </row>
    <row r="146" spans="1:9" ht="64.5" customHeight="1" x14ac:dyDescent="0.25">
      <c r="A146" s="17" t="s">
        <v>229</v>
      </c>
      <c r="B146" s="26" t="s">
        <v>105</v>
      </c>
      <c r="C146" s="17"/>
      <c r="D146" s="17"/>
      <c r="E146" s="17"/>
      <c r="F146" s="17"/>
      <c r="G146" s="17"/>
      <c r="H146" s="17"/>
      <c r="I146" s="38" t="s">
        <v>261</v>
      </c>
    </row>
    <row r="147" spans="1:9" ht="90" x14ac:dyDescent="0.25">
      <c r="A147" s="35" t="s">
        <v>282</v>
      </c>
      <c r="B147" s="25" t="s">
        <v>214</v>
      </c>
      <c r="C147" s="17">
        <v>15</v>
      </c>
      <c r="D147" s="34" t="s">
        <v>274</v>
      </c>
      <c r="E147" s="36">
        <v>300</v>
      </c>
      <c r="F147" s="36">
        <v>5</v>
      </c>
      <c r="G147" s="17">
        <f>IF(ISBLANK(E147),"", PRODUCT(C147,E147))</f>
        <v>4500</v>
      </c>
      <c r="H147" s="38" t="s">
        <v>262</v>
      </c>
      <c r="I147" s="38" t="s">
        <v>263</v>
      </c>
    </row>
    <row r="148" spans="1:9" ht="75" x14ac:dyDescent="0.25">
      <c r="A148" s="35" t="s">
        <v>275</v>
      </c>
      <c r="B148" s="25" t="s">
        <v>215</v>
      </c>
      <c r="C148" s="17"/>
      <c r="D148" s="17"/>
      <c r="E148" s="17"/>
      <c r="F148" s="17"/>
      <c r="G148" s="17"/>
      <c r="H148" s="17"/>
      <c r="I148" s="38" t="s">
        <v>264</v>
      </c>
    </row>
    <row r="149" spans="1:9" ht="75" x14ac:dyDescent="0.25">
      <c r="A149" s="35" t="s">
        <v>276</v>
      </c>
      <c r="B149" s="25" t="s">
        <v>216</v>
      </c>
      <c r="C149" s="17"/>
      <c r="D149" s="17"/>
      <c r="E149" s="17"/>
      <c r="F149" s="17"/>
      <c r="G149" s="17"/>
      <c r="H149" s="17"/>
      <c r="I149" s="38" t="s">
        <v>265</v>
      </c>
    </row>
    <row r="150" spans="1:9" ht="90" x14ac:dyDescent="0.25">
      <c r="A150" s="35" t="s">
        <v>277</v>
      </c>
      <c r="B150" s="25" t="s">
        <v>217</v>
      </c>
      <c r="C150" s="17"/>
      <c r="D150" s="17"/>
      <c r="E150" s="17"/>
      <c r="F150" s="17"/>
      <c r="G150" s="17"/>
      <c r="H150" s="17"/>
      <c r="I150" s="38" t="s">
        <v>266</v>
      </c>
    </row>
    <row r="151" spans="1:9" ht="90" x14ac:dyDescent="0.25">
      <c r="A151" s="35" t="s">
        <v>278</v>
      </c>
      <c r="B151" s="25" t="s">
        <v>218</v>
      </c>
      <c r="C151" s="17"/>
      <c r="D151" s="17"/>
      <c r="E151" s="17"/>
      <c r="F151" s="17"/>
      <c r="G151" s="17"/>
      <c r="H151" s="17"/>
      <c r="I151" s="38" t="s">
        <v>267</v>
      </c>
    </row>
    <row r="152" spans="1:9" ht="75" x14ac:dyDescent="0.25">
      <c r="A152" s="35" t="s">
        <v>279</v>
      </c>
      <c r="B152" s="25" t="s">
        <v>219</v>
      </c>
      <c r="C152" s="17"/>
      <c r="D152" s="17"/>
      <c r="E152" s="17"/>
      <c r="F152" s="17"/>
      <c r="G152" s="17"/>
      <c r="H152" s="17"/>
      <c r="I152" s="38" t="s">
        <v>268</v>
      </c>
    </row>
    <row r="153" spans="1:9" ht="75" x14ac:dyDescent="0.25">
      <c r="A153" s="35" t="s">
        <v>280</v>
      </c>
      <c r="B153" s="25" t="s">
        <v>220</v>
      </c>
      <c r="C153" s="17"/>
      <c r="D153" s="17"/>
      <c r="E153" s="17"/>
      <c r="F153" s="17"/>
      <c r="G153" s="17"/>
      <c r="H153" s="17"/>
      <c r="I153" s="38" t="s">
        <v>269</v>
      </c>
    </row>
    <row r="154" spans="1:9" ht="90" x14ac:dyDescent="0.25">
      <c r="A154" s="35" t="s">
        <v>281</v>
      </c>
      <c r="B154" s="25" t="s">
        <v>221</v>
      </c>
      <c r="C154" s="17"/>
      <c r="D154" s="17"/>
      <c r="E154" s="17"/>
      <c r="F154" s="17"/>
      <c r="G154" s="17"/>
      <c r="H154" s="17"/>
      <c r="I154" s="38" t="s">
        <v>270</v>
      </c>
    </row>
    <row r="155" spans="1:9" x14ac:dyDescent="0.25">
      <c r="E155" s="16" t="s">
        <v>106</v>
      </c>
      <c r="F155" s="16"/>
      <c r="G155" s="16">
        <f>IF((COUNT(C118:C154)&lt;&gt;COUNT(G118:G154)),"", ROUND(SUM(G118:G154),2))</f>
        <v>9000</v>
      </c>
      <c r="H155" s="14" t="str">
        <f>IF((COUNT(C118:C154)&lt;&gt;COUNT(G118:G154)),"Neužpildytos visų objektų kainos", "")</f>
        <v/>
      </c>
    </row>
    <row r="156" spans="1:9" x14ac:dyDescent="0.25">
      <c r="E156" s="16" t="s">
        <v>108</v>
      </c>
      <c r="F156" s="16"/>
      <c r="G156" s="16">
        <f>F118*G118/100+F147*G147/100</f>
        <v>1170</v>
      </c>
      <c r="H156" s="14" t="str">
        <f>IF(D156="", "Nurodykite taikomą PVM dydį", "")</f>
        <v>Nurodykite taikomą PVM dydį</v>
      </c>
    </row>
    <row r="157" spans="1:9" x14ac:dyDescent="0.25">
      <c r="E157" s="16" t="s">
        <v>109</v>
      </c>
      <c r="F157" s="16"/>
      <c r="G157" s="16">
        <f>IF(ISBLANK(G156), "", ROUND(SUM(G155:G156),2))</f>
        <v>10170</v>
      </c>
    </row>
  </sheetData>
  <sheetProtection sheet="1" objects="1" scenarios="1"/>
  <mergeCells count="27">
    <mergeCell ref="A24:F24"/>
    <mergeCell ref="A20:B20"/>
    <mergeCell ref="A19:B19"/>
    <mergeCell ref="C20:F20"/>
    <mergeCell ref="C16:F16"/>
    <mergeCell ref="C12:F12"/>
    <mergeCell ref="A29:F29"/>
    <mergeCell ref="A12:B12"/>
    <mergeCell ref="A21:B21"/>
    <mergeCell ref="A28:F28"/>
    <mergeCell ref="A14:B14"/>
    <mergeCell ref="A17:B17"/>
    <mergeCell ref="A27:F27"/>
    <mergeCell ref="C21:F21"/>
    <mergeCell ref="A26:F26"/>
    <mergeCell ref="A16:B16"/>
    <mergeCell ref="A23:F23"/>
    <mergeCell ref="A18:B18"/>
    <mergeCell ref="A25:F25"/>
    <mergeCell ref="A13:B13"/>
    <mergeCell ref="A15:B15"/>
    <mergeCell ref="C19:F19"/>
    <mergeCell ref="C13:F13"/>
    <mergeCell ref="C18:F18"/>
    <mergeCell ref="C15:F15"/>
    <mergeCell ref="C17:F17"/>
    <mergeCell ref="C14:F14"/>
  </mergeCells>
  <phoneticPr fontId="1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77155-30E1-46BA-8F86-AE6C9161F84F}">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230</v>
      </c>
      <c r="B2" s="48"/>
      <c r="C2" s="48"/>
      <c r="D2" s="48"/>
      <c r="E2" s="48"/>
      <c r="F2" s="48"/>
      <c r="G2" s="48"/>
      <c r="H2" s="48"/>
      <c r="I2" s="48"/>
      <c r="J2" s="48"/>
      <c r="K2" s="48"/>
    </row>
    <row r="3" spans="1:11" x14ac:dyDescent="0.25">
      <c r="A3" s="48"/>
      <c r="B3" s="48"/>
      <c r="C3" s="48"/>
      <c r="D3" s="48"/>
      <c r="E3" s="48"/>
      <c r="F3" s="48"/>
      <c r="G3" s="48"/>
      <c r="H3" s="48"/>
      <c r="I3" s="48"/>
      <c r="J3" s="48"/>
      <c r="K3" s="48"/>
    </row>
    <row r="4" spans="1:11" ht="15.95" customHeight="1" thickBot="1" x14ac:dyDescent="0.3">
      <c r="A4" s="7"/>
      <c r="B4" s="7"/>
      <c r="C4" s="7"/>
      <c r="D4" s="7"/>
      <c r="E4" s="7"/>
      <c r="F4" s="7"/>
      <c r="G4" s="7"/>
      <c r="H4" s="7"/>
      <c r="I4" s="7"/>
      <c r="J4" s="7"/>
    </row>
    <row r="5" spans="1:11" ht="48" customHeight="1" x14ac:dyDescent="0.25">
      <c r="A5" s="82" t="s">
        <v>231</v>
      </c>
      <c r="B5" s="64"/>
      <c r="C5" s="62" t="s">
        <v>232</v>
      </c>
      <c r="D5" s="63"/>
      <c r="E5" s="64"/>
      <c r="F5" s="62" t="s">
        <v>233</v>
      </c>
      <c r="G5" s="63"/>
      <c r="H5" s="64"/>
      <c r="I5" s="62" t="s">
        <v>234</v>
      </c>
      <c r="J5" s="64"/>
      <c r="K5" s="9" t="s">
        <v>235</v>
      </c>
    </row>
    <row r="6" spans="1:11" ht="48.95" customHeight="1" x14ac:dyDescent="0.25">
      <c r="A6" s="59"/>
      <c r="B6" s="44"/>
      <c r="C6" s="61"/>
      <c r="D6" s="57"/>
      <c r="E6" s="44"/>
      <c r="F6" s="61"/>
      <c r="G6" s="57"/>
      <c r="H6" s="44"/>
      <c r="I6" s="61"/>
      <c r="J6" s="44"/>
      <c r="K6" s="19"/>
    </row>
    <row r="7" spans="1:11" ht="48.95" customHeight="1" x14ac:dyDescent="0.25">
      <c r="A7" s="59"/>
      <c r="B7" s="44"/>
      <c r="C7" s="61"/>
      <c r="D7" s="57"/>
      <c r="E7" s="44"/>
      <c r="F7" s="61"/>
      <c r="G7" s="57"/>
      <c r="H7" s="44"/>
      <c r="I7" s="61"/>
      <c r="J7" s="44"/>
      <c r="K7" s="19"/>
    </row>
    <row r="8" spans="1:11" ht="48.95" customHeight="1" x14ac:dyDescent="0.25">
      <c r="A8" s="59"/>
      <c r="B8" s="44"/>
      <c r="C8" s="61"/>
      <c r="D8" s="57"/>
      <c r="E8" s="44"/>
      <c r="F8" s="61"/>
      <c r="G8" s="57"/>
      <c r="H8" s="44"/>
      <c r="I8" s="61"/>
      <c r="J8" s="44"/>
      <c r="K8" s="19"/>
    </row>
    <row r="9" spans="1:11" ht="48.95" customHeight="1" x14ac:dyDescent="0.25">
      <c r="A9" s="59"/>
      <c r="B9" s="44"/>
      <c r="C9" s="61"/>
      <c r="D9" s="57"/>
      <c r="E9" s="44"/>
      <c r="F9" s="61"/>
      <c r="G9" s="57"/>
      <c r="H9" s="44"/>
      <c r="I9" s="61"/>
      <c r="J9" s="44"/>
      <c r="K9" s="19"/>
    </row>
    <row r="10" spans="1:11" ht="48.95" customHeight="1" x14ac:dyDescent="0.25">
      <c r="A10" s="59"/>
      <c r="B10" s="44"/>
      <c r="C10" s="61"/>
      <c r="D10" s="57"/>
      <c r="E10" s="44"/>
      <c r="F10" s="61"/>
      <c r="G10" s="57"/>
      <c r="H10" s="44"/>
      <c r="I10" s="61"/>
      <c r="J10" s="44"/>
      <c r="K10" s="19"/>
    </row>
    <row r="11" spans="1:11" ht="48.95" customHeight="1" x14ac:dyDescent="0.25">
      <c r="A11" s="59"/>
      <c r="B11" s="44"/>
      <c r="C11" s="61"/>
      <c r="D11" s="57"/>
      <c r="E11" s="44"/>
      <c r="F11" s="61"/>
      <c r="G11" s="57"/>
      <c r="H11" s="44"/>
      <c r="I11" s="61"/>
      <c r="J11" s="44"/>
      <c r="K11" s="19"/>
    </row>
    <row r="12" spans="1:11" ht="48.95" customHeight="1" x14ac:dyDescent="0.25">
      <c r="A12" s="59"/>
      <c r="B12" s="44"/>
      <c r="C12" s="61"/>
      <c r="D12" s="57"/>
      <c r="E12" s="44"/>
      <c r="F12" s="61"/>
      <c r="G12" s="57"/>
      <c r="H12" s="44"/>
      <c r="I12" s="61"/>
      <c r="J12" s="44"/>
      <c r="K12" s="19"/>
    </row>
    <row r="13" spans="1:11" ht="48.95" customHeight="1" x14ac:dyDescent="0.25">
      <c r="A13" s="59"/>
      <c r="B13" s="44"/>
      <c r="C13" s="61"/>
      <c r="D13" s="57"/>
      <c r="E13" s="44"/>
      <c r="F13" s="61"/>
      <c r="G13" s="57"/>
      <c r="H13" s="44"/>
      <c r="I13" s="61"/>
      <c r="J13" s="44"/>
      <c r="K13" s="19"/>
    </row>
    <row r="14" spans="1:11" ht="48.95" customHeight="1" x14ac:dyDescent="0.25">
      <c r="A14" s="59"/>
      <c r="B14" s="44"/>
      <c r="C14" s="61"/>
      <c r="D14" s="57"/>
      <c r="E14" s="44"/>
      <c r="F14" s="61"/>
      <c r="G14" s="57"/>
      <c r="H14" s="44"/>
      <c r="I14" s="61"/>
      <c r="J14" s="44"/>
      <c r="K14" s="19"/>
    </row>
    <row r="15" spans="1:11" ht="48" customHeight="1" thickBot="1" x14ac:dyDescent="0.3">
      <c r="A15" s="85"/>
      <c r="B15" s="70"/>
      <c r="C15" s="68"/>
      <c r="D15" s="69"/>
      <c r="E15" s="70"/>
      <c r="F15" s="68"/>
      <c r="G15" s="69"/>
      <c r="H15" s="70"/>
      <c r="I15" s="68"/>
      <c r="J15" s="70"/>
      <c r="K15" s="20"/>
    </row>
    <row r="16" spans="1:11" ht="18.95" customHeight="1" x14ac:dyDescent="0.25">
      <c r="A16" s="10"/>
      <c r="B16" s="10"/>
      <c r="C16" s="10"/>
      <c r="D16" s="10"/>
      <c r="E16" s="10"/>
      <c r="F16" s="10"/>
      <c r="G16" s="10"/>
      <c r="H16" s="10"/>
      <c r="I16" s="10"/>
      <c r="J16" s="10"/>
      <c r="K16" s="11"/>
    </row>
    <row r="17" spans="1:11" ht="48.95" customHeight="1" x14ac:dyDescent="0.25">
      <c r="A17" s="83" t="s">
        <v>236</v>
      </c>
      <c r="B17" s="48"/>
      <c r="C17" s="48"/>
      <c r="D17" s="48"/>
      <c r="E17" s="48"/>
      <c r="F17" s="48"/>
      <c r="G17" s="48"/>
      <c r="H17" s="48"/>
      <c r="I17" s="48"/>
      <c r="J17" s="48"/>
      <c r="K17" s="48"/>
    </row>
    <row r="18" spans="1:11" ht="15.95" customHeight="1" thickBot="1" x14ac:dyDescent="0.3">
      <c r="A18" s="10"/>
      <c r="B18" s="10"/>
      <c r="C18" s="10"/>
      <c r="D18" s="10"/>
      <c r="E18" s="10"/>
      <c r="F18" s="10"/>
      <c r="G18" s="10"/>
      <c r="H18" s="10"/>
      <c r="I18" s="10"/>
      <c r="J18" s="10"/>
      <c r="K18" s="11"/>
    </row>
    <row r="19" spans="1:11" ht="48.95" customHeight="1" x14ac:dyDescent="0.25">
      <c r="A19" s="82" t="s">
        <v>30</v>
      </c>
      <c r="B19" s="64"/>
      <c r="C19" s="62" t="s">
        <v>232</v>
      </c>
      <c r="D19" s="63"/>
      <c r="E19" s="64"/>
      <c r="F19" s="62" t="s">
        <v>237</v>
      </c>
      <c r="G19" s="63"/>
      <c r="H19" s="64"/>
      <c r="I19" s="71" t="s">
        <v>234</v>
      </c>
      <c r="J19" s="72"/>
      <c r="K19" s="11"/>
    </row>
    <row r="20" spans="1:11" ht="48.95" customHeight="1" x14ac:dyDescent="0.25">
      <c r="A20" s="59"/>
      <c r="B20" s="44"/>
      <c r="C20" s="61"/>
      <c r="D20" s="57"/>
      <c r="E20" s="44"/>
      <c r="F20" s="61"/>
      <c r="G20" s="57"/>
      <c r="H20" s="44"/>
      <c r="I20" s="60"/>
      <c r="J20" s="58"/>
      <c r="K20" s="11"/>
    </row>
    <row r="21" spans="1:11" ht="48.95" customHeight="1" x14ac:dyDescent="0.25">
      <c r="A21" s="59"/>
      <c r="B21" s="44"/>
      <c r="C21" s="61"/>
      <c r="D21" s="57"/>
      <c r="E21" s="44"/>
      <c r="F21" s="61"/>
      <c r="G21" s="57"/>
      <c r="H21" s="44"/>
      <c r="I21" s="60"/>
      <c r="J21" s="58"/>
      <c r="K21" s="11"/>
    </row>
    <row r="22" spans="1:11" ht="48.95" customHeight="1" x14ac:dyDescent="0.25">
      <c r="A22" s="59"/>
      <c r="B22" s="44"/>
      <c r="C22" s="61"/>
      <c r="D22" s="57"/>
      <c r="E22" s="44"/>
      <c r="F22" s="61"/>
      <c r="G22" s="57"/>
      <c r="H22" s="44"/>
      <c r="I22" s="60"/>
      <c r="J22" s="58"/>
      <c r="K22" s="11"/>
    </row>
    <row r="23" spans="1:11" ht="48.95" customHeight="1" x14ac:dyDescent="0.25">
      <c r="A23" s="59"/>
      <c r="B23" s="44"/>
      <c r="C23" s="61"/>
      <c r="D23" s="57"/>
      <c r="E23" s="44"/>
      <c r="F23" s="61"/>
      <c r="G23" s="57"/>
      <c r="H23" s="44"/>
      <c r="I23" s="60"/>
      <c r="J23" s="58"/>
      <c r="K23" s="11"/>
    </row>
    <row r="24" spans="1:11" ht="48.95" customHeight="1" x14ac:dyDescent="0.25">
      <c r="A24" s="59"/>
      <c r="B24" s="44"/>
      <c r="C24" s="61"/>
      <c r="D24" s="57"/>
      <c r="E24" s="44"/>
      <c r="F24" s="61"/>
      <c r="G24" s="57"/>
      <c r="H24" s="44"/>
      <c r="I24" s="60"/>
      <c r="J24" s="58"/>
      <c r="K24" s="11"/>
    </row>
    <row r="25" spans="1:11" ht="48.95" customHeight="1" x14ac:dyDescent="0.25">
      <c r="A25" s="59"/>
      <c r="B25" s="44"/>
      <c r="C25" s="61"/>
      <c r="D25" s="57"/>
      <c r="E25" s="44"/>
      <c r="F25" s="61"/>
      <c r="G25" s="57"/>
      <c r="H25" s="44"/>
      <c r="I25" s="60"/>
      <c r="J25" s="58"/>
      <c r="K25" s="11"/>
    </row>
    <row r="26" spans="1:11" ht="48.95" customHeight="1" x14ac:dyDescent="0.25">
      <c r="A26" s="59"/>
      <c r="B26" s="44"/>
      <c r="C26" s="61"/>
      <c r="D26" s="57"/>
      <c r="E26" s="44"/>
      <c r="F26" s="61"/>
      <c r="G26" s="57"/>
      <c r="H26" s="44"/>
      <c r="I26" s="60"/>
      <c r="J26" s="58"/>
      <c r="K26" s="11"/>
    </row>
    <row r="27" spans="1:11" ht="48.95" customHeight="1" x14ac:dyDescent="0.25">
      <c r="A27" s="59"/>
      <c r="B27" s="44"/>
      <c r="C27" s="61"/>
      <c r="D27" s="57"/>
      <c r="E27" s="44"/>
      <c r="F27" s="61"/>
      <c r="G27" s="57"/>
      <c r="H27" s="44"/>
      <c r="I27" s="60"/>
      <c r="J27" s="58"/>
      <c r="K27" s="11"/>
    </row>
    <row r="28" spans="1:11" ht="48.95" customHeight="1" x14ac:dyDescent="0.25">
      <c r="A28" s="59"/>
      <c r="B28" s="44"/>
      <c r="C28" s="61"/>
      <c r="D28" s="57"/>
      <c r="E28" s="44"/>
      <c r="F28" s="61"/>
      <c r="G28" s="57"/>
      <c r="H28" s="44"/>
      <c r="I28" s="60"/>
      <c r="J28" s="58"/>
      <c r="K28" s="11"/>
    </row>
    <row r="29" spans="1:11" ht="48.95" customHeight="1" x14ac:dyDescent="0.25">
      <c r="A29" s="59"/>
      <c r="B29" s="44"/>
      <c r="C29" s="61"/>
      <c r="D29" s="57"/>
      <c r="E29" s="44"/>
      <c r="F29" s="61"/>
      <c r="G29" s="57"/>
      <c r="H29" s="44"/>
      <c r="I29" s="60"/>
      <c r="J29" s="58"/>
      <c r="K29" s="11"/>
    </row>
    <row r="31" spans="1:11" ht="33" customHeight="1" x14ac:dyDescent="0.25">
      <c r="A31" s="77"/>
      <c r="B31" s="48"/>
      <c r="C31" s="48"/>
      <c r="D31" s="48"/>
      <c r="E31" s="48"/>
      <c r="F31" s="48"/>
      <c r="G31" s="48"/>
      <c r="H31" s="48"/>
      <c r="I31" s="48"/>
      <c r="J31" s="48"/>
    </row>
    <row r="33" spans="1:10" ht="15.95" customHeight="1" x14ac:dyDescent="0.25">
      <c r="A33" s="84" t="s">
        <v>238</v>
      </c>
      <c r="B33" s="48"/>
      <c r="C33" s="48"/>
      <c r="D33" s="48"/>
      <c r="E33" s="48"/>
      <c r="F33" s="48"/>
      <c r="G33" s="48"/>
      <c r="H33" s="48"/>
      <c r="I33" s="48"/>
      <c r="J33" s="48"/>
    </row>
    <row r="34" spans="1:10" ht="15.95" customHeight="1" thickBot="1" x14ac:dyDescent="0.3"/>
    <row r="35" spans="1:10" ht="15.95" customHeight="1" x14ac:dyDescent="0.25">
      <c r="A35" s="8" t="s">
        <v>29</v>
      </c>
      <c r="B35" s="73" t="s">
        <v>239</v>
      </c>
      <c r="C35" s="63"/>
      <c r="D35" s="63"/>
      <c r="E35" s="63"/>
      <c r="F35" s="63"/>
      <c r="G35" s="64"/>
      <c r="H35" s="75" t="s">
        <v>240</v>
      </c>
      <c r="I35" s="63"/>
      <c r="J35" s="72"/>
    </row>
    <row r="36" spans="1:10" ht="48" customHeight="1" x14ac:dyDescent="0.25">
      <c r="A36" s="21" t="s">
        <v>241</v>
      </c>
      <c r="B36" s="67" t="s">
        <v>242</v>
      </c>
      <c r="C36" s="57"/>
      <c r="D36" s="57"/>
      <c r="E36" s="57"/>
      <c r="F36" s="57"/>
      <c r="G36" s="44"/>
      <c r="H36" s="56"/>
      <c r="I36" s="57"/>
      <c r="J36" s="58"/>
    </row>
    <row r="37" spans="1:10" ht="48" customHeight="1" x14ac:dyDescent="0.25">
      <c r="A37" s="21" t="s">
        <v>243</v>
      </c>
      <c r="B37" s="67" t="s">
        <v>244</v>
      </c>
      <c r="C37" s="57"/>
      <c r="D37" s="57"/>
      <c r="E37" s="57"/>
      <c r="F37" s="57"/>
      <c r="G37" s="44"/>
      <c r="H37" s="56"/>
      <c r="I37" s="57"/>
      <c r="J37" s="58"/>
    </row>
    <row r="38" spans="1:10" ht="48" customHeight="1" x14ac:dyDescent="0.25">
      <c r="A38" s="21" t="s">
        <v>245</v>
      </c>
      <c r="B38" s="67" t="s">
        <v>246</v>
      </c>
      <c r="C38" s="57"/>
      <c r="D38" s="57"/>
      <c r="E38" s="57"/>
      <c r="F38" s="57"/>
      <c r="G38" s="44"/>
      <c r="H38" s="56"/>
      <c r="I38" s="57"/>
      <c r="J38" s="58"/>
    </row>
    <row r="39" spans="1:10" ht="48" customHeight="1" x14ac:dyDescent="0.25">
      <c r="A39" s="21" t="s">
        <v>247</v>
      </c>
      <c r="B39" s="67" t="s">
        <v>248</v>
      </c>
      <c r="C39" s="57"/>
      <c r="D39" s="57"/>
      <c r="E39" s="57"/>
      <c r="F39" s="57"/>
      <c r="G39" s="44"/>
      <c r="H39" s="56"/>
      <c r="I39" s="57"/>
      <c r="J39" s="58"/>
    </row>
    <row r="40" spans="1:10" ht="48" customHeight="1" x14ac:dyDescent="0.25">
      <c r="A40" s="22"/>
      <c r="B40" s="65"/>
      <c r="C40" s="57"/>
      <c r="D40" s="57"/>
      <c r="E40" s="57"/>
      <c r="F40" s="57"/>
      <c r="G40" s="44"/>
      <c r="H40" s="56"/>
      <c r="I40" s="57"/>
      <c r="J40" s="58"/>
    </row>
    <row r="41" spans="1:10" ht="48" customHeight="1" x14ac:dyDescent="0.25">
      <c r="A41" s="22"/>
      <c r="B41" s="65"/>
      <c r="C41" s="57"/>
      <c r="D41" s="57"/>
      <c r="E41" s="57"/>
      <c r="F41" s="57"/>
      <c r="G41" s="44"/>
      <c r="H41" s="56"/>
      <c r="I41" s="57"/>
      <c r="J41" s="58"/>
    </row>
    <row r="42" spans="1:10" ht="48" customHeight="1" x14ac:dyDescent="0.25">
      <c r="A42" s="22"/>
      <c r="B42" s="65"/>
      <c r="C42" s="57"/>
      <c r="D42" s="57"/>
      <c r="E42" s="57"/>
      <c r="F42" s="57"/>
      <c r="G42" s="44"/>
      <c r="H42" s="56"/>
      <c r="I42" s="57"/>
      <c r="J42" s="58"/>
    </row>
    <row r="43" spans="1:10" ht="48" customHeight="1" x14ac:dyDescent="0.25">
      <c r="A43" s="22"/>
      <c r="B43" s="65"/>
      <c r="C43" s="57"/>
      <c r="D43" s="57"/>
      <c r="E43" s="57"/>
      <c r="F43" s="57"/>
      <c r="G43" s="44"/>
      <c r="H43" s="56"/>
      <c r="I43" s="57"/>
      <c r="J43" s="58"/>
    </row>
    <row r="44" spans="1:10" ht="48" customHeight="1" x14ac:dyDescent="0.25">
      <c r="A44" s="22"/>
      <c r="B44" s="65"/>
      <c r="C44" s="57"/>
      <c r="D44" s="57"/>
      <c r="E44" s="57"/>
      <c r="F44" s="57"/>
      <c r="G44" s="44"/>
      <c r="H44" s="56"/>
      <c r="I44" s="57"/>
      <c r="J44" s="58"/>
    </row>
    <row r="45" spans="1:10" ht="48" customHeight="1" x14ac:dyDescent="0.25">
      <c r="A45" s="22"/>
      <c r="B45" s="65"/>
      <c r="C45" s="57"/>
      <c r="D45" s="57"/>
      <c r="E45" s="57"/>
      <c r="F45" s="57"/>
      <c r="G45" s="44"/>
      <c r="H45" s="56"/>
      <c r="I45" s="57"/>
      <c r="J45" s="58"/>
    </row>
    <row r="46" spans="1:10" ht="48.95" customHeight="1" thickBot="1" x14ac:dyDescent="0.3">
      <c r="A46" s="23"/>
      <c r="B46" s="78"/>
      <c r="C46" s="69"/>
      <c r="D46" s="69"/>
      <c r="E46" s="69"/>
      <c r="F46" s="69"/>
      <c r="G46" s="70"/>
      <c r="H46" s="79"/>
      <c r="I46" s="80"/>
      <c r="J46" s="81"/>
    </row>
    <row r="48" spans="1:10" ht="102" customHeight="1" x14ac:dyDescent="0.25">
      <c r="A48" s="77" t="s">
        <v>249</v>
      </c>
      <c r="B48" s="48"/>
      <c r="C48" s="48"/>
      <c r="D48" s="48"/>
      <c r="E48" s="48"/>
      <c r="F48" s="48"/>
      <c r="G48" s="48"/>
      <c r="H48" s="48"/>
      <c r="I48" s="48"/>
      <c r="J48" s="48"/>
    </row>
    <row r="51" spans="1:10" x14ac:dyDescent="0.25">
      <c r="A51" s="76" t="s">
        <v>250</v>
      </c>
      <c r="B51" s="48"/>
      <c r="C51" s="48"/>
      <c r="D51" s="48"/>
      <c r="E51" s="74"/>
      <c r="F51" s="48"/>
      <c r="G51" s="48"/>
      <c r="H51" s="48"/>
      <c r="I51" s="48"/>
      <c r="J51" s="48"/>
    </row>
    <row r="53" spans="1:10" x14ac:dyDescent="0.25">
      <c r="A53" s="76" t="s">
        <v>251</v>
      </c>
      <c r="B53" s="48"/>
      <c r="C53" s="48"/>
      <c r="D53" s="48"/>
      <c r="E53" s="74"/>
      <c r="F53" s="48"/>
      <c r="G53" s="48"/>
      <c r="H53" s="48"/>
      <c r="I53" s="48"/>
      <c r="J53" s="48"/>
    </row>
    <row r="100" spans="1:1" ht="15.75" x14ac:dyDescent="0.25">
      <c r="A100" t="s">
        <v>252</v>
      </c>
    </row>
  </sheetData>
  <sheetProtection sheet="1"/>
  <mergeCells count="121">
    <mergeCell ref="I5:J5"/>
    <mergeCell ref="C5:E5"/>
    <mergeCell ref="I6:J6"/>
    <mergeCell ref="F7:H7"/>
    <mergeCell ref="A10:B10"/>
    <mergeCell ref="F5:H5"/>
    <mergeCell ref="F8:H8"/>
    <mergeCell ref="C6:E6"/>
    <mergeCell ref="F6:H6"/>
    <mergeCell ref="A8:B8"/>
    <mergeCell ref="I7:J7"/>
    <mergeCell ref="I8:J8"/>
    <mergeCell ref="C9:E9"/>
    <mergeCell ref="C24:E24"/>
    <mergeCell ref="C21:E21"/>
    <mergeCell ref="A14:B14"/>
    <mergeCell ref="F15:H15"/>
    <mergeCell ref="I9:J9"/>
    <mergeCell ref="F24:H24"/>
    <mergeCell ref="F12:H12"/>
    <mergeCell ref="F22:H22"/>
    <mergeCell ref="C13:E13"/>
    <mergeCell ref="I10:J10"/>
    <mergeCell ref="A15:B15"/>
    <mergeCell ref="C26:E26"/>
    <mergeCell ref="C10:E10"/>
    <mergeCell ref="C11:E11"/>
    <mergeCell ref="A12:B12"/>
    <mergeCell ref="A5:B5"/>
    <mergeCell ref="C7:E7"/>
    <mergeCell ref="A7:B7"/>
    <mergeCell ref="F9:H9"/>
    <mergeCell ref="A9:B9"/>
    <mergeCell ref="C19:E19"/>
    <mergeCell ref="C23:E23"/>
    <mergeCell ref="F29:H29"/>
    <mergeCell ref="E51:J51"/>
    <mergeCell ref="C20:E20"/>
    <mergeCell ref="B39:G39"/>
    <mergeCell ref="C25:E25"/>
    <mergeCell ref="F27:H27"/>
    <mergeCell ref="A26:B26"/>
    <mergeCell ref="H42:J42"/>
    <mergeCell ref="I24:J24"/>
    <mergeCell ref="A48:J48"/>
    <mergeCell ref="B41:G41"/>
    <mergeCell ref="A28:B28"/>
    <mergeCell ref="C28:E28"/>
    <mergeCell ref="A24:B24"/>
    <mergeCell ref="E53:J53"/>
    <mergeCell ref="H41:J41"/>
    <mergeCell ref="I23:J23"/>
    <mergeCell ref="F26:H26"/>
    <mergeCell ref="H45:J45"/>
    <mergeCell ref="B38:G38"/>
    <mergeCell ref="A27:B27"/>
    <mergeCell ref="B36:G36"/>
    <mergeCell ref="F23:H23"/>
    <mergeCell ref="H35:J35"/>
    <mergeCell ref="A53:D53"/>
    <mergeCell ref="A31:J31"/>
    <mergeCell ref="A51:D51"/>
    <mergeCell ref="B45:G45"/>
    <mergeCell ref="H38:J38"/>
    <mergeCell ref="B46:G46"/>
    <mergeCell ref="C29:E29"/>
    <mergeCell ref="H46:J46"/>
    <mergeCell ref="F25:H25"/>
    <mergeCell ref="H44:J44"/>
    <mergeCell ref="H40:J40"/>
    <mergeCell ref="B43:G43"/>
    <mergeCell ref="A33:J33"/>
    <mergeCell ref="I25:J25"/>
    <mergeCell ref="A2:K3"/>
    <mergeCell ref="B44:G44"/>
    <mergeCell ref="A6:B6"/>
    <mergeCell ref="F28:H28"/>
    <mergeCell ref="C27:E27"/>
    <mergeCell ref="A25:B25"/>
    <mergeCell ref="B37:G37"/>
    <mergeCell ref="H37:J37"/>
    <mergeCell ref="C8:E8"/>
    <mergeCell ref="I22:J22"/>
    <mergeCell ref="F20:H20"/>
    <mergeCell ref="C14:E14"/>
    <mergeCell ref="A13:B13"/>
    <mergeCell ref="I12:J12"/>
    <mergeCell ref="C15:E15"/>
    <mergeCell ref="I14:J14"/>
    <mergeCell ref="I19:J19"/>
    <mergeCell ref="F21:H21"/>
    <mergeCell ref="H39:J39"/>
    <mergeCell ref="I28:J28"/>
    <mergeCell ref="B40:G40"/>
    <mergeCell ref="B35:G35"/>
    <mergeCell ref="I26:J26"/>
    <mergeCell ref="I21:J21"/>
    <mergeCell ref="H43:J43"/>
    <mergeCell ref="A20:B20"/>
    <mergeCell ref="I29:J29"/>
    <mergeCell ref="F10:H10"/>
    <mergeCell ref="A29:B29"/>
    <mergeCell ref="F19:H19"/>
    <mergeCell ref="B42:G42"/>
    <mergeCell ref="H36:J36"/>
    <mergeCell ref="I27:J27"/>
    <mergeCell ref="A23:B23"/>
    <mergeCell ref="A21:B21"/>
    <mergeCell ref="I15:J15"/>
    <mergeCell ref="A11:B11"/>
    <mergeCell ref="C22:E22"/>
    <mergeCell ref="C12:E12"/>
    <mergeCell ref="I20:J20"/>
    <mergeCell ref="I11:J11"/>
    <mergeCell ref="A19:B19"/>
    <mergeCell ref="I13:J13"/>
    <mergeCell ref="F14:H14"/>
    <mergeCell ref="F13:H13"/>
    <mergeCell ref="F11:H11"/>
    <mergeCell ref="A17:K17"/>
    <mergeCell ref="A22:B22"/>
  </mergeCells>
  <phoneticPr fontId="1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57AA9-30EA-431C-B610-1486096074A5}">
  <dimension ref="A1:B7"/>
  <sheetViews>
    <sheetView topLeftCell="A4" workbookViewId="0">
      <selection activeCell="B2" sqref="B2"/>
    </sheetView>
  </sheetViews>
  <sheetFormatPr defaultRowHeight="15.75" x14ac:dyDescent="0.25"/>
  <cols>
    <col min="2" max="2" width="106.125" customWidth="1"/>
  </cols>
  <sheetData>
    <row r="1" spans="1:2" x14ac:dyDescent="0.25">
      <c r="A1" s="27"/>
      <c r="B1" s="30" t="s">
        <v>253</v>
      </c>
    </row>
    <row r="2" spans="1:2" ht="60" customHeight="1" x14ac:dyDescent="0.25">
      <c r="A2" s="31">
        <v>1</v>
      </c>
      <c r="B2" s="32" t="s">
        <v>254</v>
      </c>
    </row>
    <row r="3" spans="1:2" ht="305.25" customHeight="1" x14ac:dyDescent="0.25">
      <c r="A3" s="31">
        <v>2</v>
      </c>
      <c r="B3" s="29" t="s">
        <v>271</v>
      </c>
    </row>
    <row r="4" spans="1:2" ht="94.5" customHeight="1" x14ac:dyDescent="0.25">
      <c r="A4" s="31">
        <v>3</v>
      </c>
      <c r="B4" s="28" t="s">
        <v>257</v>
      </c>
    </row>
    <row r="5" spans="1:2" ht="69.75" customHeight="1" x14ac:dyDescent="0.25">
      <c r="A5" s="31">
        <v>4</v>
      </c>
      <c r="B5" s="33" t="s">
        <v>255</v>
      </c>
    </row>
    <row r="6" spans="1:2" ht="24" customHeight="1" x14ac:dyDescent="0.25">
      <c r="A6" s="31">
        <v>5</v>
      </c>
      <c r="B6" s="33" t="s">
        <v>272</v>
      </c>
    </row>
    <row r="7" spans="1:2" ht="36" customHeight="1" x14ac:dyDescent="0.25">
      <c r="A7" s="31">
        <v>6</v>
      </c>
      <c r="B7" s="33" t="s">
        <v>256</v>
      </c>
    </row>
  </sheetData>
  <sheetProtection sheet="1" objects="1" scenarios="1"/>
  <phoneticPr fontId="1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513e0a-e5f5-4247-944b-7b2c5b751f1c"/>
    <lcf76f155ced4ddcb4097134ff3c332f xmlns="7cd98b63-005c-4736-b3b6-7bdcf93ada2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DABA3E29D35DBD4DA198E644257E8E10" ma:contentTypeVersion="13" ma:contentTypeDescription="Kurkite naują dokumentą." ma:contentTypeScope="" ma:versionID="17c1f8f4c9eda54cfebe3423b7e6e28f">
  <xsd:schema xmlns:xsd="http://www.w3.org/2001/XMLSchema" xmlns:xs="http://www.w3.org/2001/XMLSchema" xmlns:p="http://schemas.microsoft.com/office/2006/metadata/properties" xmlns:ns2="7cd98b63-005c-4736-b3b6-7bdcf93ada2d" xmlns:ns3="d5513e0a-e5f5-4247-944b-7b2c5b751f1c" targetNamespace="http://schemas.microsoft.com/office/2006/metadata/properties" ma:root="true" ma:fieldsID="a0c7cd197a6b1174338120e51f994598" ns2:_="" ns3:_="">
    <xsd:import namespace="7cd98b63-005c-4736-b3b6-7bdcf93ada2d"/>
    <xsd:import namespace="d5513e0a-e5f5-4247-944b-7b2c5b751f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d98b63-005c-4736-b3b6-7bdcf93ada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610fb18c-8f26-436c-ac43-70ddea8734d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513e0a-e5f5-4247-944b-7b2c5b751f1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6cdada3-e0b6-4ca2-be39-588964a46630}" ma:internalName="TaxCatchAll" ma:showField="CatchAllData" ma:web="d5513e0a-e5f5-4247-944b-7b2c5b751f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E41052-D3B5-4147-A858-3E6CD37089B6}">
  <ds:schemaRefs>
    <ds:schemaRef ds:uri="http://schemas.microsoft.com/office/2006/metadata/properties"/>
    <ds:schemaRef ds:uri="http://schemas.microsoft.com/office/infopath/2007/PartnerControls"/>
    <ds:schemaRef ds:uri="d5513e0a-e5f5-4247-944b-7b2c5b751f1c"/>
    <ds:schemaRef ds:uri="7cd98b63-005c-4736-b3b6-7bdcf93ada2d"/>
  </ds:schemaRefs>
</ds:datastoreItem>
</file>

<file path=customXml/itemProps2.xml><?xml version="1.0" encoding="utf-8"?>
<ds:datastoreItem xmlns:ds="http://schemas.openxmlformats.org/officeDocument/2006/customXml" ds:itemID="{8E0A62EF-B5FE-4270-A603-F4988D3C3120}">
  <ds:schemaRefs>
    <ds:schemaRef ds:uri="http://schemas.microsoft.com/sharepoint/v3/contenttype/forms"/>
  </ds:schemaRefs>
</ds:datastoreItem>
</file>

<file path=customXml/itemProps3.xml><?xml version="1.0" encoding="utf-8"?>
<ds:datastoreItem xmlns:ds="http://schemas.openxmlformats.org/officeDocument/2006/customXml" ds:itemID="{8DD67B46-1FAA-4D76-BD95-1F5B29DC10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d98b63-005c-4736-b3b6-7bdcf93ada2d"/>
    <ds:schemaRef ds:uri="d5513e0a-e5f5-4247-944b-7b2c5b751f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Subtiekėjai ir priedai</vt:lpstr>
      <vt:lpstr>Bendrieji reikalavimai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dc:creator>
  <cp:lastModifiedBy>Milda Valakevičiūtė</cp:lastModifiedBy>
  <dcterms:created xsi:type="dcterms:W3CDTF">2023-04-04T12:16:45Z</dcterms:created>
  <dcterms:modified xsi:type="dcterms:W3CDTF">2025-09-30T04:29:13Z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0x010100DABA3E29D35DBD4DA198E644257E8E10</vt:lpwstr>
  </property>
</Properties>
</file>