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EXVI\CVP_IS\!! 2023\VPC_691091_Katalogai\Pasiūlymas\"/>
    </mc:Choice>
  </mc:AlternateContent>
  <bookViews>
    <workbookView xWindow="-120" yWindow="-120" windowWidth="29040" windowHeight="15840"/>
  </bookViews>
  <sheets>
    <sheet name="IHC antikūnai 2023.09.22" sheetId="23"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2" i="23" l="1"/>
  <c r="O89" i="23"/>
  <c r="O87" i="23"/>
  <c r="L92" i="23"/>
  <c r="L89" i="23"/>
  <c r="L87" i="23"/>
  <c r="O83" i="23"/>
  <c r="O82" i="23"/>
  <c r="L83" i="23"/>
  <c r="L82" i="23"/>
  <c r="I83" i="23"/>
  <c r="I82" i="23"/>
  <c r="O65" i="23"/>
  <c r="O66" i="23"/>
  <c r="L66" i="23"/>
  <c r="L65" i="23"/>
  <c r="I66" i="23"/>
  <c r="I65" i="23"/>
  <c r="O63" i="23"/>
  <c r="I63" i="23"/>
  <c r="L63" i="23"/>
  <c r="O60" i="23"/>
  <c r="L60" i="23"/>
  <c r="O58" i="23"/>
  <c r="L58" i="23"/>
  <c r="I58" i="23"/>
  <c r="O55" i="23"/>
  <c r="N55" i="23"/>
  <c r="L55" i="23"/>
  <c r="I55" i="23"/>
  <c r="O41" i="23"/>
  <c r="L41" i="23"/>
  <c r="I40" i="23"/>
  <c r="O32" i="23"/>
  <c r="L32" i="23"/>
  <c r="I32" i="23"/>
  <c r="O30" i="23"/>
  <c r="N30" i="23"/>
  <c r="L30" i="23"/>
  <c r="I30" i="23"/>
  <c r="O27" i="23"/>
  <c r="L27" i="23"/>
  <c r="I27" i="23"/>
  <c r="O25" i="23"/>
  <c r="L25" i="23"/>
  <c r="I25" i="23"/>
  <c r="L163" i="23"/>
  <c r="I163" i="23"/>
  <c r="O159" i="23"/>
  <c r="N159" i="23"/>
  <c r="L159" i="23"/>
  <c r="I159" i="23"/>
  <c r="O104" i="23"/>
  <c r="L104" i="23"/>
  <c r="I104" i="23"/>
  <c r="O217" i="23"/>
  <c r="L217" i="23"/>
  <c r="I217" i="23"/>
  <c r="O209" i="23"/>
  <c r="L209" i="23"/>
  <c r="I209" i="23"/>
  <c r="O187" i="23"/>
  <c r="O183" i="23"/>
  <c r="N183" i="23"/>
  <c r="M187" i="23"/>
  <c r="L187" i="23"/>
  <c r="L183" i="23"/>
  <c r="I187" i="23"/>
  <c r="I183" i="23"/>
  <c r="O276" i="23"/>
  <c r="O277" i="23"/>
  <c r="O278" i="23"/>
  <c r="O279" i="23"/>
  <c r="O280" i="23"/>
  <c r="O281" i="23"/>
  <c r="O282" i="23"/>
  <c r="O283" i="23"/>
  <c r="O284" i="23"/>
  <c r="O285" i="23"/>
  <c r="O286" i="23"/>
  <c r="O275" i="23"/>
  <c r="L284" i="23"/>
  <c r="L285" i="23"/>
  <c r="L286" i="23"/>
  <c r="L282" i="23"/>
  <c r="L283" i="23"/>
  <c r="L279" i="23"/>
  <c r="L280" i="23"/>
  <c r="L281" i="23"/>
  <c r="L276" i="23"/>
  <c r="L277" i="23"/>
  <c r="L278" i="23"/>
  <c r="L275" i="23"/>
  <c r="I285" i="23"/>
  <c r="I286" i="23"/>
  <c r="I284" i="23"/>
  <c r="I283" i="23"/>
  <c r="I282" i="23"/>
  <c r="I281" i="23"/>
  <c r="I280" i="23"/>
  <c r="I279" i="23"/>
  <c r="I278" i="23"/>
  <c r="I277" i="23"/>
  <c r="I276" i="23"/>
  <c r="I275" i="23"/>
  <c r="O301" i="23" l="1"/>
  <c r="L301" i="23"/>
  <c r="M301" i="23" s="1"/>
  <c r="I301" i="23"/>
  <c r="O295" i="23"/>
  <c r="L295" i="23"/>
  <c r="I295" i="23"/>
  <c r="O293" i="23"/>
  <c r="L293" i="23"/>
  <c r="I293" i="23"/>
  <c r="N310" i="23" l="1"/>
  <c r="N318" i="23"/>
  <c r="M310" i="23"/>
  <c r="N311" i="23"/>
  <c r="N312" i="23"/>
  <c r="N313" i="23"/>
  <c r="M314" i="23"/>
  <c r="N315" i="23"/>
  <c r="N316" i="23"/>
  <c r="N317" i="23"/>
  <c r="M318" i="23"/>
  <c r="N319" i="23"/>
  <c r="N320" i="23"/>
  <c r="N321" i="23"/>
  <c r="M309" i="23"/>
  <c r="M321" i="23" l="1"/>
  <c r="M317" i="23"/>
  <c r="M313" i="23"/>
  <c r="N309" i="23"/>
  <c r="N314" i="23"/>
  <c r="M320" i="23"/>
  <c r="M316" i="23"/>
  <c r="M312" i="23"/>
  <c r="M319" i="23"/>
  <c r="M315" i="23"/>
  <c r="M311" i="23"/>
  <c r="N294" i="23"/>
  <c r="N295" i="23"/>
  <c r="M296" i="23"/>
  <c r="M297" i="23"/>
  <c r="N298" i="23"/>
  <c r="N299" i="23"/>
  <c r="M300" i="23"/>
  <c r="N302" i="23"/>
  <c r="N293" i="23"/>
  <c r="M294" i="23" l="1"/>
  <c r="M302" i="23"/>
  <c r="M299" i="23"/>
  <c r="M298" i="23"/>
  <c r="M293" i="23"/>
  <c r="M295" i="23"/>
  <c r="N301" i="23"/>
  <c r="N297" i="23"/>
  <c r="N300" i="23"/>
  <c r="N296" i="23"/>
  <c r="M276" i="23" l="1"/>
  <c r="M277" i="23"/>
  <c r="N278" i="23"/>
  <c r="N279" i="23"/>
  <c r="M280" i="23"/>
  <c r="M281" i="23"/>
  <c r="N282" i="23"/>
  <c r="N283" i="23"/>
  <c r="M284" i="23"/>
  <c r="M285" i="23"/>
  <c r="N286" i="23"/>
  <c r="N275" i="23"/>
  <c r="M279" i="23" l="1"/>
  <c r="N277" i="23"/>
  <c r="M286" i="23"/>
  <c r="M278" i="23"/>
  <c r="M283" i="23"/>
  <c r="N285" i="23"/>
  <c r="M282" i="23"/>
  <c r="N281" i="23"/>
  <c r="M275" i="23"/>
  <c r="N284" i="23"/>
  <c r="N280" i="23"/>
  <c r="N276" i="23"/>
  <c r="M263" i="23"/>
  <c r="M264" i="23"/>
  <c r="M265" i="23"/>
  <c r="N266" i="23"/>
  <c r="M267" i="23"/>
  <c r="M268" i="23"/>
  <c r="M262" i="23"/>
  <c r="N263" i="23" l="1"/>
  <c r="M266" i="23"/>
  <c r="N267" i="23"/>
  <c r="N262" i="23"/>
  <c r="N265" i="23"/>
  <c r="N268" i="23"/>
  <c r="N264" i="23"/>
  <c r="M208" i="23" l="1"/>
  <c r="N184" i="23"/>
  <c r="N185" i="23"/>
  <c r="M186" i="23"/>
  <c r="N188" i="23"/>
  <c r="N189" i="23"/>
  <c r="M190" i="23"/>
  <c r="M191" i="23"/>
  <c r="N192" i="23"/>
  <c r="N193" i="23"/>
  <c r="M194" i="23"/>
  <c r="M195" i="23"/>
  <c r="N196" i="23"/>
  <c r="N197" i="23"/>
  <c r="M198" i="23"/>
  <c r="M199" i="23"/>
  <c r="N200" i="23"/>
  <c r="N201" i="23"/>
  <c r="M202" i="23"/>
  <c r="M203" i="23"/>
  <c r="N204" i="23"/>
  <c r="N205" i="23"/>
  <c r="M206" i="23"/>
  <c r="M207" i="23"/>
  <c r="N208" i="23"/>
  <c r="N209" i="23"/>
  <c r="M210" i="23"/>
  <c r="M211" i="23"/>
  <c r="N212" i="23"/>
  <c r="N213" i="23"/>
  <c r="M214" i="23"/>
  <c r="M215" i="23"/>
  <c r="N216" i="23"/>
  <c r="N217" i="23"/>
  <c r="M218" i="23"/>
  <c r="M219" i="23"/>
  <c r="N220" i="23"/>
  <c r="N221" i="23"/>
  <c r="M222" i="23"/>
  <c r="M223" i="23"/>
  <c r="N224" i="23"/>
  <c r="J184" i="23"/>
  <c r="J185" i="23"/>
  <c r="J186" i="23"/>
  <c r="J187" i="23"/>
  <c r="J188" i="23"/>
  <c r="J189" i="23"/>
  <c r="J190" i="23"/>
  <c r="J191" i="23"/>
  <c r="J192" i="23"/>
  <c r="J193" i="23"/>
  <c r="J194" i="23"/>
  <c r="J195" i="23"/>
  <c r="J196" i="23"/>
  <c r="J197" i="23"/>
  <c r="J198" i="23"/>
  <c r="J199" i="23"/>
  <c r="J200" i="23"/>
  <c r="J201" i="23"/>
  <c r="J202" i="23"/>
  <c r="J203" i="23"/>
  <c r="J204" i="23"/>
  <c r="J205" i="23"/>
  <c r="J206" i="23"/>
  <c r="J207" i="23"/>
  <c r="J208" i="23"/>
  <c r="J209" i="23"/>
  <c r="J210" i="23"/>
  <c r="J211" i="23"/>
  <c r="J212" i="23"/>
  <c r="J213" i="23"/>
  <c r="J214" i="23"/>
  <c r="J215" i="23"/>
  <c r="J216" i="23"/>
  <c r="J217" i="23"/>
  <c r="J218" i="23"/>
  <c r="J219" i="23"/>
  <c r="J220" i="23"/>
  <c r="J221" i="23"/>
  <c r="J222" i="23"/>
  <c r="J223" i="23"/>
  <c r="J224" i="23"/>
  <c r="J183" i="23"/>
  <c r="M200" i="23" l="1"/>
  <c r="M224" i="23"/>
  <c r="M192" i="23"/>
  <c r="M216" i="23"/>
  <c r="M184" i="23"/>
  <c r="M221" i="23"/>
  <c r="M213" i="23"/>
  <c r="M205" i="23"/>
  <c r="M197" i="23"/>
  <c r="M189" i="23"/>
  <c r="N219" i="23"/>
  <c r="M220" i="23"/>
  <c r="M212" i="23"/>
  <c r="M204" i="23"/>
  <c r="M196" i="23"/>
  <c r="M188" i="23"/>
  <c r="N203" i="23"/>
  <c r="M183" i="23"/>
  <c r="M217" i="23"/>
  <c r="M209" i="23"/>
  <c r="M201" i="23"/>
  <c r="M193" i="23"/>
  <c r="M185" i="23"/>
  <c r="N187" i="23"/>
  <c r="N215" i="23"/>
  <c r="N199" i="23"/>
  <c r="N211" i="23"/>
  <c r="N195" i="23"/>
  <c r="N223" i="23"/>
  <c r="N207" i="23"/>
  <c r="N191" i="23"/>
  <c r="N222" i="23"/>
  <c r="N214" i="23"/>
  <c r="N206" i="23"/>
  <c r="N198" i="23"/>
  <c r="N190" i="23"/>
  <c r="N218" i="23"/>
  <c r="N210" i="23"/>
  <c r="N202" i="23"/>
  <c r="N194" i="23"/>
  <c r="N186" i="23"/>
  <c r="M104" i="23"/>
  <c r="N106" i="23"/>
  <c r="M107" i="23"/>
  <c r="M108" i="23"/>
  <c r="N110" i="23"/>
  <c r="N111" i="23"/>
  <c r="M112" i="23"/>
  <c r="N114" i="23"/>
  <c r="M115" i="23"/>
  <c r="M116" i="23"/>
  <c r="N118" i="23"/>
  <c r="N119" i="23"/>
  <c r="M120" i="23"/>
  <c r="N122" i="23"/>
  <c r="M123" i="23"/>
  <c r="M124" i="23"/>
  <c r="N126" i="23"/>
  <c r="N127" i="23"/>
  <c r="M128" i="23"/>
  <c r="N130" i="23"/>
  <c r="M131" i="23"/>
  <c r="M132" i="23"/>
  <c r="N134" i="23"/>
  <c r="N135" i="23"/>
  <c r="M136" i="23"/>
  <c r="N138" i="23"/>
  <c r="M139" i="23"/>
  <c r="M140" i="23"/>
  <c r="N142" i="23"/>
  <c r="M143" i="23"/>
  <c r="M144" i="23"/>
  <c r="N146" i="23"/>
  <c r="M147" i="23"/>
  <c r="M148" i="23"/>
  <c r="N149" i="23"/>
  <c r="N150" i="23"/>
  <c r="N151" i="23"/>
  <c r="M152" i="23"/>
  <c r="N153" i="23"/>
  <c r="N154" i="23"/>
  <c r="M155" i="23"/>
  <c r="M156" i="23"/>
  <c r="N157" i="23"/>
  <c r="N158" i="23"/>
  <c r="M160" i="23"/>
  <c r="N161" i="23"/>
  <c r="N162" i="23"/>
  <c r="M163" i="23"/>
  <c r="M164" i="23"/>
  <c r="N165" i="23"/>
  <c r="N166" i="23"/>
  <c r="N167" i="23"/>
  <c r="M168" i="23"/>
  <c r="M169" i="23"/>
  <c r="N170" i="23"/>
  <c r="N171" i="23"/>
  <c r="M172" i="23"/>
  <c r="N173" i="23"/>
  <c r="N174" i="23"/>
  <c r="N175" i="23"/>
  <c r="M176" i="23"/>
  <c r="M103" i="23"/>
  <c r="N115" i="23" l="1"/>
  <c r="M122" i="23"/>
  <c r="M106" i="23"/>
  <c r="M138" i="23"/>
  <c r="M167" i="23"/>
  <c r="N147" i="23"/>
  <c r="M166" i="23"/>
  <c r="M151" i="23"/>
  <c r="M134" i="23"/>
  <c r="M118" i="23"/>
  <c r="N103" i="23"/>
  <c r="N139" i="23"/>
  <c r="N107" i="23"/>
  <c r="M162" i="23"/>
  <c r="M150" i="23"/>
  <c r="M130" i="23"/>
  <c r="M114" i="23"/>
  <c r="N169" i="23"/>
  <c r="N131" i="23"/>
  <c r="M157" i="23"/>
  <c r="M173" i="23"/>
  <c r="M161" i="23"/>
  <c r="M146" i="23"/>
  <c r="M126" i="23"/>
  <c r="M110" i="23"/>
  <c r="N155" i="23"/>
  <c r="N123" i="23"/>
  <c r="N172" i="23"/>
  <c r="M171" i="23"/>
  <c r="M135" i="23"/>
  <c r="M127" i="23"/>
  <c r="M119" i="23"/>
  <c r="M111" i="23"/>
  <c r="N152" i="23"/>
  <c r="N136" i="23"/>
  <c r="N120" i="23"/>
  <c r="N104" i="23"/>
  <c r="M175" i="23"/>
  <c r="M170" i="23"/>
  <c r="M165" i="23"/>
  <c r="M159" i="23"/>
  <c r="M154" i="23"/>
  <c r="M149" i="23"/>
  <c r="M142" i="23"/>
  <c r="N176" i="23"/>
  <c r="N168" i="23"/>
  <c r="N143" i="23"/>
  <c r="N163" i="23"/>
  <c r="O163" i="23" s="1"/>
  <c r="N164" i="23"/>
  <c r="N160" i="23"/>
  <c r="N144" i="23"/>
  <c r="N128" i="23"/>
  <c r="N112" i="23"/>
  <c r="N145" i="23"/>
  <c r="M145" i="23"/>
  <c r="N141" i="23"/>
  <c r="M141" i="23"/>
  <c r="N137" i="23"/>
  <c r="M137" i="23"/>
  <c r="N133" i="23"/>
  <c r="M133" i="23"/>
  <c r="N129" i="23"/>
  <c r="M129" i="23"/>
  <c r="N125" i="23"/>
  <c r="M125" i="23"/>
  <c r="N121" i="23"/>
  <c r="M121" i="23"/>
  <c r="N117" i="23"/>
  <c r="M117" i="23"/>
  <c r="N113" i="23"/>
  <c r="M113" i="23"/>
  <c r="N109" i="23"/>
  <c r="M109" i="23"/>
  <c r="N105" i="23"/>
  <c r="M105" i="23"/>
  <c r="M174" i="23"/>
  <c r="M158" i="23"/>
  <c r="M153" i="23"/>
  <c r="N156" i="23"/>
  <c r="N148" i="23"/>
  <c r="N140" i="23"/>
  <c r="N132" i="23"/>
  <c r="N124" i="23"/>
  <c r="N116" i="23"/>
  <c r="N108" i="23"/>
  <c r="J104" i="23"/>
  <c r="J105" i="23"/>
  <c r="J106" i="23"/>
  <c r="J107" i="23"/>
  <c r="J108" i="23"/>
  <c r="J109" i="23"/>
  <c r="J110" i="23"/>
  <c r="J111" i="23"/>
  <c r="J112" i="23"/>
  <c r="J113" i="23"/>
  <c r="J114" i="23"/>
  <c r="J115" i="23"/>
  <c r="J116" i="23"/>
  <c r="J117" i="23"/>
  <c r="J118" i="23"/>
  <c r="J119" i="23"/>
  <c r="J120" i="23"/>
  <c r="J121" i="23"/>
  <c r="J122" i="23"/>
  <c r="J123" i="23"/>
  <c r="J124" i="23"/>
  <c r="J125" i="23"/>
  <c r="J126" i="23"/>
  <c r="J127" i="23"/>
  <c r="J128" i="23"/>
  <c r="J129" i="23"/>
  <c r="J130" i="23"/>
  <c r="J131" i="23"/>
  <c r="J132" i="23"/>
  <c r="J133" i="23"/>
  <c r="J134" i="23"/>
  <c r="J135" i="23"/>
  <c r="J136" i="23"/>
  <c r="J137" i="23"/>
  <c r="J138" i="23"/>
  <c r="J139" i="23"/>
  <c r="J140" i="23"/>
  <c r="J141" i="23"/>
  <c r="J142" i="23"/>
  <c r="J143" i="23"/>
  <c r="J144" i="23"/>
  <c r="J145" i="23"/>
  <c r="J146" i="23"/>
  <c r="J147" i="23"/>
  <c r="J148" i="23"/>
  <c r="J149" i="23"/>
  <c r="J150" i="23"/>
  <c r="J151" i="23"/>
  <c r="J152" i="23"/>
  <c r="J153" i="23"/>
  <c r="J154" i="23"/>
  <c r="J155" i="23"/>
  <c r="J156" i="23"/>
  <c r="J157" i="23"/>
  <c r="J158" i="23"/>
  <c r="J159" i="23"/>
  <c r="J160" i="23"/>
  <c r="J161" i="23"/>
  <c r="J162" i="23"/>
  <c r="J163" i="23"/>
  <c r="J164" i="23"/>
  <c r="J165" i="23"/>
  <c r="J166" i="23"/>
  <c r="J167" i="23"/>
  <c r="J168" i="23"/>
  <c r="J169" i="23"/>
  <c r="J170" i="23"/>
  <c r="J171" i="23"/>
  <c r="J172" i="23"/>
  <c r="J173" i="23"/>
  <c r="J174" i="23"/>
  <c r="J175" i="23"/>
  <c r="J176" i="23"/>
  <c r="J103" i="23"/>
  <c r="M21" i="23" l="1"/>
  <c r="M22" i="23"/>
  <c r="M23" i="23"/>
  <c r="N24" i="23"/>
  <c r="M25" i="23"/>
  <c r="N27" i="23"/>
  <c r="N28" i="23"/>
  <c r="M29" i="23"/>
  <c r="M30" i="23"/>
  <c r="N31" i="23"/>
  <c r="N32" i="23"/>
  <c r="M33" i="23"/>
  <c r="M35" i="23"/>
  <c r="N36" i="23"/>
  <c r="M37" i="23"/>
  <c r="M38" i="23"/>
  <c r="N39" i="23"/>
  <c r="N40" i="23"/>
  <c r="M41" i="23"/>
  <c r="M43" i="23"/>
  <c r="M44" i="23"/>
  <c r="M45" i="23"/>
  <c r="M46" i="23"/>
  <c r="M47" i="23"/>
  <c r="M49" i="23"/>
  <c r="M50" i="23"/>
  <c r="M51" i="23"/>
  <c r="N52" i="23"/>
  <c r="M53" i="23"/>
  <c r="N56" i="23"/>
  <c r="M57" i="23"/>
  <c r="M58" i="23"/>
  <c r="M59" i="23"/>
  <c r="N60" i="23"/>
  <c r="M61" i="23"/>
  <c r="N63" i="23"/>
  <c r="M65" i="23"/>
  <c r="M66" i="23"/>
  <c r="N67" i="23"/>
  <c r="N68" i="23"/>
  <c r="M69" i="23"/>
  <c r="M71" i="23"/>
  <c r="M73" i="23"/>
  <c r="M74" i="23"/>
  <c r="M75" i="23"/>
  <c r="M77" i="23"/>
  <c r="M79" i="23"/>
  <c r="M81" i="23"/>
  <c r="M82" i="23"/>
  <c r="N83" i="23"/>
  <c r="M85" i="23"/>
  <c r="N87" i="23"/>
  <c r="N88" i="23"/>
  <c r="M89" i="23"/>
  <c r="M90" i="23"/>
  <c r="M91" i="23"/>
  <c r="N92" i="23"/>
  <c r="M93" i="23"/>
  <c r="M95" i="23"/>
  <c r="N96" i="23"/>
  <c r="M19" i="23"/>
  <c r="K26" i="23"/>
  <c r="K29" i="23"/>
  <c r="K33" i="23"/>
  <c r="K34" i="23"/>
  <c r="K35" i="23"/>
  <c r="K38" i="23"/>
  <c r="K42" i="23"/>
  <c r="K43" i="23"/>
  <c r="K44" i="23"/>
  <c r="K46" i="23"/>
  <c r="K47" i="23"/>
  <c r="K48" i="23"/>
  <c r="K51" i="23"/>
  <c r="K53" i="23"/>
  <c r="K54" i="23"/>
  <c r="K57" i="23"/>
  <c r="K59" i="23"/>
  <c r="K61" i="23"/>
  <c r="K62" i="23"/>
  <c r="K64" i="23"/>
  <c r="K69" i="23"/>
  <c r="K70" i="23"/>
  <c r="K71" i="23"/>
  <c r="K72" i="23"/>
  <c r="K73" i="23"/>
  <c r="K74" i="23"/>
  <c r="K75" i="23"/>
  <c r="K76" i="23"/>
  <c r="K77" i="23"/>
  <c r="K78" i="23"/>
  <c r="K79" i="23"/>
  <c r="K80" i="23"/>
  <c r="K81" i="23"/>
  <c r="K84" i="23"/>
  <c r="K85" i="23"/>
  <c r="K86" i="23"/>
  <c r="K90" i="23"/>
  <c r="K91" i="23"/>
  <c r="K93" i="23"/>
  <c r="K94" i="23"/>
  <c r="K95" i="23"/>
  <c r="K20" i="23"/>
  <c r="K21" i="23"/>
  <c r="K22" i="23"/>
  <c r="K23" i="23"/>
  <c r="K19" i="23"/>
  <c r="J20" i="23"/>
  <c r="J21" i="23"/>
  <c r="J22" i="23"/>
  <c r="J23" i="23"/>
  <c r="J24" i="23"/>
  <c r="J25" i="23"/>
  <c r="J26" i="23"/>
  <c r="J27" i="23"/>
  <c r="J28" i="23"/>
  <c r="J29" i="23"/>
  <c r="J30" i="23"/>
  <c r="J31" i="23"/>
  <c r="J32" i="23"/>
  <c r="J33" i="23"/>
  <c r="J34" i="23"/>
  <c r="J35" i="23"/>
  <c r="J36" i="23"/>
  <c r="J37" i="23"/>
  <c r="J38" i="23"/>
  <c r="J39" i="23"/>
  <c r="J40" i="23"/>
  <c r="J41" i="23"/>
  <c r="J42" i="23"/>
  <c r="J43" i="23"/>
  <c r="J44" i="23"/>
  <c r="J45" i="23"/>
  <c r="J46" i="23"/>
  <c r="J47" i="23"/>
  <c r="J48" i="23"/>
  <c r="J49" i="23"/>
  <c r="J50" i="23"/>
  <c r="J51" i="23"/>
  <c r="J52" i="23"/>
  <c r="J53" i="23"/>
  <c r="J54" i="23"/>
  <c r="J55" i="23"/>
  <c r="J56" i="23"/>
  <c r="J57" i="23"/>
  <c r="J58" i="23"/>
  <c r="J59" i="23"/>
  <c r="J60" i="23"/>
  <c r="J61" i="23"/>
  <c r="J62" i="23"/>
  <c r="J64" i="23"/>
  <c r="J65" i="23"/>
  <c r="J66" i="23"/>
  <c r="J67" i="23"/>
  <c r="J68" i="23"/>
  <c r="J69" i="23"/>
  <c r="J70" i="23"/>
  <c r="J71" i="23"/>
  <c r="J72" i="23"/>
  <c r="J73" i="23"/>
  <c r="J74" i="23"/>
  <c r="J75" i="23"/>
  <c r="J76" i="23"/>
  <c r="J77" i="23"/>
  <c r="J78" i="23"/>
  <c r="J79" i="23"/>
  <c r="J80" i="23"/>
  <c r="J81" i="23"/>
  <c r="J82" i="23"/>
  <c r="J83" i="23"/>
  <c r="J84" i="23"/>
  <c r="J85" i="23"/>
  <c r="J86" i="23"/>
  <c r="J87" i="23"/>
  <c r="J88" i="23"/>
  <c r="J89" i="23"/>
  <c r="J90" i="23"/>
  <c r="J91" i="23"/>
  <c r="J92" i="23"/>
  <c r="J93" i="23"/>
  <c r="J94" i="23"/>
  <c r="J95" i="23"/>
  <c r="J96" i="23"/>
  <c r="J19" i="23"/>
  <c r="N94" i="23" l="1"/>
  <c r="N86" i="23"/>
  <c r="N78" i="23"/>
  <c r="N70" i="23"/>
  <c r="N62" i="23"/>
  <c r="N54" i="23"/>
  <c r="N42" i="23"/>
  <c r="N34" i="23"/>
  <c r="M27" i="23"/>
  <c r="M87" i="23"/>
  <c r="M55" i="23"/>
  <c r="M39" i="23"/>
  <c r="M63" i="23"/>
  <c r="M31" i="23"/>
  <c r="N84" i="23"/>
  <c r="N80" i="23"/>
  <c r="N76" i="23"/>
  <c r="N72" i="23"/>
  <c r="N64" i="23"/>
  <c r="N48" i="23"/>
  <c r="N20" i="23"/>
  <c r="M83" i="23"/>
  <c r="M67" i="23"/>
  <c r="M92" i="23"/>
  <c r="M84" i="23"/>
  <c r="M76" i="23"/>
  <c r="M68" i="23"/>
  <c r="M60" i="23"/>
  <c r="M52" i="23"/>
  <c r="M36" i="23"/>
  <c r="M28" i="23"/>
  <c r="M20" i="23"/>
  <c r="N26" i="23"/>
  <c r="N44" i="23"/>
  <c r="N95" i="23"/>
  <c r="N91" i="23"/>
  <c r="N79" i="23"/>
  <c r="N75" i="23"/>
  <c r="N71" i="23"/>
  <c r="N59" i="23"/>
  <c r="N51" i="23"/>
  <c r="N47" i="23"/>
  <c r="N43" i="23"/>
  <c r="N35" i="23"/>
  <c r="N23" i="23"/>
  <c r="M96" i="23"/>
  <c r="M88" i="23"/>
  <c r="M80" i="23"/>
  <c r="M72" i="23"/>
  <c r="M64" i="23"/>
  <c r="M56" i="23"/>
  <c r="M48" i="23"/>
  <c r="M40" i="23"/>
  <c r="M32" i="23"/>
  <c r="M24" i="23"/>
  <c r="N90" i="23"/>
  <c r="N82" i="23"/>
  <c r="N74" i="23"/>
  <c r="N66" i="23"/>
  <c r="N58" i="23"/>
  <c r="N50" i="23"/>
  <c r="N46" i="23"/>
  <c r="N38" i="23"/>
  <c r="N22" i="23"/>
  <c r="N93" i="23"/>
  <c r="N85" i="23"/>
  <c r="N77" i="23"/>
  <c r="N69" i="23"/>
  <c r="N61" i="23"/>
  <c r="N53" i="23"/>
  <c r="N45" i="23"/>
  <c r="N37" i="23"/>
  <c r="N29" i="23"/>
  <c r="M94" i="23"/>
  <c r="M86" i="23"/>
  <c r="M78" i="23"/>
  <c r="M70" i="23"/>
  <c r="M62" i="23"/>
  <c r="M54" i="23"/>
  <c r="M42" i="23"/>
  <c r="M34" i="23"/>
  <c r="M26" i="23"/>
  <c r="N19" i="23"/>
  <c r="N89" i="23"/>
  <c r="N81" i="23"/>
  <c r="N73" i="23"/>
  <c r="N65" i="23"/>
  <c r="N57" i="23"/>
  <c r="N49" i="23"/>
  <c r="N41" i="23"/>
  <c r="N33" i="23"/>
  <c r="N25" i="23"/>
  <c r="N21" i="23"/>
</calcChain>
</file>

<file path=xl/sharedStrings.xml><?xml version="1.0" encoding="utf-8"?>
<sst xmlns="http://schemas.openxmlformats.org/spreadsheetml/2006/main" count="1466" uniqueCount="920">
  <si>
    <t>Pavadinimas</t>
  </si>
  <si>
    <t>Techniniai reikalavimai</t>
  </si>
  <si>
    <t>TECHNINĖ SPECIFIKACIJA IR PASIŪLYMO FORMA</t>
  </si>
  <si>
    <t xml:space="preserve">Pasiūlymas turi tenkinti žemiau išvardintas sąlygas: </t>
  </si>
  <si>
    <t>1 mato vnt. įkainis Eur, be PVM</t>
  </si>
  <si>
    <t>Mato vienetas</t>
  </si>
  <si>
    <t>Siūlomos prekės pavadinimas, gamintojas, katalogo Nr, prekės kodas ar nuoroda į  gamintojo internetinį tinklalapį, kuriame galima patikrinti siūlomos prekės atitikimą pirkimo dokumentuose nustatytiems reikalavimams</t>
  </si>
  <si>
    <t xml:space="preserve">VšĮ VILNIAUS UNIVERSITETO LIGONINĖ SANTAROS KLINIKOS
Santariškių g. 2, LT-08661 Vilnius, įmonės kodas 124364561, PVM kodas LT243645610 Tel. (85) 247 7365, faksas (85) 272 0044, el. pašto adresas: algimantas.varzgalys@vpc.lt      </t>
  </si>
  <si>
    <t>Suma, Eur be PVM</t>
  </si>
  <si>
    <t>PVM  suma</t>
  </si>
  <si>
    <t>Suma, Eur su PVM</t>
  </si>
  <si>
    <t>Pasiūlymų vertinimas: suma Eur be PVM + tiekėjo siūlomas PVM</t>
  </si>
  <si>
    <t>Tiekėjo siūloma pakuotė, mato vienetais</t>
  </si>
  <si>
    <t xml:space="preserve">PVM (xx %) </t>
  </si>
  <si>
    <t>ANTIKŪNAI, SKIRTI DIAGNOSTINIAMS TYRIMAMS, ATLIEKAMIEMS IMUNOHISTOCHEMIJOS TYRIMO METODU</t>
  </si>
  <si>
    <t>Epithelial Membrane Antigen (EMA) [E29]</t>
  </si>
  <si>
    <t>CDH17 (M)</t>
  </si>
  <si>
    <t>CD103 (RM)</t>
  </si>
  <si>
    <t>TTF-1 [SPT24]</t>
  </si>
  <si>
    <t>CDX2 (RM)</t>
  </si>
  <si>
    <t>ERCC1</t>
  </si>
  <si>
    <t>CD3 [LN10]</t>
  </si>
  <si>
    <t>CD1a [O10]</t>
  </si>
  <si>
    <t>DOG1</t>
  </si>
  <si>
    <t>Bcl-6 [LN22]</t>
  </si>
  <si>
    <t>Uroplakin III</t>
  </si>
  <si>
    <t>Cytokeratin 5/14 Cocktail</t>
  </si>
  <si>
    <t>ALK[5A4]</t>
  </si>
  <si>
    <t>ml</t>
  </si>
  <si>
    <t>1. Prekių kokybė, žymėjimas, informacija vartotojui turi atitikti ES Tarybos Direktyvos 98/79/EC reikalavimus ir turėti atitikties dokumentų pagal Europos direktyvų nuostatas medicinos priemonėms, CE sertifikatus arba lygiaverčius dokumentus.</t>
  </si>
  <si>
    <t>2. Visos siūlomos prekės turi būti originalios, suderintos su imunohistochemijos (IHC) reakcijų atlikimo sistemomis Ventana BenchMark ULTRA ir/arba DAKO Link, ir/arba DAKO OMNIS;</t>
  </si>
  <si>
    <t>Pageidau-jama pakuotė mato vienetais</t>
  </si>
  <si>
    <t>Tiekėjo siūlomos pakuotės kaina  Eur be PVM</t>
  </si>
  <si>
    <t>Koncentruotas antikūno tirpalas, gamintojo katalogo numeris: ACI3038C</t>
  </si>
  <si>
    <t xml:space="preserve">Napsin A(RM) </t>
  </si>
  <si>
    <t>Uroplakin II</t>
  </si>
  <si>
    <t xml:space="preserve">p40 (M) </t>
  </si>
  <si>
    <t xml:space="preserve">SOX10 (M) </t>
  </si>
  <si>
    <t xml:space="preserve">FOXP3(86D) </t>
  </si>
  <si>
    <t xml:space="preserve">CD22 [BLCAM/1796] </t>
  </si>
  <si>
    <t xml:space="preserve">p16 INK4a [BC42] </t>
  </si>
  <si>
    <t xml:space="preserve">S100 Protein [4C4.9](M)  </t>
  </si>
  <si>
    <t xml:space="preserve">WT1 [rWT1/857] </t>
  </si>
  <si>
    <t xml:space="preserve">SMAD4 </t>
  </si>
  <si>
    <t xml:space="preserve">BAP1 </t>
  </si>
  <si>
    <t xml:space="preserve">ATRX </t>
  </si>
  <si>
    <t xml:space="preserve">IDH1 R132H [IHC132] </t>
  </si>
  <si>
    <t xml:space="preserve">SATB2 [CLO323] </t>
  </si>
  <si>
    <t xml:space="preserve">PAN TRK [RM423] </t>
  </si>
  <si>
    <t xml:space="preserve">HLA-DR [TAL 185] </t>
  </si>
  <si>
    <t xml:space="preserve">Bcl-2 (100 D5) </t>
  </si>
  <si>
    <t xml:space="preserve">CD20 (L26) </t>
  </si>
  <si>
    <t xml:space="preserve">CD43 (DF-T1) </t>
  </si>
  <si>
    <t xml:space="preserve">Pan Cytokeratin [AE1/AE3] </t>
  </si>
  <si>
    <t xml:space="preserve">CD68 [KP1] </t>
  </si>
  <si>
    <t xml:space="preserve">CD34 </t>
  </si>
  <si>
    <t xml:space="preserve">Amyloid A (mc1) </t>
  </si>
  <si>
    <t xml:space="preserve">TIA </t>
  </si>
  <si>
    <t xml:space="preserve">p63 </t>
  </si>
  <si>
    <t xml:space="preserve">MUC5AC </t>
  </si>
  <si>
    <t xml:space="preserve">Ki-67 </t>
  </si>
  <si>
    <t xml:space="preserve">CK7 </t>
  </si>
  <si>
    <t xml:space="preserve">MUM-1 </t>
  </si>
  <si>
    <t xml:space="preserve">CD163  </t>
  </si>
  <si>
    <t xml:space="preserve">GATA-3 </t>
  </si>
  <si>
    <t>B-Catenin l</t>
  </si>
  <si>
    <t xml:space="preserve">GLUT-1 </t>
  </si>
  <si>
    <t>c-Myc</t>
  </si>
  <si>
    <t>BOB-1</t>
  </si>
  <si>
    <t xml:space="preserve">ERG </t>
  </si>
  <si>
    <t xml:space="preserve">MiTF </t>
  </si>
  <si>
    <t>Cytokeratin 5 (CK5)</t>
  </si>
  <si>
    <t xml:space="preserve">LMO2 [SP51] </t>
  </si>
  <si>
    <t xml:space="preserve">CD25 [RM418] </t>
  </si>
  <si>
    <t xml:space="preserve">CD86 [BLR030F] </t>
  </si>
  <si>
    <t xml:space="preserve">CD19 [RM332] </t>
  </si>
  <si>
    <t xml:space="preserve">VISTA [BLR035F] </t>
  </si>
  <si>
    <t xml:space="preserve">Glycophorin A [JC159] </t>
  </si>
  <si>
    <t>HLA-DR [TAL 185]</t>
  </si>
  <si>
    <t xml:space="preserve">Glucagon </t>
  </si>
  <si>
    <t xml:space="preserve">MAST CELL TRYPTASE [AA1] </t>
  </si>
  <si>
    <t xml:space="preserve">TRBC1 </t>
  </si>
  <si>
    <t xml:space="preserve">NPM1 </t>
  </si>
  <si>
    <t>CD39 [EPR20627]</t>
  </si>
  <si>
    <t xml:space="preserve">CD47 [EPR21794] </t>
  </si>
  <si>
    <t xml:space="preserve">Cyclin D1 </t>
  </si>
  <si>
    <t xml:space="preserve">PAX8 [M] </t>
  </si>
  <si>
    <t xml:space="preserve">p120 Catenin </t>
  </si>
  <si>
    <t xml:space="preserve">S100P </t>
  </si>
  <si>
    <t>E-Cadherin (RM)</t>
  </si>
  <si>
    <t xml:space="preserve">p40 (p) </t>
  </si>
  <si>
    <t xml:space="preserve">Uroplakin II </t>
  </si>
  <si>
    <t xml:space="preserve">Arginase -1 </t>
  </si>
  <si>
    <t xml:space="preserve">SOX2 </t>
  </si>
  <si>
    <t xml:space="preserve">Fluoro Care Mountant </t>
  </si>
  <si>
    <t>Koncentruotas antikūno tirpalas, gamintojo katalogo numeris: ACI3043C</t>
  </si>
  <si>
    <t>Koncentruotas antikūno tirpalas, gamintojo katalogo numeris: ACI3051C</t>
  </si>
  <si>
    <t>Koncentruotas antikūno tirpalas, gamintojo katalogo numeris: ACI3066C</t>
  </si>
  <si>
    <t>Koncentruotas antikūno tirpalas, gamintojo katalogo numeris: ACI3099C</t>
  </si>
  <si>
    <t>Koncentruotas antikūno tirpalas, gamintojo katalogo numeris: ACI3111A</t>
  </si>
  <si>
    <t>Koncentruotas antikūno tirpalas, gamintojo katalogo numeris: ACI3117B</t>
  </si>
  <si>
    <t>Koncentruotas antikūno tirpalas, gamintojo katalogo numeris: ACI3126C</t>
  </si>
  <si>
    <t>Koncentruotas antikūno tirpalas, gamintojo katalogo numeris: ACI3144B</t>
  </si>
  <si>
    <t>Koncentruotas antikūno tirpalas, gamintojo katalogo numeris: ACI3147A</t>
  </si>
  <si>
    <t>Koncentruotas antikūno tirpalas, gamintojo katalogo numeris: ACI3152C</t>
  </si>
  <si>
    <t>Koncentruotas antikūno tirpalas, gamintojo katalogo numeris: ACI3158B</t>
  </si>
  <si>
    <t>Koncentruotas antikūno tirpalas, gamintojo katalogo numeris: ACI3197A</t>
  </si>
  <si>
    <t>Koncentruotas antikūno tirpalas, gamintojo katalogo numeris: ACI3229B</t>
  </si>
  <si>
    <t>Koncentruotas antikūno tirpalas, gamintojo katalogo numeris: ACI3231C</t>
  </si>
  <si>
    <t>Koncentruotas antikūno tirpalas, gamintojo katalogo numeris: ACI3237C</t>
  </si>
  <si>
    <t>Koncentruotas antikūno tirpalas, gamintojo katalogo numeris: ACI3238C</t>
  </si>
  <si>
    <t>Koncentruotas antikūno tirpalas, gamintojo katalogo numeris: ACI3242A</t>
  </si>
  <si>
    <t>Koncentruotas antikūno tirpalas, gamintojo katalogo numeris: ACI3247B</t>
  </si>
  <si>
    <t>Koncentruotas antikūno tirpalas, gamintojo katalogo numeris: ACI3251C</t>
  </si>
  <si>
    <t>Koncentruotas antikūno tirpalas, gamintojo katalogo numeris: ACI3253A</t>
  </si>
  <si>
    <t>Koncentruotas antikūno tirpalas, gamintojo katalogo numeris: ACI3259B</t>
  </si>
  <si>
    <t>Koncentruotas antikūno tirpalas, gamintojo katalogo numeris: ACI3267A</t>
  </si>
  <si>
    <t>Koncentruotas antikūno tirpalas, gamintojo katalogo numeris: ACI3273C</t>
  </si>
  <si>
    <t>Koncentruotas antikūno tirpalas, gamintojo katalogo numeris: ACR003C</t>
  </si>
  <si>
    <t>Koncentruotas antikūno tirpalas, gamintojo katalogo numeris: ACR004C</t>
  </si>
  <si>
    <t>Koncentruotas antikūno tirpalas, gamintojo katalogo numeris: ACR005A</t>
  </si>
  <si>
    <t>Koncentruotas antikūno tirpalas, gamintojo katalogo numeris: ACR011C</t>
  </si>
  <si>
    <t>Koncentruotas antikūno tirpalas, gamintojo katalogo numeris: ACR033C</t>
  </si>
  <si>
    <t>Koncentruotas antikūno tirpalas, gamintojo katalogo numeris: ACR084C</t>
  </si>
  <si>
    <t>Koncentruotas antikūno tirpalas, gamintojo katalogo numeris: ACR125A</t>
  </si>
  <si>
    <t>Koncentruotas antikūno tirpalas, gamintojo katalogo numeris: ACR130A</t>
  </si>
  <si>
    <t>Koncentruotas antikūno tirpalas, gamintojo katalogo numeris: ACR163C</t>
  </si>
  <si>
    <t>Koncentruotas antikūno tirpalas, gamintojo katalogo numeris: ACR231A</t>
  </si>
  <si>
    <t>Koncentruotas antikūno tirpalas, gamintojo katalogo numeris: ACR325C</t>
  </si>
  <si>
    <t>Koncentruotas antikūno tirpalas, gamintojo katalogo numeris: ACR339C</t>
  </si>
  <si>
    <t>Koncentruotas antikūno tirpalas, gamintojo katalogo numeris: ACR352B</t>
  </si>
  <si>
    <t>Koncentruotas antikūno tirpalas, gamintojo katalogo numeris: ACR353AK</t>
  </si>
  <si>
    <t>Koncentruotas antikūno tirpalas, gamintojo katalogo numeris: ACR385C</t>
  </si>
  <si>
    <t>Koncentruotas antikūno tirpalas, gamintojo katalogo numeris: ACR405B</t>
  </si>
  <si>
    <t>Koncentruotas antikūno tirpalas, gamintojo katalogo numeris: ACR406C</t>
  </si>
  <si>
    <t>Koncentruotas antikūno tirpalas, gamintojo katalogo numeris: ACR408B</t>
  </si>
  <si>
    <t>Koncentruotas antikūno tirpalas, gamintojo katalogo numeris: ACR410C</t>
  </si>
  <si>
    <t>Koncentruotas antikūno tirpalas, gamintojo katalogo numeris: ACR415CK</t>
  </si>
  <si>
    <t>Koncentruotas antikūno tirpalas, gamintojo katalogo numeris: ACR418B</t>
  </si>
  <si>
    <t>Koncentruotas antikūno tirpalas, gamintojo katalogo numeris: ACR421C</t>
  </si>
  <si>
    <t>Koncentruotas antikūno tirpalas, gamintojo katalogo numeris: ACR423BK</t>
  </si>
  <si>
    <t>Koncentruotas antikūno tirpalas, gamintojo katalogo numeris: ACR430B</t>
  </si>
  <si>
    <t>Koncentruotas antikūno tirpalas, gamintojo katalogo numeris: ACR3262A</t>
  </si>
  <si>
    <t>Koncentruotas antikūno tirpalas, gamintojo katalogo numeris: ACR3265A</t>
  </si>
  <si>
    <t>Koncentruotas antikūno tirpalas, gamintojo katalogo numeris: ACR3269C</t>
  </si>
  <si>
    <t>Koncentruotas antikūno tirpalas, gamintojo katalogo numeris: ACR3270C</t>
  </si>
  <si>
    <t>Koncentruotas antikūno tirpalas, gamintojo katalogo numeris: ACR3271C</t>
  </si>
  <si>
    <t>Koncentruotas antikūno tirpalas, gamintojo katalogo numeris: ACR3272C</t>
  </si>
  <si>
    <t>Koncentruotas antikūno tirpalas, gamintojo katalogo numeris: ACR3273C</t>
  </si>
  <si>
    <t>Koncentruotas antikūno tirpalas, gamintojo katalogo numeris: ACR3276C</t>
  </si>
  <si>
    <t>Koncentruotas antikūno tirpalas, gamintojo katalogo numeris: ACR3277C</t>
  </si>
  <si>
    <t>Koncentruotas antikūno tirpalas, gamintojo katalogo numeris: ACR3280C</t>
  </si>
  <si>
    <t>Koncentruotas antikūno tirpalas, gamintojo katalogo numeris: ACR3281C</t>
  </si>
  <si>
    <t>Koncentruotas antikūno tirpalas, gamintojo katalogo numeris: ACR3283C</t>
  </si>
  <si>
    <t>Koncentruotas antikūno tirpalas, gamintojo katalogo numeris: ACR3284C</t>
  </si>
  <si>
    <t>Koncentruotas antikūno tirpalas, gamintojo katalogo numeris: ACR432C</t>
  </si>
  <si>
    <t>Koncentruotas antikūno tirpalas, gamintojo katalogo numeris: ACR438C</t>
  </si>
  <si>
    <t>Koncentruotas antikūno tirpalas, gamintojo katalogo numeris: ACR3008B</t>
  </si>
  <si>
    <t>Koncentruotas antikūno tirpalas, gamintojo katalogo numeris: ACR3010B</t>
  </si>
  <si>
    <t>Koncentruotas antikūno tirpalas, gamintojo katalogo numeris: ACR3012C</t>
  </si>
  <si>
    <t>Koncentruotas antikūno tirpalas, gamintojo katalogo numeris: ACR3023C</t>
  </si>
  <si>
    <t>Koncentruotas antikūno tirpalas, gamintojo katalogo numeris: ACR3025C</t>
  </si>
  <si>
    <t>Koncentruotas antikūno tirpalas, gamintojo katalogo numeris: ACR3030B</t>
  </si>
  <si>
    <t>Koncentruotas antikūno tirpalas, gamintojo katalogo numeris: ACR3038A</t>
  </si>
  <si>
    <t>Koncentruotas antikūno tirpalas, gamintojo katalogo numeris: ACR3041B</t>
  </si>
  <si>
    <t>Koncentruotas antikūno tirpalas, gamintojo katalogo numeris: ACR3043C</t>
  </si>
  <si>
    <t>Koncentruotas antikūno tirpalas, gamintojo katalogo numeris: ACR3051C</t>
  </si>
  <si>
    <t>Koncentruotas antikūno tirpalas, gamintojo katalogo numeris: ACR3058B</t>
  </si>
  <si>
    <t>Koncentruotas antikūno tirpalas, gamintojo katalogo numeris: ACR3066C</t>
  </si>
  <si>
    <t>Koncentruotas antikūno tirpalas, gamintojo katalogo numeris: ACR3099C</t>
  </si>
  <si>
    <t>Koncentruotas antikūno tirpalas, gamintojo katalogo numeris: ACR3109C</t>
  </si>
  <si>
    <t>Dengimo terpė, gamintojo katalogo numeris: GLR001G10</t>
  </si>
  <si>
    <t>3. Visoms nurodytoms perkamoms pozicijoms ir/ar konkretiems pavadinimams, standartams tiekėjas gali siūlyti lygiavertę prekę. Tiekėjas, siūlantis lygiavertę prekę privalo savo pasiūlyme patikimomis priemonėmis įrodyti, kad siūloma prekė yra lygiavertė ir atitinka techninėje specifikacijoje keliamus reikalavimus.</t>
  </si>
  <si>
    <r>
      <t xml:space="preserve">4. Diagnostikos reagentai turi būti skirti </t>
    </r>
    <r>
      <rPr>
        <i/>
        <sz val="10"/>
        <rFont val="Calibri"/>
        <family val="2"/>
        <scheme val="minor"/>
      </rPr>
      <t>in vitro</t>
    </r>
    <r>
      <rPr>
        <sz val="10"/>
        <rFont val="Calibri"/>
        <family val="2"/>
        <scheme val="minor"/>
      </rPr>
      <t xml:space="preserve"> diagnostiniam naudojimui.</t>
    </r>
  </si>
  <si>
    <t>Perkamo maksimalaus kiekio suma Eur, be PVM</t>
  </si>
  <si>
    <t xml:space="preserve">Perkamo maksimalaus kiekio suma Eur, su PVM </t>
  </si>
  <si>
    <t>BVPŽ kodų grupė /BVPŽ kodas</t>
  </si>
  <si>
    <t>33696000-5</t>
  </si>
  <si>
    <t xml:space="preserve">1 mato vnt. įkainis, Eur su PVM                           </t>
  </si>
  <si>
    <t xml:space="preserve">Siūlomas pakuočių  skaičius nurodytam preliminariam perkamam kiekiui </t>
  </si>
  <si>
    <t>Tiekėjo siūlomos pakuotės kaina  Eur su PVM</t>
  </si>
  <si>
    <t>CD10-270-L-CE</t>
  </si>
  <si>
    <t>CD11C-563-L-CE</t>
  </si>
  <si>
    <t>CD123-L-CE</t>
  </si>
  <si>
    <t>CD2-271-L-CE</t>
  </si>
  <si>
    <t>CD23-1B12-L-CE</t>
  </si>
  <si>
    <t>CK20-L-CE</t>
  </si>
  <si>
    <t>CK5-L-CE</t>
  </si>
  <si>
    <t>CK7-OVTL-L-CE</t>
  </si>
  <si>
    <t>DOG-1-L-CE</t>
  </si>
  <si>
    <t>MEROSIN-CE</t>
  </si>
  <si>
    <t>MLH1-L-CE</t>
  </si>
  <si>
    <t>NAPSINA-L-CE</t>
  </si>
  <si>
    <t>PAX5-L-CE</t>
  </si>
  <si>
    <t>MUM1-L-CE</t>
  </si>
  <si>
    <t>HMB45-L-CE</t>
  </si>
  <si>
    <t>FASCIN-L</t>
  </si>
  <si>
    <t>CD8-4B11-L-CE</t>
  </si>
  <si>
    <t>PLAP-8A9-L-CE</t>
  </si>
  <si>
    <t>PMS2-L-CE</t>
  </si>
  <si>
    <t>PSA-431-L-CE</t>
  </si>
  <si>
    <t>PTH-488-L-CE</t>
  </si>
  <si>
    <t>CD4-368-L-CE</t>
  </si>
  <si>
    <t>CD5-4C7-L-CE</t>
  </si>
  <si>
    <t>CD56-504-L-CE</t>
  </si>
  <si>
    <t>CA125-L-CE</t>
  </si>
  <si>
    <t>Koncentruotas antikūno tirpalas, gamintojo katalogo numeris: CD10-270-L-CE</t>
  </si>
  <si>
    <t>Koncentruotas antikūno tirpalas, gamintojo katalogo numeris :CD11C-563-L-CE</t>
  </si>
  <si>
    <t>Koncentruotas antikūno tirpalas, gamintojo katalogo numeris: CD123-L-CE</t>
  </si>
  <si>
    <t>Koncentruotas antikūno tirpalas, gamintojo katalogo numeris:CD2-271-L-CE</t>
  </si>
  <si>
    <t>Koncentruotas antikūno tirpalas, gamintojo katalogo numeris: CD23-1B12-L-CE</t>
  </si>
  <si>
    <t>Koncentruotas antikūno tirpalas, gamintojo katalogo numeris:CK20-L-CE</t>
  </si>
  <si>
    <t>Koncentruotas antikūno tirpalas, gamintojo katalogo numeris: CK5-L-CE</t>
  </si>
  <si>
    <t>Koncentruotas antikūno tirpalas, gamintojo katalogo numeris: DOG-1-L-CE</t>
  </si>
  <si>
    <t>Koncentruotas antikūno tirpalas, gamintojo katalogo numeris: MEROSIN-CE</t>
  </si>
  <si>
    <t>Koncentruotas antikūno tirpalas, gamintojo katalogo numeris: MLH1-L-CE</t>
  </si>
  <si>
    <t>Koncentruotas antikūno tirpalas, gamintojo katalogo numeris: NAPSINA-L-CE</t>
  </si>
  <si>
    <t>Koncentruotas antikūno tirpalas, gamintojo katalogo numeris: PAX5-L-CE</t>
  </si>
  <si>
    <t>Koncentruotas antikūno tirpalas, gamintojo katalogo numeris: MUM1-L-CE</t>
  </si>
  <si>
    <t>Koncentruotas antikūno tirpalas, gamintojo katalogo numeris: HMB45-L-CE</t>
  </si>
  <si>
    <t>Koncentruotas antikūno tirpalas, gamintojo katalogo numeris: FASCIN-L</t>
  </si>
  <si>
    <t>Koncentruotas antikūno tirpalas, gamintojo katalogo numeris:CD8-4B11-L-CE</t>
  </si>
  <si>
    <t>Koncentruotas antikūno tirpalas, gamintojo katalogo numeris: PLAP-8A9-L-CE</t>
  </si>
  <si>
    <t>Koncentruotas antikūno tirpalas, gamintojo katalogo numeris: PMS2-L-CE</t>
  </si>
  <si>
    <t>Koncentruotas antikūno tirpalas, gamintojo katalogo numeris: PAS-431-L-CE</t>
  </si>
  <si>
    <t>Koncentruotas antikūno tirpalas, gamintojo katalogo numeris: PTH-488-L-CE</t>
  </si>
  <si>
    <t>Koncentruotas antikūno tirpalas, gamintojo katalogo numeris: CD4-368-L-CE</t>
  </si>
  <si>
    <t>Koncentruotas antikūno tirpalas, gamintojo katalogo numeris: CD5-4C7-L-CE</t>
  </si>
  <si>
    <t>Koncentruotas antikūno tirpalas, gamintojo katalogo numeris: CD56-504-L-CE</t>
  </si>
  <si>
    <t>Koncentruotas antikūno tirpalas, gamintojo katalogo numeris: CA125-L-CE</t>
  </si>
  <si>
    <t>2.2.</t>
  </si>
  <si>
    <t>3.2.</t>
  </si>
  <si>
    <t>Chromogranin A</t>
  </si>
  <si>
    <t>OCT-4</t>
  </si>
  <si>
    <t>Parathormon (PTH)</t>
  </si>
  <si>
    <t>MDM2</t>
  </si>
  <si>
    <t>SAA1 (Serum Amyloid A1)</t>
  </si>
  <si>
    <t>SOX-10</t>
  </si>
  <si>
    <t>Glypican-3</t>
  </si>
  <si>
    <t>Koncentruotas antikūno tirpalas, gamintojo katalogo numeris: CI517C01</t>
  </si>
  <si>
    <t>Koncentruotas antikūno tirpalas, gamintojo katalogo numeris: OI420C01</t>
  </si>
  <si>
    <t>Koncentruotas antikūno tirpalas, gamintojo katalogo numeris: PI918C01</t>
  </si>
  <si>
    <t>Koncentruotas antikūno tirpalas, gamintojo katalogo numeris: MI055C01</t>
  </si>
  <si>
    <t>Koncentruotas antikūno tirpalas, gamintojo katalogo numeris: SI421C01</t>
  </si>
  <si>
    <t>Koncentruotas antikūno tirpalas, gamintojo katalogo numeris: SI058C01</t>
  </si>
  <si>
    <t>Koncentruotas antikūno tirpalas, gamintojo katalogo numeris: MU539-UC</t>
  </si>
  <si>
    <t>ATRX</t>
  </si>
  <si>
    <t>IDH1 R132H</t>
  </si>
  <si>
    <t>p53</t>
  </si>
  <si>
    <t>SARS-CoV-2 Spike S1</t>
  </si>
  <si>
    <t>CD138 (Syndecan-1)</t>
  </si>
  <si>
    <t>Thyroglobulin</t>
  </si>
  <si>
    <t>FOXP3</t>
  </si>
  <si>
    <t>CD73</t>
  </si>
  <si>
    <t>CD8</t>
  </si>
  <si>
    <t>RAS (G12V)</t>
  </si>
  <si>
    <t>MUC5AC (Mucin-5 Subtype AC)</t>
  </si>
  <si>
    <t>Mounting Medium (Fluorescence)</t>
  </si>
  <si>
    <t>Koncentruotas antikūno tirpalas, gamintojo katalogo numeris: DIA-AX1</t>
  </si>
  <si>
    <t>Koncentruotas antikūno tirpalas, gamintojo katalogo numeris: DIA-H09</t>
  </si>
  <si>
    <t>Koncentruotas antikūno tirpalas, gamintojo katalogo numeris: DIA-530-P05</t>
  </si>
  <si>
    <t>Koncentruotas antikūno tirpalas, gamintojo katalogo numeris: IHC-184005</t>
  </si>
  <si>
    <t>Koncentruotas antikūno tirpalas, gamintojo katalogo numeris: DIA-SY1-OD</t>
  </si>
  <si>
    <t>Koncentruotas antikūno tirpalas, gamintojo katalogo numeris: DIA-TGN-OD</t>
  </si>
  <si>
    <t>Koncentruotas antikūno tirpalas, gamintojo katalogo numeris: DIA-FX3</t>
  </si>
  <si>
    <t>Koncentruotas antikūno tirpalas, gamintojo katalogo numeris :DIA-KK3</t>
  </si>
  <si>
    <t>Koncentruotas antikūno tirpalas, gamintojo katalogo numeris: DIA-TC8</t>
  </si>
  <si>
    <t>Koncentruotas antikūno tirpalas, gamintojo katalogo numeris: IHC-184012</t>
  </si>
  <si>
    <t>Koncentruotas antikūno tirpalas, gamintojo katalogo numeris: DIA-MUC-OD</t>
  </si>
  <si>
    <t>Koncentruotas antikūno tirpalas, gamintojo katalogo numeris: SCR-093036</t>
  </si>
  <si>
    <t>Cadherin E / E-Cadherin Ab-4 0.5ml (NCH-</t>
  </si>
  <si>
    <t>TR2 / HVEM Ab-1 (122), 1.0ml</t>
  </si>
  <si>
    <t>Survivin Ab-6 Rabbit polyclonal, 0.5ml</t>
  </si>
  <si>
    <t>Placental Alk. Phosphatase (PLAP) Ab-1 1</t>
  </si>
  <si>
    <t>GLUT-1</t>
  </si>
  <si>
    <t>Placental Lactogen (hPL) 1mL</t>
  </si>
  <si>
    <t>CDX2 [EPR2764Y] RTU 12mL</t>
  </si>
  <si>
    <t>CD5 (EP2952) 1ml</t>
  </si>
  <si>
    <t>Koncentruotas antikūno tirpalas, gamintojo katalogo numeris: MS-1862-S1</t>
  </si>
  <si>
    <t>Koncentruotas antikūno tirpalas, gamintojo katalogo numeris: RB-1629-P1</t>
  </si>
  <si>
    <t>Koncentruotas antikūno tirpalas, gamintojo katalogo numeris: MS-710-P</t>
  </si>
  <si>
    <t>Koncentruotas antikūno tirpalas, gamintojo katalogo numeris: MS-1947-RQ</t>
  </si>
  <si>
    <t>Koncentruotas antikūno tirpalas, gamintojo katalogo numeris: MS-208-P</t>
  </si>
  <si>
    <t>Koncentruotas antikūno tirpalas, gamintojo katalogo numeris :RB-9052-P1</t>
  </si>
  <si>
    <t>Koncentruotas antikūno tirpalas, gamintojo katalogo numeris: RB-9067-P</t>
  </si>
  <si>
    <t>Koncentruotas antikūno tirpalas, gamintojo katalogo numeris: RM-2109-RQ</t>
  </si>
  <si>
    <t>Koncentruotas antikūno tirpalas, gamintojo katalogo numeris: RM-2116-RQ</t>
  </si>
  <si>
    <t>Koncentruotas antikūno tirpalas, gamintojo katalogo numeris :RM-2118-S</t>
  </si>
  <si>
    <t>2.1.</t>
  </si>
  <si>
    <t xml:space="preserve">Anti-Mycobacterium tuberculosis antibody </t>
  </si>
  <si>
    <t>Koncentruotas antikūno tirpalas, gamintojo katalogo numeris: AB905</t>
  </si>
  <si>
    <t>Anti-ERCC1 antibody [8F1]</t>
  </si>
  <si>
    <t>Koncentruotas antikūno tirpalas, gamintojo katalogo numeris:AB2356</t>
  </si>
  <si>
    <t>2.3.</t>
  </si>
  <si>
    <t>Anti-Human IgA antibody</t>
  </si>
  <si>
    <t>Koncentruotas antikūno tirpalas, gamintojo katalogo numeris: AB2411</t>
  </si>
  <si>
    <t>2.4.</t>
  </si>
  <si>
    <t>Anti-MDM2 antibody</t>
  </si>
  <si>
    <t>Koncentruotas antikūno tirpalas, gamintojo katalogo numeris: AB16895</t>
  </si>
  <si>
    <t>mg</t>
  </si>
  <si>
    <t>2.5.</t>
  </si>
  <si>
    <t xml:space="preserve">Anti-VIP antibody </t>
  </si>
  <si>
    <t>Koncentruotas antikūno tirpalas, gamintojo katalogo numeris:AB30680</t>
  </si>
  <si>
    <t>2.6.</t>
  </si>
  <si>
    <t>Anti-c-Myc antibody [Y69] - ChIP Grade</t>
  </si>
  <si>
    <t>Koncentruotas antikūno tirpalas, gamintojo katalogo numeris: AB32072</t>
  </si>
  <si>
    <t>2.7.</t>
  </si>
  <si>
    <t>Anti-STAT6 antibody [YE361]</t>
  </si>
  <si>
    <t>Koncentruotas antikūno tirpalas, gamintojo katalogo numeris: AB32520</t>
  </si>
  <si>
    <t>2.8.</t>
  </si>
  <si>
    <t>Anti-Cathepsin K antibody [3F9]</t>
  </si>
  <si>
    <t>Koncentruotas antikūno tirpalas, gamintojo katalogo numeris: AB37529</t>
  </si>
  <si>
    <t>2.9.</t>
  </si>
  <si>
    <t>Anti-Smad4 antibody [EP618Y]</t>
  </si>
  <si>
    <t>Koncentruotas antikūno tirpalas, gamintojo katalogo numeris:AB40759</t>
  </si>
  <si>
    <t>2.10.</t>
  </si>
  <si>
    <t>Anti-Pepsinogen I antibody [7G3]</t>
  </si>
  <si>
    <t>Koncentruotas antikūno tirpalas, gamintojo katalogo numeris:AB50123</t>
  </si>
  <si>
    <t>2.11.</t>
  </si>
  <si>
    <t>Anti-CD44 antibody [EPR1013Y]</t>
  </si>
  <si>
    <t>Koncentruotas antikūno tirpalas, gamintojo katalogo numeris: AB51037</t>
  </si>
  <si>
    <t>2.12.</t>
  </si>
  <si>
    <t>Anti-Prolactin/PRL antibody</t>
  </si>
  <si>
    <t>Koncentruotas antikūno tirpalas, gamintojo katalogo numeris:AB64377</t>
  </si>
  <si>
    <t>2.13.</t>
  </si>
  <si>
    <t>Anti-GCET1 antibody [RAM341]</t>
  </si>
  <si>
    <t>Koncentruotas antikūno tirpalas, gamintojo katalogo numeris:AB68889</t>
  </si>
  <si>
    <t>2.14.</t>
  </si>
  <si>
    <t>Anti-HLA Class 1 ABC antibody [EMR8-5]</t>
  </si>
  <si>
    <t>Koncentruotas antikūno tirpalas, gamintojo katalogo numeris:AB70328</t>
  </si>
  <si>
    <t>2.15.</t>
  </si>
  <si>
    <t>Anti-Fast Myosin Skeletal Heavy chain antibody</t>
  </si>
  <si>
    <t>Koncentruotas antikūno tirpalas, gamintojo katalogo numeris: AB91506</t>
  </si>
  <si>
    <t>2.16.</t>
  </si>
  <si>
    <t xml:space="preserve">Anti-ERG antibody [EPR3864] </t>
  </si>
  <si>
    <t>Koncentruotas antikūno tirpalas, gamintojo katalogo numeris: AB92513</t>
  </si>
  <si>
    <t>2.17.</t>
  </si>
  <si>
    <t>Anti-Mitochondria antibody [113-1] - BSA and Azide free</t>
  </si>
  <si>
    <t>Koncentruotas antikūno tirpalas, gamintojo katalogo numeris: AB92824</t>
  </si>
  <si>
    <t>2.18.</t>
  </si>
  <si>
    <t xml:space="preserve">Anti-Glypican 3 antibody [SP86] </t>
  </si>
  <si>
    <t>Koncentruotas antikūno tirpalas, gamintojo katalogo numeris: AB95363</t>
  </si>
  <si>
    <t>2.19.</t>
  </si>
  <si>
    <t>Anti-SQSTM1 / p62 antibody [EPR4844] - Autophagosome Marker</t>
  </si>
  <si>
    <t>Koncentruotas antikūno tirpalas, gamintojo katalogo numeris: AB109012</t>
  </si>
  <si>
    <t>2.20.</t>
  </si>
  <si>
    <t>Anti-Somatostatin Receptor 5 antibody [UMB4]</t>
  </si>
  <si>
    <t>Koncentruotas antikūno tirpalas, gamintojo katalogo numeris: AB109495</t>
  </si>
  <si>
    <t>2.21.</t>
  </si>
  <si>
    <t xml:space="preserve">Anti-FLI1 antibody [EPR4646] </t>
  </si>
  <si>
    <t>Koncentruotas antikūno tirpalas, gamintojo katalogo numeris: AB133485</t>
  </si>
  <si>
    <t>2.22.</t>
  </si>
  <si>
    <t xml:space="preserve">Anti-SDHA antibody [EPR9043(B)] </t>
  </si>
  <si>
    <t>Koncentruotas antikūno tirpalas, gamintojo katalogo numeris: AB137040</t>
  </si>
  <si>
    <t>2.23.</t>
  </si>
  <si>
    <t xml:space="preserve">Anti-LEF1 antibody [EPR2029Y] </t>
  </si>
  <si>
    <t>Koncentruotas antikūno tirpalas, gamintojo katalogo numeris: AB137872</t>
  </si>
  <si>
    <t>2.24.</t>
  </si>
  <si>
    <t>Anti-TSH beta antibody [EPR8198]</t>
  </si>
  <si>
    <t>Koncentruotas antikūno tirpalas, gamintojo katalogo numeris: AB155958</t>
  </si>
  <si>
    <t>2.25.</t>
  </si>
  <si>
    <t xml:space="preserve">Anti-SDHB antibody [EPR10880] </t>
  </si>
  <si>
    <t>Koncentruotas antikūno tirpalas, gamintojo katalogo numeris: AB175225</t>
  </si>
  <si>
    <t>2.26.</t>
  </si>
  <si>
    <t>Anti-NeuN antibody [EPR12763] - Neuronal marker</t>
  </si>
  <si>
    <t>Koncentruotas antikūno tirpalas, gamintojo katalogo numeris: AB177487</t>
  </si>
  <si>
    <t>2.27.</t>
  </si>
  <si>
    <t xml:space="preserve">Anti-Islet 1 antibody [EPR10362] </t>
  </si>
  <si>
    <t>Koncentruotas antikūno tirpalas, gamintojo katalogo numeris: AB178400</t>
  </si>
  <si>
    <t>2.28.</t>
  </si>
  <si>
    <t>Anti-Pan Trk antibody [EPR17341]</t>
  </si>
  <si>
    <t>Koncentruotas antikūno tirpalas, gamintojo katalogo numeris: AB181560</t>
  </si>
  <si>
    <t>2.29.</t>
  </si>
  <si>
    <t xml:space="preserve">Anti-ARID1A antibody [EPR13501] </t>
  </si>
  <si>
    <t>Koncentruotas antikūno tirpalas, gamintojo katalogo numeris: AB182560</t>
  </si>
  <si>
    <t>2.30.</t>
  </si>
  <si>
    <t xml:space="preserve">Anti-TLE 1 antibody [EPR9386(2)] </t>
  </si>
  <si>
    <t>Koncentruotas antikūno tirpalas, gamintojo katalogo numeris: AB183742</t>
  </si>
  <si>
    <t>2.31.</t>
  </si>
  <si>
    <t xml:space="preserve">Anti-ATRX antibody [CL0537] </t>
  </si>
  <si>
    <t>Koncentruotas antikūno tirpalas, gamintojo katalogo numeris: AB188027</t>
  </si>
  <si>
    <t>2.32.</t>
  </si>
  <si>
    <t>Anti-MNDA antibody [253A]</t>
  </si>
  <si>
    <t>Koncentruotas antikūno tirpalas, gamintojo katalogo numeris: AB188566</t>
  </si>
  <si>
    <t>2.33.</t>
  </si>
  <si>
    <t>Anti-alpha Sarcoglycan antibody [EPR14773]</t>
  </si>
  <si>
    <t>Koncentruotas antikūno tirpalas, gamintojo katalogo numeris: AB189254</t>
  </si>
  <si>
    <t>2.34.</t>
  </si>
  <si>
    <t xml:space="preserve">HRP Anti-SQSTM1 / p62 antibody [EPR4844] </t>
  </si>
  <si>
    <t>Koncentruotas antikūno tirpalas, gamintojo katalogo numeris: AB194720</t>
  </si>
  <si>
    <t>2.35.</t>
  </si>
  <si>
    <t xml:space="preserve">Anti-SOX10 antibody [BC34] </t>
  </si>
  <si>
    <t>Koncentruotas antikūno tirpalas, gamintojo katalogo numeris: AB195364</t>
  </si>
  <si>
    <t>2.36.</t>
  </si>
  <si>
    <t xml:space="preserve">Anti-Slow Skeletal Myosin Heavy chain antibody - C-terminal </t>
  </si>
  <si>
    <t>Koncentruotas antikūno tirpalas, gamintojo katalogo numeris: AB197687</t>
  </si>
  <si>
    <t>2.37.</t>
  </si>
  <si>
    <t>Anti-Trypsin antibody [EPR19498-43]</t>
  </si>
  <si>
    <t>Koncentruotas antikūno tirpalas, gamintojo katalogo numeris: AB200997</t>
  </si>
  <si>
    <t>2.38.</t>
  </si>
  <si>
    <t>Anti-Ghrelin antibody [EPR20502]</t>
  </si>
  <si>
    <t>Koncentruotas antikūno tirpalas, gamintojo katalogo numeris: AB209790</t>
  </si>
  <si>
    <t>2.39.</t>
  </si>
  <si>
    <t xml:space="preserve">Anti-Luteinizing Hormone beta antibody [SPM103] - BSA and Azide free </t>
  </si>
  <si>
    <t>Koncentruotas antikūno tirpalas, gamintojo katalogo numeris: AB212578</t>
  </si>
  <si>
    <t>2.40.</t>
  </si>
  <si>
    <t>Anti-Steroidogenic Factor 1/SF-1 antibody [EPR19744]</t>
  </si>
  <si>
    <t>Koncentruotas antikūno tirpalas, gamintojo katalogo numeris:  AB217317</t>
  </si>
  <si>
    <t>2.41.</t>
  </si>
  <si>
    <t>Anti-Hydrogen Potassium ATPase Beta/ATP4B antibody</t>
  </si>
  <si>
    <t>Koncentruotas antikūno tirpalas, gamintojo katalogo numeris: AB217336</t>
  </si>
  <si>
    <t>2.42.</t>
  </si>
  <si>
    <t xml:space="preserve">Anti-SATB1 antibody [SP287] - C-terminal </t>
  </si>
  <si>
    <t>Koncentruotas antikūno tirpalas, gamintojo katalogo numeris: AB226834</t>
  </si>
  <si>
    <t>2.43.</t>
  </si>
  <si>
    <t>Anti-PTEN antibody [SP170] - N-terminal</t>
  </si>
  <si>
    <t>Koncentruotas antikūno tirpalas, gamintojo katalogo numeris: AB227657</t>
  </si>
  <si>
    <t>2.44.</t>
  </si>
  <si>
    <t>Anti-CD35 antibody [SP191]</t>
  </si>
  <si>
    <t>Koncentruotas antikūno tirpalas, gamintojo katalogo numeris: AB227666</t>
  </si>
  <si>
    <t>2.45.</t>
  </si>
  <si>
    <t>Anti-SATB2 antibody [SP281] - C-terminal</t>
  </si>
  <si>
    <t>Koncentruotas antikūno tirpalas, gamintojo katalogo numeris: AB227686</t>
  </si>
  <si>
    <t>2.46.</t>
  </si>
  <si>
    <t xml:space="preserve">Anti-FSH beta antibody [FSHb/1062] </t>
  </si>
  <si>
    <t>Koncentruotas antikūno tirpalas, gamintojo katalogo numeris: AB233866</t>
  </si>
  <si>
    <t>2.47.</t>
  </si>
  <si>
    <t>Anti-SV40 T-antigen antibody [EPR22694-148]</t>
  </si>
  <si>
    <t>Koncentruotas antikūno tirpalas, gamintojo katalogo numeris: AB234426</t>
  </si>
  <si>
    <t>2.48.</t>
  </si>
  <si>
    <t xml:space="preserve">Anti-HNF-1B antibody [CL0374] </t>
  </si>
  <si>
    <t>Koncentruotas antikūno tirpalas, gamintojo katalogo numeris: AB236759</t>
  </si>
  <si>
    <t>2.49.</t>
  </si>
  <si>
    <t>Anti-TIA1 antibody [EPR19955-17] - BSA and Azide free (Capture)</t>
  </si>
  <si>
    <t>Koncentruotas antikūno tirpalas, gamintojo katalogo numeris: AB244717</t>
  </si>
  <si>
    <t>2.50.</t>
  </si>
  <si>
    <t>MDM2 Monoclonal Antibody (IF2)</t>
  </si>
  <si>
    <t>Koncentruotas antikūno tirpalas, gamintojo katalogo numeris: AB337100</t>
  </si>
  <si>
    <t>2.51</t>
  </si>
  <si>
    <t>PGP9.5 antibody, polyclonal</t>
  </si>
  <si>
    <t>Koncentruotas antikūno tirpalas, gamintojo katalogo numeris: ABGTX109637</t>
  </si>
  <si>
    <t>2.52.</t>
  </si>
  <si>
    <t>ROS1 (D4D6®) Rabbit mAb</t>
  </si>
  <si>
    <t>Koncentruotas antikūno tirpalas, gamintojo katalogo numeris: AB3287S</t>
  </si>
  <si>
    <t>2.53.</t>
  </si>
  <si>
    <t xml:space="preserve">NUT (C52B1) Rabbit mAb </t>
  </si>
  <si>
    <t>Koncentruotas antikūno tirpalas, gamintojo katalogo numeris: AB3625S</t>
  </si>
  <si>
    <t>2.54.</t>
  </si>
  <si>
    <t xml:space="preserve">Mouse anti-Cytokeratin 7 </t>
  </si>
  <si>
    <t>Koncentruotas antikūno tirpalas, gamintojo katalogo numeris: ABMSK032</t>
  </si>
  <si>
    <t>2.55.</t>
  </si>
  <si>
    <t>Mouse anti-EMA (Epithelial Membrane Antigen)</t>
  </si>
  <si>
    <t>Koncentruotas antikūno tirpalas, gamintojo katalogo numeris: ABMSK059</t>
  </si>
  <si>
    <t>2.56.</t>
  </si>
  <si>
    <t>Koncentruotas antikūno tirpalas, gamintojo katalogo numeris: ABZ2227ML</t>
  </si>
  <si>
    <t>2.57.</t>
  </si>
  <si>
    <t>Goat anti-Rabbit IgG (H+L) Highly Cross-Adsorbed Secondary Antibody, Alexa Fluor 594</t>
  </si>
  <si>
    <t>Koncentruotas antikūno tirpalas, gamintojo katalogo numeris: ABA11037</t>
  </si>
  <si>
    <t>2.58.</t>
  </si>
  <si>
    <t>Toxoplasma gondii</t>
  </si>
  <si>
    <t>Koncentruotas antikūno tirpalas, gamintojo katalogo numeris: ABBSB6047</t>
  </si>
  <si>
    <t>2.59.</t>
  </si>
  <si>
    <t>Histone H3 (K27M mutant)</t>
  </si>
  <si>
    <t>Koncentruotas antikūno tirpalas, gamintojo katalogo numeris: ABMA527916</t>
  </si>
  <si>
    <t>2.60.</t>
  </si>
  <si>
    <t>Pit1 Antibody</t>
  </si>
  <si>
    <t>Koncentruotas antikūno tirpalas, gamintojo katalogo numeris: ABNBP1-92273</t>
  </si>
  <si>
    <t>2.61.</t>
  </si>
  <si>
    <t>Normal Goat Serum (10%)</t>
  </si>
  <si>
    <t>Gamintojo katalogo numeris: AB50197Z</t>
  </si>
  <si>
    <t>2.62.</t>
  </si>
  <si>
    <t xml:space="preserve"> ICOS (D1K2T™) Rabbit mAb </t>
  </si>
  <si>
    <t>Koncentruotas antikūno tirpalas, gamintojo katalogo numeris: AB89601S</t>
  </si>
  <si>
    <t>2.63.</t>
  </si>
  <si>
    <t>DPPIV/CD26 Antibody - BSA Free</t>
  </si>
  <si>
    <t>Koncentruotas antikūno tirpalas, gamintojo katalogo numeris: ABNB100-59021</t>
  </si>
  <si>
    <t>2.64.</t>
  </si>
  <si>
    <t>Antibodies kit</t>
  </si>
  <si>
    <t>Gamintojo katalogo numeris: AB135791</t>
  </si>
  <si>
    <t>vnt</t>
  </si>
  <si>
    <t>2.65.</t>
  </si>
  <si>
    <t>IHC accessories set</t>
  </si>
  <si>
    <t>Gamintojo katologo numeris: AB246810</t>
  </si>
  <si>
    <t>2.66.</t>
  </si>
  <si>
    <t>Accessories IHC ProLong Gold Antifade Mountant</t>
  </si>
  <si>
    <t>Gamintojo katologo numeris: ABP36930</t>
  </si>
  <si>
    <t>2.67.</t>
  </si>
  <si>
    <t>Anti-CD103 antibody [EPR4166(2)]</t>
  </si>
  <si>
    <t>Koncentruotas antikūno tirpalas, gamintojo katalogo numeris: AB129202</t>
  </si>
  <si>
    <t>2.68.</t>
  </si>
  <si>
    <t>Anti-SARS-CoV-2 (COVID-19) nsp8 antibody [HL1523] (</t>
  </si>
  <si>
    <t>Koncentruotas antikūno tirpalas, gamintojo katalogo numeris: AB308161</t>
  </si>
  <si>
    <t>2.69.</t>
  </si>
  <si>
    <t>Anti-Growth Hormone antibody [EPR11047(B)]</t>
  </si>
  <si>
    <t>Koncentruotas antikūno tirpalas, gamintojo katalogo numeris: AB155276</t>
  </si>
  <si>
    <t>2.70.</t>
  </si>
  <si>
    <t>Anti-Indoleamine 2, 3-dioxygenase antibody [OTI1A3]</t>
  </si>
  <si>
    <t>Koncentruotas antikūno tirpalas, gamintojo katalogo numeris: AB156787</t>
  </si>
  <si>
    <t>2.71.</t>
  </si>
  <si>
    <t xml:space="preserve">Anti-Pax2 antibody [EP3251] </t>
  </si>
  <si>
    <t>Koncentruotas antikūno tirpalas, gamintojo katalogo numeris: AB79389</t>
  </si>
  <si>
    <t>2.72.</t>
  </si>
  <si>
    <t xml:space="preserve">Anti-Pancreatic Polypeptide antibody </t>
  </si>
  <si>
    <t>Koncentruotas antikūno tirpalas, gamintojo katalogo numeris: AB116394</t>
  </si>
  <si>
    <t>2.73.</t>
  </si>
  <si>
    <t>Anti-Spa-1 antibody [EPR14134]</t>
  </si>
  <si>
    <t>Koncentruotas antikūno tirpalas, gamintojo katalogo numeris: AB189929</t>
  </si>
  <si>
    <t>2.74.</t>
  </si>
  <si>
    <t xml:space="preserve">Anti-Somatostatin Receptor 2 antibody [UMB1] - C-terminal </t>
  </si>
  <si>
    <t>Koncentruotas antikūno tirpalas, gamintojo katalogo numeris: AB134152</t>
  </si>
  <si>
    <t>3.1.</t>
  </si>
  <si>
    <t>Koncentruotas antikūno tirpalas, gamintojo katalogo numeris: 221M-15</t>
  </si>
  <si>
    <t>Koncentruotas antikūno tirpalas, gamintojo katalogo numeris: 224M-16</t>
  </si>
  <si>
    <t>3.3.</t>
  </si>
  <si>
    <t>Koncentruotas antikūno tirpalas, gamintojo katalogo numeris: 379R-16</t>
  </si>
  <si>
    <t>3.4.</t>
  </si>
  <si>
    <t>Koncentruotas antikūno tirpalas, gamintojo katalogo numeris: 114R-16</t>
  </si>
  <si>
    <t>3.5.</t>
  </si>
  <si>
    <t>Koncentruotas antikūno tirpalas, gamintojo katalogo numeris: 116R-15</t>
  </si>
  <si>
    <t>3.6.</t>
  </si>
  <si>
    <t>Koncentruotas antikūno tirpalas, gamintojo katalogo numeris: 163M-16</t>
  </si>
  <si>
    <t>3.7.</t>
  </si>
  <si>
    <t>Koncentruotas antikūno tirpalas, gamintojo katalogo numeris: 125M-16</t>
  </si>
  <si>
    <t>3.8.</t>
  </si>
  <si>
    <t>Koncentruotas antikūno tirpalas, gamintojo katalogo numeris: 118R-16</t>
  </si>
  <si>
    <t>3.9.</t>
  </si>
  <si>
    <t>Koncentruotas antikūno tirpalas, gamintojo katalogo numeris:104R-16</t>
  </si>
  <si>
    <t>3.10.</t>
  </si>
  <si>
    <t>Koncentruotas antikūno tirpalas, gamintojo katalogo numeris: 235R-16</t>
  </si>
  <si>
    <t>3.11.</t>
  </si>
  <si>
    <t>Koncentruotas antikūno tirpalas, gamintojo katalogo numeris: 236M-96</t>
  </si>
  <si>
    <t>3.12.</t>
  </si>
  <si>
    <t>Koncentruotas antikūno tirpalas, gamintojo katalogo numeris:314M-16</t>
  </si>
  <si>
    <t>3.13.</t>
  </si>
  <si>
    <t>Koncentruotas antikūno tirpalas, gamintojo katalogo numeris: 319M-16</t>
  </si>
  <si>
    <t>3.14.</t>
  </si>
  <si>
    <t>Koncentruotas antikūno tirpalas, gamintojo katalogo numeris: 818M-96</t>
  </si>
  <si>
    <t>3.15.</t>
  </si>
  <si>
    <t>Koncentruotas antikūno tirpalas, gamintojo katalogo numeris: 251M-16</t>
  </si>
  <si>
    <t>3.16.</t>
  </si>
  <si>
    <t>Koncentruotas antikūno tirpalas, gamintojo katalogo numeris:252M-16</t>
  </si>
  <si>
    <t>3.17.</t>
  </si>
  <si>
    <t>Koncentruotas antikūno tirpalas, gamintojo katalogo numeris:350R-16</t>
  </si>
  <si>
    <t>3.18.</t>
  </si>
  <si>
    <t>Koncentruotas antikūno tirpalas, gamintojo katalogo numeris: 257M-16</t>
  </si>
  <si>
    <t>3.19.</t>
  </si>
  <si>
    <t>Koncentruotas antikūno tirpalas, gamintojo katalogo numeris: 216A-14</t>
  </si>
  <si>
    <t>3.20.</t>
  </si>
  <si>
    <t>Koncentruotas antikūno tirpalas, gamintojo katalogo numeris: 217M-24</t>
  </si>
  <si>
    <t>3.21.</t>
  </si>
  <si>
    <t>Koncentruotas antikūno tirpalas, gamintojo katalogo numeris: 265M-16</t>
  </si>
  <si>
    <t>3.22.</t>
  </si>
  <si>
    <t>Koncentruotas antikūno tirpalas, gamintojo katalogo numeris: 268R-16</t>
  </si>
  <si>
    <t>3.23.</t>
  </si>
  <si>
    <t>Koncentruotas antikūno tirpalas, gamintojo katalogo numeris: 367M-16</t>
  </si>
  <si>
    <t>3.24.</t>
  </si>
  <si>
    <t>Koncentruotas antikūno tirpalas, gamintojo katalogo numeris:272M-16</t>
  </si>
  <si>
    <t>3.25.</t>
  </si>
  <si>
    <t>Koncentruotas antikūno tirpalas, gamintojo katalogo numeris:276M-96</t>
  </si>
  <si>
    <t>3.26.</t>
  </si>
  <si>
    <t>Koncentruotas antikūno tirpalas, gamintojo katalogo numeris:370R-16</t>
  </si>
  <si>
    <t>3.27.</t>
  </si>
  <si>
    <t>Koncentruotas antikūno tirpalas, gamintojo katalogo numeris: 278A-15</t>
  </si>
  <si>
    <t>3.28.</t>
  </si>
  <si>
    <t>Koncentruotas antikūno tirpalas, gamintojo katalogo numeris: 284M-95</t>
  </si>
  <si>
    <t>3.29.</t>
  </si>
  <si>
    <t>Koncentruotas antikūno tirpalas, gamintojo katalogo numeris: 286M-16</t>
  </si>
  <si>
    <t>3.30.</t>
  </si>
  <si>
    <t>Koncentruotas antikūno tirpalas, gamintojo katalogo numeris: 287M-16</t>
  </si>
  <si>
    <t>3.31.</t>
  </si>
  <si>
    <t>Koncentruotas antikūno tirpalas, gamintojo katalogo numeris: 406M-16</t>
  </si>
  <si>
    <t>Koncentruotas antikūno tirpalas, gamintojo katalogo numeris: 293M-96</t>
  </si>
  <si>
    <t>3.33.</t>
  </si>
  <si>
    <t>Koncentruotas antikūno tirpalas, gamintojo katalogo numeris: 308M-16</t>
  </si>
  <si>
    <t>3.34.</t>
  </si>
  <si>
    <t>Koncentruotas antikūno tirpalas, gamintojo katalogo numeris: 309M-16</t>
  </si>
  <si>
    <t>3.35.</t>
  </si>
  <si>
    <t>Koncentruotas antikūno tirpalas, gamintojo katalogo numeris: 427M-95</t>
  </si>
  <si>
    <t>3.36.</t>
  </si>
  <si>
    <t>Koncentruotas antikūno tirpalas, gamintojo katalogo numeris: 457M-96</t>
  </si>
  <si>
    <t>3.37.</t>
  </si>
  <si>
    <t>Koncentruotas antikūno tirpalas, gamintojo katalogo numeris: 363M-16</t>
  </si>
  <si>
    <t>3.38.</t>
  </si>
  <si>
    <t>Koncentruotas antikūno tirpalas, gamintojo katalogo numeris: 315M-96</t>
  </si>
  <si>
    <t>3.39.</t>
  </si>
  <si>
    <t>Koncentruotas antikūno tirpalas, gamintojo katalogo numeris: 316M-16</t>
  </si>
  <si>
    <t>3.40.</t>
  </si>
  <si>
    <t>Koncentruotas antikūno tirpalas, gamintojo katalogo numeris: 382M-16</t>
  </si>
  <si>
    <t>3.41.</t>
  </si>
  <si>
    <t>Koncentruotas antikūno tirpalas, gamintojo katalogo numeris: 351M-16</t>
  </si>
  <si>
    <t>3.42.</t>
  </si>
  <si>
    <t>Koncentruotas antikūno tirpalas, gamintojo katalogo numeris: 336R-96</t>
  </si>
  <si>
    <t>BAP1 (C-4)</t>
  </si>
  <si>
    <t>fumarate hydratase (J-13)</t>
  </si>
  <si>
    <t>Mucin 1 (E29)</t>
  </si>
  <si>
    <t>Mucin 1 (SM3)</t>
  </si>
  <si>
    <t>CD22 (HD6)</t>
  </si>
  <si>
    <t>CD22 (HD39)</t>
  </si>
  <si>
    <t>TIA-1 (C-10)</t>
  </si>
  <si>
    <t>NG2 (G-9)</t>
  </si>
  <si>
    <t>IgG4 (5C7)</t>
  </si>
  <si>
    <t>Parvovirus (5G7)</t>
  </si>
  <si>
    <t>Parvovirus (8H7)</t>
  </si>
  <si>
    <t>Toxoplasma gondii (TP3)</t>
  </si>
  <si>
    <t>SV40 T Ag (H-1)</t>
  </si>
  <si>
    <t>Koncentruotas antikūno tirpalas, gamintojo katalogo numeris: sc-28383</t>
  </si>
  <si>
    <t>Koncentruotas antikūno tirpalas, gamintojo katalogo numeris: sc-100743</t>
  </si>
  <si>
    <t>Koncentruotas antikūno tirpalas, gamintojo katalogo numeris: sc-53377</t>
  </si>
  <si>
    <t>Koncentruotas antikūno tirpalas, gamintojo katalogo numeris: sc-53381</t>
  </si>
  <si>
    <t>Koncentruotas antikūno tirpalas, gamintojo katalogo numeris: sc-73362</t>
  </si>
  <si>
    <t>Koncentruotas antikūno tirpalas, gamintojo katalogo numeris: sc-73363</t>
  </si>
  <si>
    <t>Koncentruotas antikūno tirpalas, gamintojo katalogo numeris: sc-166246</t>
  </si>
  <si>
    <t>Koncentruotas antikūno tirpalas, gamintojo katalogo numeris: sc-166251</t>
  </si>
  <si>
    <t>Koncentruotas antikūno tirpalas, gamintojo katalogo numeris: sc-52007</t>
  </si>
  <si>
    <t>Koncentruotas antikūno tirpalas, gamintojo katalogo numeris: sc-52145</t>
  </si>
  <si>
    <t>Koncentruotas antikūno tirpalas, gamintojo katalogo numeris: sc-52146</t>
  </si>
  <si>
    <t>Koncentruotas antikūno tirpalas, gamintojo katalogo numeris: sc-52255</t>
  </si>
  <si>
    <t>Koncentruotas antikūno tirpalas, gamintojo katalogo numeris: sc-25326</t>
  </si>
  <si>
    <t>3.32.</t>
  </si>
  <si>
    <t>Mouse 14 Antibody:Beta-Catenin</t>
  </si>
  <si>
    <t>Rabbit EPR3653 Antibody:CD14</t>
  </si>
  <si>
    <t>Rabbit SP175 Antibody:CD16</t>
  </si>
  <si>
    <t>Mouse MRQ-26 Antibody:CD163</t>
  </si>
  <si>
    <t>Mouse 4C9 Antibody:CD25</t>
  </si>
  <si>
    <t>Rabbit SP149 Antibody:CD38</t>
  </si>
  <si>
    <t>Rabbit SP35 Antibody:CD4</t>
  </si>
  <si>
    <t xml:space="preserve">Rabbit EPR2764Y Antibody:CDX-2 </t>
  </si>
  <si>
    <t>Mouse CEA31 Antibody:CEA</t>
  </si>
  <si>
    <t>Mouse LL002 Antibody:Cytokeratin 14</t>
  </si>
  <si>
    <t>Mouse A53-B/A2.26 Antibody:Cytokeratin 19</t>
  </si>
  <si>
    <t>Mouse B22.1&amp;B23.1 Antibody:Cytokeratin 8&amp;18</t>
  </si>
  <si>
    <t>Mouse AC-1A1 Antibody:Factor XIIIa</t>
  </si>
  <si>
    <t>Mouse 55-k2 Antibody:Fascin</t>
  </si>
  <si>
    <t>Rabbit SP133 Antibody:FoxP1</t>
  </si>
  <si>
    <t>Mouse 23A3 Antibody:GCDFP-15</t>
  </si>
  <si>
    <t>Rabbit polyclonal Antibody:Hepatitis B Virus Core Antigen</t>
  </si>
  <si>
    <t>Mouse A10F1 Antibody:Hepatitis B Surface Antigen</t>
  </si>
  <si>
    <t>Mouse 13B10 Antibody:HHV-8</t>
  </si>
  <si>
    <t>Rabbit EP173 Antibody:IgD</t>
  </si>
  <si>
    <t>Mouse MRQ-44 Antibody:IgG4</t>
  </si>
  <si>
    <t xml:space="preserve">Mouse MRQ-27 Antibody:INI-1 </t>
  </si>
  <si>
    <t>Mouse MRQ-33 Antibody:Ksp- cadherin</t>
  </si>
  <si>
    <t>Rabbit SP51 Antibody:LMO2</t>
  </si>
  <si>
    <t>Rabbit polyclonal Antibody:Lysozyme</t>
  </si>
  <si>
    <t>Mouse C5/D5 Antibody:Microphthalmia Transcription Factor (MiTF)</t>
  </si>
  <si>
    <t>Mouse G219-1129 Antibody:MSH2</t>
  </si>
  <si>
    <t>Mouse 44 Antibody:MSH6</t>
  </si>
  <si>
    <t>Mouse 8G7 Antibody:MUC4</t>
  </si>
  <si>
    <t>Mouse MRQ-20 Antibody:MUC6</t>
  </si>
  <si>
    <t>Mouse MRQ-2 Antibody: Oct-2</t>
  </si>
  <si>
    <t>Mouse MRQ-10 Antibody: Oct-4</t>
  </si>
  <si>
    <t>Mouse SX53G8 Antibody:p27 Kip1</t>
  </si>
  <si>
    <t>Mouse Kp10 Antibody:p57 Kip2</t>
  </si>
  <si>
    <t>Mouse MRQ-50 Antibody:PAX-8</t>
  </si>
  <si>
    <t>Mouse NAT105 Antibody:PD-1</t>
  </si>
  <si>
    <t>Mouse MRQ-23 Antibody:Perforin</t>
  </si>
  <si>
    <t>Mouse MRQ-58 Antibody:SOX-11</t>
  </si>
  <si>
    <t>Mouse MRQ-4 Antibody:SV40</t>
  </si>
  <si>
    <t>Rabbit MRQ-40 Antibody:Synaptophysin</t>
  </si>
  <si>
    <t>Rabbit EP161 Antibody:Carbonic Anhydrase IX (CA IX)</t>
  </si>
  <si>
    <t>Mouse MRQ-3 Antibody:Annexin A1</t>
  </si>
  <si>
    <t>Pirkimo dalies Nr.:</t>
  </si>
  <si>
    <t>Perkamas preliminarus kiekis 36 mėn.</t>
  </si>
  <si>
    <t xml:space="preserve">Reagentai iš prekių katalogo: Biocare Medical. Nuoroda į gamintojo internetinį puslapį: https://biocare.net/ arba lygiaverčiai diagnostiniai reagentai. Pirma pirkimo dalis neskaidoma  į pirkimo objekto dalis. Tiekėjas privalo siūlyti visą reagentų kiekį. Tiekėjui nepasiūlius viso reagentų kiekio, toks pasiūlymas bus atmestas.   </t>
  </si>
  <si>
    <t xml:space="preserve">Reagentai iš prekių katalogo: ABCAM.  nuoroda į gamintojo internetinį puslapį: https://www.abcam.com/arba lygiaverčiai diagnostiniai reagentai.  Antra pirkimo dalis neskaidoma  į pirkimo objekto dalis. Tiekėjas privalo siūlyti visą reagentų kiekį. Tiekėjui nepasiūlius viso reagentų kiekio, toks pasiūlymas bus atmestas.   </t>
  </si>
  <si>
    <t xml:space="preserve">Reagentai iš prekių katalogo: CellMarque. Nuoroda į gamintojo internetinį puslapį:  https://www.cellmarque.com/cms/index.php arba lygiaverčiai diagnostiniai reagentai. Trečia pirkimo dalis neskaidoma į pirkimo objekto dalis. Tiekėjas privalo siūlyti visą reagentų kiekį. Tiekėjui nepasiūlius viso reagentų kiekio, toks pasiūlymas bus atmestas.   </t>
  </si>
  <si>
    <t xml:space="preserve">Reagentai iš prekių katalogo:  Leica Biosystems. Nuoroda į gamintojo internetinį puslapį https://www.leicabiosystems.com  arba lygiaverčiai diagnostiniai reagentai. Ketvirta pirkimo dalis neskaidoma  į pirkimo objekto dalis. Tiekėjas privalo siūlyti visą reagentų kiekį. Tiekėjui nepasiūlius viso reagentų kiekio, toks pasiūlymas bus atmestas.   </t>
  </si>
  <si>
    <t xml:space="preserve">Reagentai iš prekių katalogo: Dianova. Nuoroda į gamintojo internetinį puslapį: https://www.dianova.com/en/ arba lygiaverčiai diagnostiniai reagentai. Šešta pirkimo dalis neskaidoma  į pirkimo objekto dalis. Tiekėjas privalo siūlyti visą reagentų kiekį. Tiekėjui nepasiūlius viso reagentų kiekio, toks pasiūlymas bus atmestas.   </t>
  </si>
  <si>
    <t xml:space="preserve">Reagentai iš prekių katalogo: DCS. Nuoroda į gamintojo internetinį puslapį: https://www.dcs-diagnostics.de/home arba lygiaverčiai diagnostiniai reagentai. Penkta pirkimo dalis neskaidoma  į pirkimo objekto dalis. Tiekėjas privalo siūlyti visą reagentų kiekį. Tiekėjui nepasiūlius viso reagentų kiekio, toks pasiūlymas bus atmestas.   </t>
  </si>
  <si>
    <t xml:space="preserve">Reagentai iš prekių katalogo:  Epredia. Nuoroda į gamintojo internetinį puslapį: https://epredia.com/ arba lygiaverčiai diagnostiniai reagentai. Septinta pirkimo dalis neskaidoma  į pirkimo objekto dalis. Tiekėjas privalo siūlyti visą reagentų kiekį. Tiekėjui nepasiūlius viso reagentų kiekio, toks pasiūlymas bus atmestas.   </t>
  </si>
  <si>
    <t xml:space="preserve">Reagentai iš prekių katalogo: SantaCruz. Nuoroda į gamintojo internetinį puslapį: https://www.scbt.com arba lygiaverčiai diagnostiniai reagentai.  Aštunta pirkimo dalis neskaidoma  į pirkimo objekto dalis. Tiekėjas privalo siūlyti visą reagentų kiekį. Tiekėjui nepasiūlius viso reagentų kiekio, toks pasiūlymas bus atmestas.   </t>
  </si>
  <si>
    <r>
      <rPr>
        <sz val="10"/>
        <rFont val="Calibri"/>
        <family val="2"/>
        <charset val="186"/>
      </rPr>
      <t>µ</t>
    </r>
    <r>
      <rPr>
        <sz val="10"/>
        <rFont val="Calibri"/>
        <family val="2"/>
      </rPr>
      <t>l</t>
    </r>
  </si>
  <si>
    <t>µl</t>
  </si>
  <si>
    <r>
      <rPr>
        <sz val="10"/>
        <color theme="1"/>
        <rFont val="Calibri"/>
        <family val="2"/>
        <charset val="186"/>
      </rPr>
      <t>µ</t>
    </r>
    <r>
      <rPr>
        <sz val="10"/>
        <color theme="1"/>
        <rFont val="Calibri"/>
        <family val="2"/>
      </rPr>
      <t>g</t>
    </r>
  </si>
  <si>
    <t xml:space="preserve">CD3e (EP449E) QUANTO </t>
  </si>
  <si>
    <t xml:space="preserve">OCT3/4 (POU5F1) [653108] </t>
  </si>
  <si>
    <r>
      <rPr>
        <sz val="10"/>
        <color theme="1"/>
        <rFont val="Calibri"/>
        <family val="2"/>
        <charset val="186"/>
      </rPr>
      <t>µ</t>
    </r>
    <r>
      <rPr>
        <sz val="10"/>
        <color theme="1"/>
        <rFont val="Calibri"/>
        <family val="2"/>
      </rPr>
      <t>l</t>
    </r>
  </si>
  <si>
    <r>
      <t>µ</t>
    </r>
    <r>
      <rPr>
        <sz val="10"/>
        <rFont val="Calibri"/>
        <family val="2"/>
      </rPr>
      <t>l</t>
    </r>
  </si>
  <si>
    <r>
      <t>µ</t>
    </r>
    <r>
      <rPr>
        <sz val="10"/>
        <color theme="1"/>
        <rFont val="Calibri"/>
        <family val="2"/>
      </rPr>
      <t>l</t>
    </r>
  </si>
  <si>
    <t>6. Vienos IHC reakcijos pilnas atlikimo laikas neturi viršyti keturių valandų;</t>
  </si>
  <si>
    <t>7. Perkančioji organizacija, siekdama patikrinti konkretaus tiekėjo siūlomų prekių atitikimą techniniams specifikacijos reikalavimams, gali prašyti tiekėjo per 7 darbo dienas pateikti prekių pavyzdžius. Prekių pavyzdžius, kartu su visais baziniais reagentais (suderintais su reakcijų atlikimo sistemomis Ventana BenchMark ULTRA ir/arba DAKO Link, ir/arba DAKO OMNIS), būtinais tyrimo testavimui atlikti, tiekėjas pateikia neatlygintinai, savo sąskaita. Nepateikus prekių pavyzdžių  kartu su baziniais reagentais nustatytais terminais, pasiūlymas bus atmetamas.</t>
  </si>
  <si>
    <t>9. Tiekėjo pasiūlytos prekių kainos bus vertinamos pagal mažiausią pasiūlytą perkamo maksimalaus kiekio sumą Eur su PVM.</t>
  </si>
  <si>
    <t>8. Sutarties vykdymo metu Pardavėjas įsipareigoja  laikytis aplinkos apsaugos reikalavimų: mažinti popieriaus    sunaudojimą, atsisakyti nebūtino dokumentų kopijavimo ir spausdinimo, dokumentacija, perdavimo-priėmimo aktai (jei tokie yra būtini), Pirkėjui turi būti pateikiami elektroniniu formatu ir pasirašomi elektroniniu būdu, sąskaitas faktūras / PVM sąskaitas faktūras už prekes  teikti tik elektroniniu būdu, Pirkėjo prašomą informaciją teikti tik elektroniniu formatu. Esant būtinybei spausdinti, turi būti naudojamas perdirbtas popierius, kuris atitinka minimalius aplinkos apsaugos kriterijus, patvirtintus Lietuvos Respublikos aplinkos apsaugos ministro 2022-12-13 įsakymo Nr. D1-401 I-ame skyriuje „Popierius ir jo gaminiai“. Siekiant mažinti poveikį aplinkai, sudaryta elektroninė sutartis, kuri abiejų Šalių pasirašyta kvalifikuotais elektroniniais parašais. Sutartis sudaryta lietuvių kalba.</t>
  </si>
  <si>
    <r>
      <t xml:space="preserve">5. Pateiktų prekių galiojimo terminas pristatymo metu turi būti ne trumpesnis nei </t>
    </r>
    <r>
      <rPr>
        <b/>
        <sz val="10"/>
        <rFont val="Calibri"/>
        <family val="2"/>
        <charset val="186"/>
        <scheme val="minor"/>
      </rPr>
      <t>10 mėn.</t>
    </r>
    <r>
      <rPr>
        <sz val="10"/>
        <rFont val="Calibri"/>
        <family val="2"/>
        <scheme val="minor"/>
      </rPr>
      <t xml:space="preserve"> nuo gamintojo nustatyto galiojimo termino pabaigos, išskyrus atvejus, kai gamintojas nustato trumpesnį prekių galiojimo terminą.</t>
    </r>
  </si>
  <si>
    <t>Epithelial Membrane Antigen (EMA) [E29]; Biocare Medical; ACI3038C; https://biocare.net/</t>
  </si>
  <si>
    <t>Napsin A(RM) ; Biocare Medical; ACI3043C; https://biocare.net/</t>
  </si>
  <si>
    <t>Uroplakin II; Biocare Medical; ACI3051C; https://biocare.net/</t>
  </si>
  <si>
    <t>p40 (M) ; Biocare Medical; ACI3066C; https://biocare.net/</t>
  </si>
  <si>
    <t>SOX10 (M) ; Biocare Medical; ACI3099C; https://biocare.net/</t>
  </si>
  <si>
    <t>CDH17 (M); Biocare Medical; ACI3111A; https://biocare.net/</t>
  </si>
  <si>
    <t>CD103 (RM); Biocare Medical; ACI3117B; https://biocare.net/</t>
  </si>
  <si>
    <t>TTF-1 [SPT24]; Biocare Medical; ACI3126C; https://biocare.net/</t>
  </si>
  <si>
    <t>CDX2 (RM); Biocare Medical; ACI3144B; https://biocare.net/</t>
  </si>
  <si>
    <t>ERCC1; Biocare Medical; ACI3147A; https://biocare.net/</t>
  </si>
  <si>
    <t>CD3 [LN10]; Biocare Medical; ACI3152C; https://biocare.net/</t>
  </si>
  <si>
    <t>CD1a [O10]; Biocare Medical; ACI3158B; https://biocare.net/</t>
  </si>
  <si>
    <t>FOXP3(86D) ; Biocare Medical; ACI3197A; https://biocare.net/</t>
  </si>
  <si>
    <t>CD22 [BLCAM/1796] ; Biocare Medical; ACI3229B; https://biocare.net/</t>
  </si>
  <si>
    <t>p16 INK4a [BC42] ; Biocare Medical; ACI3231C; https://biocare.net/</t>
  </si>
  <si>
    <t>S100 Protein [4C4.9](M)  ; Biocare Medical; ACI3237C; https://biocare.net/</t>
  </si>
  <si>
    <t>WT1 [rWT1/857] ; Biocare Medical; ACI3238C; https://biocare.net/</t>
  </si>
  <si>
    <t>SMAD4 ; Biocare Medical; ACI3242A; https://biocare.net/</t>
  </si>
  <si>
    <t>BAP1 ; Biocare Medical; ACI3247B; https://biocare.net/</t>
  </si>
  <si>
    <t>ATRX ; Biocare Medical; ACI3251C; https://biocare.net/</t>
  </si>
  <si>
    <t>IDH1 R132H [IHC132] ; Biocare Medical; ACI3253A; https://biocare.net/</t>
  </si>
  <si>
    <t>SATB2 [CLO323] ; Biocare Medical; ACI3259B; https://biocare.net/</t>
  </si>
  <si>
    <t>PAN TRK [RM423] ; Biocare Medical; ACI3267A; https://biocare.net/</t>
  </si>
  <si>
    <t>HLA-DR [TAL 185] ; Biocare Medical; ACI3273C; https://biocare.net/</t>
  </si>
  <si>
    <t>Bcl-2 (100 D5) ; Biocare Medical; ACR003C; https://biocare.net/</t>
  </si>
  <si>
    <t>CD20 (L26) ; Biocare Medical; ACR004C; https://biocare.net/</t>
  </si>
  <si>
    <t>CD43 (DF-T1) ; Biocare Medical; ACR005A; https://biocare.net/</t>
  </si>
  <si>
    <t>Pan Cytokeratin [AE1/AE3] ; Biocare Medical; ACR011C; https://biocare.net/</t>
  </si>
  <si>
    <t>CD68 [KP1] ; Biocare Medical; ACR033C; https://biocare.net/</t>
  </si>
  <si>
    <t>CD34 ; Biocare Medical; ACR084C; https://biocare.net/</t>
  </si>
  <si>
    <t>Amyloid A (mc1) ; Biocare Medical; ACR125A; https://biocare.net/</t>
  </si>
  <si>
    <t>TIA ; Biocare Medical; ACR130A; https://biocare.net/</t>
  </si>
  <si>
    <t>p63 ; Biocare Medical; ACR163C; https://biocare.net/</t>
  </si>
  <si>
    <t>MUC5AC ; Biocare Medical; ACR231A; https://biocare.net/</t>
  </si>
  <si>
    <t>Ki-67 ; Biocare Medical; ACR325C; https://biocare.net/</t>
  </si>
  <si>
    <t>CK7 ; Biocare Medical; ACR339C; https://biocare.net/</t>
  </si>
  <si>
    <t>MUM-1 ; Biocare Medical; ACR352B; https://biocare.net/</t>
  </si>
  <si>
    <t>CD163  ; Biocare Medical; ACR353AK; https://biocare.net/</t>
  </si>
  <si>
    <t>DOG1; Biocare Medical; ACR385C; https://biocare.net/</t>
  </si>
  <si>
    <t>GATA-3 ; Biocare Medical; ACR405B; https://biocare.net/</t>
  </si>
  <si>
    <t>B-Catenin l; Biocare Medical; ACR406C; https://biocare.net/</t>
  </si>
  <si>
    <t>GLUT-1 ; Biocare Medical; ACR408B; https://biocare.net/</t>
  </si>
  <si>
    <t>Bcl-6 [LN22]; Biocare Medical; ACR410C; https://biocare.net/</t>
  </si>
  <si>
    <t>c-Myc; Biocare Medical; ACR415CK; https://biocare.net/</t>
  </si>
  <si>
    <t>BOB-1; Biocare Medical; ACR418B; https://biocare.net/</t>
  </si>
  <si>
    <t>ERG ; Biocare Medical; ACR421C; https://biocare.net/</t>
  </si>
  <si>
    <t>MiTF ; Biocare Medical; ACR423BK; https://biocare.net/</t>
  </si>
  <si>
    <t>Cytokeratin 5 (CK5); Biocare Medical; ACR430B; https://biocare.net/</t>
  </si>
  <si>
    <t>LMO2 [SP51] ; Biocare Medical; ACR3262A; https://biocare.net/</t>
  </si>
  <si>
    <t>CD25 [RM418] ; Biocare Medical; ACR3265A; https://biocare.net/</t>
  </si>
  <si>
    <t>CD86 [BLR030F] ; Biocare Medical; ACR3269C; https://biocare.net/</t>
  </si>
  <si>
    <t>CD19 [RM332] ; Biocare Medical; ACR3270C; https://biocare.net/</t>
  </si>
  <si>
    <t>VISTA [BLR035F] ; Biocare Medical; ACR3271C; https://biocare.net/</t>
  </si>
  <si>
    <t>Glycophorin A [JC159] ; Biocare Medical; ACR3272C; https://biocare.net/</t>
  </si>
  <si>
    <t>HLA-DR [TAL 185]; Biocare Medical; ACR3273C; https://biocare.net/</t>
  </si>
  <si>
    <t>Glucagon ; Biocare Medical; ACR3276C; https://biocare.net/</t>
  </si>
  <si>
    <t>MAST CELL TRYPTASE [AA1] ; Biocare Medical; ACR3277C; https://biocare.net/</t>
  </si>
  <si>
    <t>TRBC1 ; Biocare Medical; ACR3280C; https://biocare.net/</t>
  </si>
  <si>
    <t>NPM1 ; Biocare Medical; ACR3281C; https://biocare.net/</t>
  </si>
  <si>
    <t>CD39 [EPR20627]; Biocare Medical; ACR3283C; https://biocare.net/</t>
  </si>
  <si>
    <t>CD47 [EPR21794] ; Biocare Medical; ACR3284C; https://biocare.net/</t>
  </si>
  <si>
    <t>Cyclin D1 ; Biocare Medical; ACR432C; https://biocare.net/</t>
  </si>
  <si>
    <t>PAX8 [M] ; Biocare Medical; ACR438C; https://biocare.net/</t>
  </si>
  <si>
    <t>p120 Catenin ; Biocare Medical; ACR3008B; https://biocare.net/</t>
  </si>
  <si>
    <t>S100P ; Biocare Medical; ACR3010B; https://biocare.net/</t>
  </si>
  <si>
    <t>E-Cadherin (RM); Biocare Medical; ACR3012C; https://biocare.net/</t>
  </si>
  <si>
    <t>Uroplakin III; Biocare Medical; ACR3023C; https://biocare.net/</t>
  </si>
  <si>
    <t>Cytokeratin 5/14 Cocktail; Biocare Medical; ACR3025C; https://biocare.net/</t>
  </si>
  <si>
    <t>p40 (p) ; Biocare Medical; ACR3030B; https://biocare.net/</t>
  </si>
  <si>
    <t>Epithelial Membrane Antigen (EMA) [E29]; Biocare Medical; ACR3038A; https://biocare.net/</t>
  </si>
  <si>
    <t>ALK[5A4]; Biocare Medical; ACR3041B; https://biocare.net/</t>
  </si>
  <si>
    <t>Napsin A(RM) ; Biocare Medical; ACR3043C; https://biocare.net/</t>
  </si>
  <si>
    <t>Uroplakin II ; Biocare Medical; ACR3051C; https://biocare.net/</t>
  </si>
  <si>
    <t>Arginase -1 ; Biocare Medical; ACR3058B; https://biocare.net/</t>
  </si>
  <si>
    <t>p40 (M) ; Biocare Medical; ACR3066C; https://biocare.net/</t>
  </si>
  <si>
    <t>SOX10 (M) ; Biocare Medical; ACR3099C; https://biocare.net/</t>
  </si>
  <si>
    <t>SOX2 ; Biocare Medical; ACR3109C; https://biocare.net/</t>
  </si>
  <si>
    <t>Fluoro Care Mountant ; Biocare Medical; GLR001G10; https://biocare.net/</t>
  </si>
  <si>
    <t>Anti-Mycobacterium tuberculosis antibody (500 µl); Abcam; ab905 (500 µl); https://www.abcam.com/</t>
  </si>
  <si>
    <t>Anti-ERCC1 antibody [8F1] (500 µl); Abcam; ab2356 (500 µl); https://www.abcam.com/</t>
  </si>
  <si>
    <t>Anti-Human IgA antibody (1 ml); Abcam; ab2411 (1 ml); https://www.abcam.com/</t>
  </si>
  <si>
    <t>Anti-MDM2 antibody [2A10] (50 µg); Abcam; ab16895 (50 µg); https://www.abcam.com/</t>
  </si>
  <si>
    <t>Anti-VIP antibody [02] (100 µg); Abcam; ab30680 (100 µg); https://www.abcam.com/</t>
  </si>
  <si>
    <t>Anti-c-Myc antibody [Y69] - ChIP Grade (100 µl); Abcam; ab32072 (100 µl); https://www.abcam.com/</t>
  </si>
  <si>
    <t>Anti-STAT6 antibody [YE361] (100 µl); Abcam; ab32520 (100 µl); https://www.abcam.com/</t>
  </si>
  <si>
    <t>Anti-Cathepsin K antibody [3F9] (50 µg); Abcam; ab37259 (50 µg); https://www.abcam.com/</t>
  </si>
  <si>
    <t>Anti-Smad4 antibody [EP618Y] (10 µl); Abcam; ab40759 (10 µl); https://www.abcam.com/</t>
  </si>
  <si>
    <t>Anti-Pepsinogen I antibody [7G3] (100 µg); Abcam; ab50123 (100 µg); https://www.abcam.com/</t>
  </si>
  <si>
    <t>Anti-CD44 antibody [EPR1013Y] (100 µl); Abcam; ab51037 (100 µl); https://www.abcam.com/</t>
  </si>
  <si>
    <t>Anti-Prolactin/PRL antibody (100 µl); Abcam; ab64377 (100 µl); https://www.abcam.com/</t>
  </si>
  <si>
    <t>Anti-GCET1 antibody [RAM341] (100 µg); Abcam; ab68889 (100 µg); https://www.abcam.com/</t>
  </si>
  <si>
    <t>Anti-HLA Class 1 ABC antibody [EMR8-5] (100 µl); Abcam; ab70328 (100 µl); https://www.abcam.com/</t>
  </si>
  <si>
    <t>Anti-Fast Myosin Skeletal Heavy chain antibody (100 µg); Abcam; ab91506 (100 µg); https://www.abcam.com/</t>
  </si>
  <si>
    <t>Anti-ERG antibody [EPR3864] (100 µl); Abcam; ab92513 (100 µl); https://www.abcam.com/</t>
  </si>
  <si>
    <t>Anti-Mitochondria antibody [113-1] - BSA and Azide free (100 µl); Abcam; ab92824 (100 µl); https://www.abcam.com/</t>
  </si>
  <si>
    <t>Anti-Glypican 3 antibody [SP86] (100 µl); Abcam; ab95363 (100 µl); https://www.abcam.com/</t>
  </si>
  <si>
    <t>Anti-SQSTM1 / p62 antibody [EPR4844] - Autophagosome Marker (100 µl); Abcam; ab109012 (100 µl); https://www.abcam.com/</t>
  </si>
  <si>
    <t>Anti-Somatostatin Receptor 5 antibody [UMB4] (100 µl); Abcam; ab109495 (100 µl); https://www.abcam.com/</t>
  </si>
  <si>
    <t>Anti-FLI1 antibody [EPR4646] (100 µl); Abcam; ab133485 (100 µl); https://www.abcam.com/</t>
  </si>
  <si>
    <t>Anti-SDHA antibody [EPR9043(B)] (100 µl); Abcam; ab137040 (100 µl); https://www.abcam.com/</t>
  </si>
  <si>
    <t>Anti-LEF1 antibody [EPR2029Y] (100 µl); Abcam; ab137872 (100 µl); https://www.abcam.com/</t>
  </si>
  <si>
    <t>Anti-TSH beta antibody [EPR8198] (100 µl); Abcam; ab155958 (100 µl); https://www.abcam.com/</t>
  </si>
  <si>
    <t>Anti-SDHB antibody [EPR10880] (100 µl); Abcam; ab175225 (100 µl); https://www.abcam.com/</t>
  </si>
  <si>
    <t>Anti-NeuN antibody [EPR12763] - Neuronal Marker (100 µl); Abcam; ab177487 (100 µl); https://www.abcam.com/</t>
  </si>
  <si>
    <t>Anti-Islet 1 antibody [EPR10362] (100 µl); Abcam; ab178400 (100 µl); https://www.abcam.com/</t>
  </si>
  <si>
    <t>Anti-Pan Trk antibody [EPR17341] (100 µl); Abcam; ab181560 (100 µl); https://www.abcam.com/</t>
  </si>
  <si>
    <t>Anti-ARID1A antibody [EPR13501] (100 µl); Abcam; ab182560 (100 µl); https://www.abcam.com/</t>
  </si>
  <si>
    <t>Anti-TLE 1 antibody [EPR9386(2)] (100 µl); Abcam; ab183742 (100 µl); https://www.abcam.com/</t>
  </si>
  <si>
    <t>Anti-ATRX antibody [CL0537] (100 µl); Abcam; ab188027 (100 µl); https://www.abcam.com/</t>
  </si>
  <si>
    <t>Anti-MNDA antibody [253A] (100 µg); Abcam; ab188566 (100 µg); https://www.abcam.com/</t>
  </si>
  <si>
    <t>Anti-alpha Sarcoglycan antibody [EPR14773] (100 µl); Abcam; ab189254 (100 µl); https://www.abcam.com/</t>
  </si>
  <si>
    <t>HRP Anti-SQSTM1 / p62 antibody [EPR4844] (100 µl); Abcam; ab194720 (100 µl); https://www.abcam.com/</t>
  </si>
  <si>
    <t>Anti-SOX10 antibody [BC34] (100 µl); Abcam; ab195364 (100 µl); https://www.abcam.com/</t>
  </si>
  <si>
    <t>Anti-Slow Skeletal Myosin Heavy chain antibody - C-terminal (100 µl); Abcam; ab197687 (100 µl); https://www.abcam.com/</t>
  </si>
  <si>
    <t>Anti-Trypsin antibody [EPR19498-43] (100 µl); Abcam; ab200997 (100 µl); https://www.abcam.com/</t>
  </si>
  <si>
    <t>Anti-Ghrelin antibody [EPR20502] (100 µl); Abcam; ab209790 (100 µl); https://www.abcam.com/</t>
  </si>
  <si>
    <t>Anti-Luteinizing Hormone beta antibody [SPM103] - BSA and Azide free (100 µg); Abcam; ab212578 (100 µg); https://www.abcam.com/</t>
  </si>
  <si>
    <t>Anti-Steroidogenic Factor 1/SF-1 antibody [EPR19744] (100 µl); Abcam; ab217317 (100 µl); https://www.abcam.com/</t>
  </si>
  <si>
    <t>Anti-Hydrogen Potassium ATPase Beta/ATP4B antibody (100 µl); Abcam; ab217336 (100 µl); https://www.abcam.com/</t>
  </si>
  <si>
    <t>Anti-SATB1 antibody [SP287] - C-terminal (100 µl); Abcam; ab226834 (100 µl); https://www.abcam.com/</t>
  </si>
  <si>
    <t>Anti-PTEN antibody [SP170] - N-terminal (100 µl); Abcam; ab227657 (100 µl); https://www.abcam.com/</t>
  </si>
  <si>
    <t>Anti-CD35 antibody [SP191] (100 µl); Abcam; ab227666 (100 µl); https://www.abcam.com/</t>
  </si>
  <si>
    <t>Anti-SATB2 antibody [SP281] - C-terminal (100 µl); Abcam; ab227686 (100 µl); https://www.abcam.com/</t>
  </si>
  <si>
    <t>Anti-FSH beta antibody [FSHb/1062] (100 µg); Abcam; ab233866 (100 µg); https://www.abcam.com/</t>
  </si>
  <si>
    <t>Anti-SV40 T-antigen antibody [EPR22694-148] (100 µl); Abcam; ab234426 (100 µl); https://www.abcam.com/</t>
  </si>
  <si>
    <t>Anti-HNF-1B antibody [CL0374] (100 µl); Abcam; ab236759 (100 µl); https://www.abcam.com/</t>
  </si>
  <si>
    <t>Anti-TIA1 antibody [EPR19955-17] - BSA and Azide free (Capture) (100 µg); Abcam; ab244717 (100 µg); https://www.abcam.com/</t>
  </si>
  <si>
    <t>MDM2 Monoclonal Antibody (IF2); Abcam; ab337100; https://www.abcam.com/</t>
  </si>
  <si>
    <t>PGP9.5 antibody, polyclonal; Abcam; abGTX109637; https://www.abcam.com/</t>
  </si>
  <si>
    <t>ROS1 (D4D6®) Rabbit mAb; Abcam; ab3287S; https://www.abcam.com/</t>
  </si>
  <si>
    <t>NUT (C52B1) Rabbit mAb ; Abcam; ab3625S; https://www.abcam.com/</t>
  </si>
  <si>
    <t>Mouse anti-Cytokeratin 7 ; Abcam; abmsk032; https://www.abcam.com/</t>
  </si>
  <si>
    <t>Mouse anti-EMA (Epithelial Membrane Antigen); Abcam; abmsk059; https://www.abcam.com/</t>
  </si>
  <si>
    <t>GATA-3 ; Abcam; abZ2227ML; https://www.abcam.com/</t>
  </si>
  <si>
    <t>Goat anti-Rabbit IgG (H+L) Highly Cross-Adsorbed Secondary Antibody, Alexa Fluor 594; Abcam; aba11037; https://www.abcam.com/</t>
  </si>
  <si>
    <t>Toxoplasma gondii; Abcam; abBSB6047; https://www.abcam.com/</t>
  </si>
  <si>
    <t>Histone H3 (K27M mutant); Abcam; abMA527916; https://www.abcam.com/</t>
  </si>
  <si>
    <t>Pit1 Antibody; Abcam; abNBP1-92273; https://www.abcam.com/</t>
  </si>
  <si>
    <t>Normal Goat Serum (10%); Abcam; ab50197Z; https://www.abcam.com/</t>
  </si>
  <si>
    <t xml:space="preserve"> ICOS (D1K2T™) Rabbit mAb ; Abcam; ab89601S; https://www.abcam.com/</t>
  </si>
  <si>
    <t>DPPIV/CD26 Antibody - BSA Free; Abcam; abNB100-59021; https://www.abcam.com/</t>
  </si>
  <si>
    <t>Antibodies kit; Abcam; ab135791; https://www.abcam.com/</t>
  </si>
  <si>
    <t>IHC accessories set; Abcam; ab246810; https://www.abcam.com/</t>
  </si>
  <si>
    <t>Accessories IHC ProLong Gold Antifade Mountant, 10 mL; Abcam; abP36930; https://www.abcam.com/</t>
  </si>
  <si>
    <t>Anti-CD103 antibody [EPR4166(2)] (100 µl); Abcam; ab129202 (100 µl); https://www.abcam.com/</t>
  </si>
  <si>
    <t>Anti-SARS-CoV-2 (COVID-19) nsp8 antibody [HL1523] (100 µl); Abcam; ab308161 (100 µl); https://www.abcam.com/</t>
  </si>
  <si>
    <t>Anti-Growth Hormone antibody [EPR11047(B)] (100 µl); Abcam; ab155276 (100 µl); https://www.abcam.com/</t>
  </si>
  <si>
    <t>Anti-Indoleamine 2, 3-dioxygenase antibody [OTI1A3] (100 µl); Abcam; ab156787 (100 µl); https://www.abcam.com/</t>
  </si>
  <si>
    <t>Anti-Pax2 antibody [EP3251] (100 µl); Abcam; ab79389 (100 µl); https://www.abcam.com/</t>
  </si>
  <si>
    <t>Anti-Pancreatic Polypeptide antibody (100 µg); Abcam; ab113694 (100 µg); https://www.abcam.com/</t>
  </si>
  <si>
    <t>Anti-Spa-1 antibody [EPR14134] (100 µl); Abcam; ab189929 (100 µl); https://www.abcam.com/</t>
  </si>
  <si>
    <t>Anti-Somatostatin Receptor 2 antibody [UMB1] - C-terminal (100 µl); Abcam; ab134152 (100 µl); https://www.abcam.com/</t>
  </si>
  <si>
    <t>Annexin A1; Cell Marque; 221M-15; https://www.cellmarque.com/cms/index.php</t>
  </si>
  <si>
    <t>Beta-Catenin; Cell Marque; 224M-16; https://www.cellmarque.com/cms/index.php</t>
  </si>
  <si>
    <t>Carbonic Anhydrase IX (CA IX); Cell Marque; 379R-16; https://www.cellmarque.com/cms/index.php</t>
  </si>
  <si>
    <t>CD14; Cell Marque; 114R-16; https://www.cellmarque.com/cms/index.php</t>
  </si>
  <si>
    <t>CD16; Cell Marque; 116R-15; https://www.cellmarque.com/cms/index.php</t>
  </si>
  <si>
    <t>CD163; Cell Marque; 163M-16; https://www.cellmarque.com/cms/index.php</t>
  </si>
  <si>
    <t>CD25; Cell Marque; 125M-16; https://www.cellmarque.com/cms/index.php</t>
  </si>
  <si>
    <t>CD38; Cell Marque; 118R-16; https://www.cellmarque.com/cms/index.php</t>
  </si>
  <si>
    <t>CD4; Cell Marque; 104R-16; https://www.cellmarque.com/cms/index.php</t>
  </si>
  <si>
    <t>CDX-2  ; Cell Marque; 235R-16; https://www.cellmarque.com/cms/index.php</t>
  </si>
  <si>
    <t>CEA; Cell Marque; 236M-96; https://www.cellmarque.com/cms/index.php</t>
  </si>
  <si>
    <t>Cytokeratin 14; Cell Marque; 314M-16; https://www.cellmarque.com/cms/index.php</t>
  </si>
  <si>
    <t>Cytokeratin 19; Cell Marque; 319M-16; https://www.cellmarque.com/cms/index.php</t>
  </si>
  <si>
    <t>Cytokeratin 8&amp;18; Cell Marque; 818M-96; https://www.cellmarque.com/cms/index.php</t>
  </si>
  <si>
    <t>Factor XIIIa; Cell Marque; 251M-16; https://www.cellmarque.com/cms/index.php</t>
  </si>
  <si>
    <t>Fascin; Cell Marque; 252M-16; https://www.cellmarque.com/cms/index.php</t>
  </si>
  <si>
    <t>FoxP1; Cell Marque; 350R-16; https://www.cellmarque.com/cms/index.php</t>
  </si>
  <si>
    <t>GCDFP-15; Cell Marque; 257M-16; https://www.cellmarque.com/cms/index.php</t>
  </si>
  <si>
    <t>Hepatitis B Virus Core Antigen; Cell Marque; 216A-14; https://www.cellmarque.com/cms/index.php</t>
  </si>
  <si>
    <t>Hepatitis B Surface Antigen; Cell Marque; 217M-24; https://www.cellmarque.com/cms/index.php</t>
  </si>
  <si>
    <t>HHV-8; Cell Marque; 265M-16; https://www.cellmarque.com/cms/index.php</t>
  </si>
  <si>
    <t>IgD; Cell Marque; 268R-16; https://www.cellmarque.com/cms/index.php</t>
  </si>
  <si>
    <t>IgG4; Cell Marque; 367M-16; https://www.cellmarque.com/cms/index.php</t>
  </si>
  <si>
    <t>INI-1  ; Cell Marque; 272M-16; https://www.cellmarque.com/cms/index.php</t>
  </si>
  <si>
    <t>Ksp- cadherin; Cell Marque; 276M-96; https://www.cellmarque.com/cms/index.php</t>
  </si>
  <si>
    <t>LMO2; Cell Marque; 370R-16; https://www.cellmarque.com/cms/index.php</t>
  </si>
  <si>
    <t>Lysozyme; Cell Marque; 278A-15; https://www.cellmarque.com/cms/index.php</t>
  </si>
  <si>
    <t>Microphthalmia Transcription Factor (MiTF); Cell Marque; 284M-95; https://www.cellmarque.com/cms/index.php</t>
  </si>
  <si>
    <t>MSH2; Cell Marque; 286M-16; https://www.cellmarque.com/cms/index.php</t>
  </si>
  <si>
    <t>MSH6; Cell Marque; 287M-16; https://www.cellmarque.com/cms/index.php</t>
  </si>
  <si>
    <t>MUC4; Cell Marque; 406M-16; https://www.cellmarque.com/cms/index.php</t>
  </si>
  <si>
    <t>MUC6  ; Cell Marque; 293M-96; https://www.cellmarque.com/cms/index.php</t>
  </si>
  <si>
    <t xml:space="preserve"> Oct-2; Cell Marque; 308M-16; https://www.cellmarque.com/cms/index.php</t>
  </si>
  <si>
    <t xml:space="preserve"> Oct-4; Cell Marque; 309M-16; https://www.cellmarque.com/cms/index.php</t>
  </si>
  <si>
    <t>p27 Kip1; Cell Marque; 427M-95; https://www.cellmarque.com/cms/index.php</t>
  </si>
  <si>
    <t>p57 Kip2; Cell Marque; 457M-96; https://www.cellmarque.com/cms/index.php</t>
  </si>
  <si>
    <t>PAX-8; Cell Marque; 363M-16; https://www.cellmarque.com/cms/index.php</t>
  </si>
  <si>
    <t>PD-1  ; Cell Marque; 315M-96; https://www.cellmarque.com/cms/index.php</t>
  </si>
  <si>
    <t>Perforin; Cell Marque; 316M-16; https://www.cellmarque.com/cms/index.php</t>
  </si>
  <si>
    <t>SOX-11; Cell Marque; 382M-16; https://www.cellmarque.com/cms/index.php</t>
  </si>
  <si>
    <t>SV40; Cell Marque; 351M-16; https://www.cellmarque.com/cms/index.php</t>
  </si>
  <si>
    <t>Synaptophysin; Cell Marque; 336R-96; https://www.cellmarque.com/cms/index.php</t>
  </si>
  <si>
    <t>Chromogranin A; DCS; CI517C01; https://www.dcs-diagnostics.de/home</t>
  </si>
  <si>
    <t>OCT-4; DCS; OI420C01; https://www.dcs-diagnostics.de/home</t>
  </si>
  <si>
    <t>Parathormon (PTH); DCS; PI918C01; https://www.dcs-diagnostics.de/home</t>
  </si>
  <si>
    <t>MDM2; DCS; MI055C01; https://www.dcs-diagnostics.de/home</t>
  </si>
  <si>
    <t>SAA1 (Serum Amyloid A1); DCS; SI421C01; https://www.dcs-diagnostics.de/home</t>
  </si>
  <si>
    <t>SOX-10; DCS; SI058C01; https://www.dcs-diagnostics.de/home</t>
  </si>
  <si>
    <t>Glypican-3; DCS; MU539-UC; https://www.dcs-diagnostics.de/home</t>
  </si>
  <si>
    <t>ATRX; Dianova; DIA-AX1; https://www.dianova.com/en/</t>
  </si>
  <si>
    <t>IDH1 R132H; Dianova; DIA-H09; https://www.dianova.com/en/</t>
  </si>
  <si>
    <t>p53; Dianova; DIA-530-P05; https://www.dianova.com/en/</t>
  </si>
  <si>
    <t>SARS-CoV-2 Spike S1; Dianova; IHC-184005; https://www.dianova.com/en/</t>
  </si>
  <si>
    <t>CD138 (Syndecan-1); Dianova; DIA-SY1-OD; https://www.dianova.com/en/</t>
  </si>
  <si>
    <t>Thyroglobulin; Dianova; DIA-TGN-OD; https://www.dianova.com/en/</t>
  </si>
  <si>
    <t>FOXP3; Dianova; DIA-FX3; https://www.dianova.com/en/</t>
  </si>
  <si>
    <t>CD73; Dianova; DIA-KK3; https://www.dianova.com/en/</t>
  </si>
  <si>
    <t>CD8; Dianova; DIA-TC8; https://www.dianova.com/en/</t>
  </si>
  <si>
    <t>RAS (G12V); Dianova; IHC-184012; https://www.dianova.com/en/</t>
  </si>
  <si>
    <t>MUC5AC (Mucin-5 Subtype AC); Dianova; DIA-MUC-OD; https://www.dianova.com/en/</t>
  </si>
  <si>
    <t>Mounting Medium (Fluorescence); Dianova; SCR-093036; https://www.dianova.com/en/</t>
  </si>
  <si>
    <t>IHC antibody; Cadherin E / E-Cadherin Ab-4 0.5ml (NCH-; Epredia; MS-1862-S1; https://epredia.com/</t>
  </si>
  <si>
    <t>IHC antibody; TR2 / HVEM Ab-1 (122), 1.0ml; Epredia; MS-710-P; https://epredia.com/</t>
  </si>
  <si>
    <t>IHC antibody; Survivin Ab-6 Rabbit polyclonal, 0.5ml; Epredia; RB-1629-P1; https://epredia.com/</t>
  </si>
  <si>
    <t>IHC antibody; OCT3/4 (POU5F1) [653108] RTU; Epredia; MS-1947-RQ; https://epredia.com/</t>
  </si>
  <si>
    <t>IHC antibody; Placental Alk. Phosphatase (PLAP) Ab-1 1; Epredia; MS-208-P; https://epredia.com/</t>
  </si>
  <si>
    <t>IHC antibody; GLUT-1; Epredia; RB-9052-P1; https://epredia.com/</t>
  </si>
  <si>
    <t>IHC antibody; Placental Lactogen (hPL) 1mL; Epredia; RB-9067-P; https://epredia.com/</t>
  </si>
  <si>
    <t>IHC antibody; CD3e (EP449E) QUANTO RTU; Epredia; RM-2109-RQ; https://epredia.com/</t>
  </si>
  <si>
    <t>IHC antibody; CDX2 [EPR2764Y] RTU 12mL; Epredia; RM-2116-RQ; https://epredia.com/</t>
  </si>
  <si>
    <t>IHC antibody; CD5 (EP2952) 1ml; Epredia; RM-2118-S; https://epredia.com/</t>
  </si>
  <si>
    <t>BAP1 (C-4); Santa Cruz; sc-28383; https://www.scbt.com/p/bap1-antibody-c-4</t>
  </si>
  <si>
    <t>fumarate hydratase (J-13); Santa Cruz; sc-100743; https://www.scbt.com/p/fumarate-hydratase-antibody-j-13</t>
  </si>
  <si>
    <t>Mucin 1 (E29); Santa Cruz; sc-53377; https://www.scbt.com/p/mucin-1-antibody-e29</t>
  </si>
  <si>
    <t>Mucin 1 (SM3); Santa Cruz; sc-53381; https://www.scbt.com/p/mucin-1-antibody-sm3</t>
  </si>
  <si>
    <t>CD22 (HD6); Santa Cruz; sc-73362; https://www.scbt.com/p/cd22-antibody-hd6</t>
  </si>
  <si>
    <t>CD22 (HD39); Santa Cruz; sc-73363; https://www.scbt.com/p/cd22-antibody-hd39</t>
  </si>
  <si>
    <t>TIA-1 (C-10); Santa Cruz; sc-166246; https://www.scbt.com/p/tia-1-antibody-c-10</t>
  </si>
  <si>
    <t>NG2 (G-9); Santa Cruz; sc-166251; https://www.scbt.com/p/ng2-antibody-g-9</t>
  </si>
  <si>
    <t>IgG4 (5C7); Santa Cruz; sc-52007; https://www.scbt.com/p/igg4-antibody-5c7</t>
  </si>
  <si>
    <t>Parvovirus (5G7); Santa Cruz; sc-52145; https://www.scbt.com/p/parvovirus-antibody-5g7</t>
  </si>
  <si>
    <t>Parvovirus (8H7); Santa Cruz; sc-52146; https://www.scbt.com/p/parvovirus-antibody-8h7</t>
  </si>
  <si>
    <t>Toxoplasma gondii (TP3); Santa Cruz; sc-52255; https://www.scbt.com/p/toxoplasma-gondii-antibody-tp3</t>
  </si>
  <si>
    <t>SV40 T Ag (H-1); Santa Cruz; sc-25326; https://www.scbt.com/p/sv40-t-ag-antibody-h-1</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</si>
</sst>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
    <numFmt numFmtId="165" formatCode="\1\.##\."/>
    <numFmt numFmtId="166" formatCode="\4\.##\."/>
    <numFmt numFmtId="167" formatCode="\5\.##\."/>
    <numFmt numFmtId="168" formatCode="\6\.##\."/>
    <numFmt numFmtId="169" formatCode="\7\.##\."/>
    <numFmt numFmtId="170" formatCode="\8\.##\."/>
    <numFmt numFmtId="171" formatCode="0.0000"/>
  </numFmts>
  <fonts count="27" x14ac:knownFonts="1">
    <font>
      <sz val="11"/>
      <color theme="1"/>
      <name val="Calibri"/>
      <family val="2"/>
      <scheme val="minor"/>
    </font>
    <font>
      <sz val="10"/>
      <name val="Arial"/>
      <family val="2"/>
    </font>
    <font>
      <sz val="10"/>
      <name val="Arial"/>
      <family val="2"/>
      <charset val="186"/>
    </font>
    <font>
      <sz val="11"/>
      <color rgb="FFFF0000"/>
      <name val="Calibri"/>
      <family val="2"/>
      <scheme val="minor"/>
    </font>
    <font>
      <sz val="10"/>
      <name val="Arial"/>
      <family val="2"/>
      <charset val="186"/>
    </font>
    <font>
      <b/>
      <sz val="10"/>
      <color theme="1"/>
      <name val="Calibri"/>
      <family val="2"/>
      <scheme val="minor"/>
    </font>
    <font>
      <b/>
      <sz val="12"/>
      <color theme="1"/>
      <name val="Calibri"/>
      <family val="2"/>
      <scheme val="minor"/>
    </font>
    <font>
      <sz val="10"/>
      <name val="Calibri"/>
      <family val="2"/>
      <scheme val="minor"/>
    </font>
    <font>
      <i/>
      <sz val="10"/>
      <name val="Calibri"/>
      <family val="2"/>
      <scheme val="minor"/>
    </font>
    <font>
      <sz val="10"/>
      <color rgb="FFFF0000"/>
      <name val="Calibri"/>
      <family val="2"/>
      <scheme val="minor"/>
    </font>
    <font>
      <b/>
      <sz val="10"/>
      <name val="Calibri"/>
      <family val="2"/>
      <scheme val="minor"/>
    </font>
    <font>
      <sz val="10"/>
      <color theme="1"/>
      <name val="Calibri"/>
      <family val="2"/>
      <scheme val="minor"/>
    </font>
    <font>
      <sz val="8"/>
      <name val="Calibri"/>
      <family val="2"/>
      <scheme val="minor"/>
    </font>
    <font>
      <b/>
      <sz val="11"/>
      <color theme="1"/>
      <name val="Calibri"/>
      <family val="2"/>
      <scheme val="minor"/>
    </font>
    <font>
      <b/>
      <sz val="10"/>
      <color rgb="FF2E0927"/>
      <name val="Times New Roman"/>
      <family val="1"/>
      <charset val="186"/>
    </font>
    <font>
      <b/>
      <sz val="10"/>
      <color theme="1"/>
      <name val="Calibri"/>
      <family val="2"/>
      <charset val="186"/>
      <scheme val="minor"/>
    </font>
    <font>
      <sz val="10"/>
      <name val="Times New Roman"/>
      <family val="1"/>
      <charset val="186"/>
    </font>
    <font>
      <sz val="10"/>
      <name val="Calibri"/>
      <family val="2"/>
      <charset val="186"/>
      <scheme val="minor"/>
    </font>
    <font>
      <sz val="10"/>
      <color theme="1"/>
      <name val="Calibri"/>
      <family val="2"/>
      <charset val="186"/>
      <scheme val="minor"/>
    </font>
    <font>
      <b/>
      <sz val="10"/>
      <name val="Calibri"/>
      <family val="2"/>
      <charset val="186"/>
      <scheme val="minor"/>
    </font>
    <font>
      <sz val="10"/>
      <name val="Calibri"/>
      <family val="2"/>
      <charset val="186"/>
    </font>
    <font>
      <sz val="10"/>
      <name val="Calibri"/>
      <family val="2"/>
    </font>
    <font>
      <sz val="11"/>
      <color theme="1"/>
      <name val="Calibri"/>
      <family val="2"/>
      <charset val="186"/>
      <scheme val="minor"/>
    </font>
    <font>
      <sz val="10"/>
      <color theme="1"/>
      <name val="Calibri"/>
      <family val="2"/>
      <charset val="186"/>
    </font>
    <font>
      <sz val="10"/>
      <color theme="1"/>
      <name val="Calibri"/>
      <family val="2"/>
    </font>
    <font>
      <sz val="11"/>
      <name val="Calibri"/>
      <family val="2"/>
      <charset val="186"/>
      <scheme val="minor"/>
    </font>
    <font>
      <b/>
      <sz val="10"/>
      <color theme="1"/>
      <name val="Times New Roman"/>
      <family val="1"/>
      <charset val="186"/>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theme="4"/>
      </patternFill>
    </fill>
  </fills>
  <borders count="18">
    <border>
      <left/>
      <right/>
      <top/>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indexed="64"/>
      </right>
      <top/>
      <bottom style="thin">
        <color indexed="64"/>
      </bottom>
      <diagonal/>
    </border>
    <border>
      <left style="thin">
        <color theme="2"/>
      </left>
      <right/>
      <top style="thin">
        <color theme="2"/>
      </top>
      <bottom/>
      <diagonal/>
    </border>
    <border>
      <left/>
      <right/>
      <top style="thin">
        <color theme="2"/>
      </top>
      <bottom/>
      <diagonal/>
    </border>
    <border>
      <left/>
      <right style="thin">
        <color theme="2"/>
      </right>
      <top style="thin">
        <color theme="2"/>
      </top>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diagonal/>
    </border>
    <border>
      <left/>
      <right/>
      <top style="thin">
        <color theme="0" tint="-4.9989318521683403E-2"/>
      </top>
      <bottom/>
      <diagonal/>
    </border>
  </borders>
  <cellStyleXfs count="7">
    <xf numFmtId="0" fontId="0" fillId="0" borderId="0"/>
    <xf numFmtId="0" fontId="1" fillId="0" borderId="0"/>
    <xf numFmtId="0" fontId="2" fillId="0" borderId="0"/>
    <xf numFmtId="0" fontId="2" fillId="0" borderId="0"/>
    <xf numFmtId="0" fontId="1" fillId="0" borderId="0"/>
    <xf numFmtId="9" fontId="2" fillId="0" borderId="0" applyFont="0" applyFill="0" applyBorder="0" applyAlignment="0" applyProtection="0"/>
    <xf numFmtId="0" fontId="4" fillId="0" borderId="0"/>
  </cellStyleXfs>
  <cellXfs count="176">
    <xf numFmtId="0" fontId="0" fillId="0" borderId="0" xfId="0"/>
    <xf numFmtId="4" fontId="3" fillId="0" borderId="1" xfId="0" applyNumberFormat="1" applyFont="1" applyBorder="1" applyAlignment="1">
      <alignment horizontal="center" vertical="center"/>
    </xf>
    <xf numFmtId="0" fontId="6" fillId="0" borderId="0" xfId="0" applyFont="1" applyAlignment="1">
      <alignment vertical="top" wrapText="1"/>
    </xf>
    <xf numFmtId="0" fontId="6" fillId="3" borderId="0" xfId="0" applyFont="1" applyFill="1" applyAlignment="1">
      <alignment vertical="top" wrapText="1"/>
    </xf>
    <xf numFmtId="0" fontId="0" fillId="3" borderId="0" xfId="0" applyFill="1"/>
    <xf numFmtId="0" fontId="7" fillId="3" borderId="4" xfId="0" applyFont="1" applyFill="1" applyBorder="1" applyAlignment="1">
      <alignment vertical="center"/>
    </xf>
    <xf numFmtId="0" fontId="7" fillId="3" borderId="0" xfId="0" applyFont="1" applyFill="1" applyAlignment="1">
      <alignment vertical="center" wrapText="1"/>
    </xf>
    <xf numFmtId="165" fontId="7" fillId="3" borderId="1" xfId="0" applyNumberFormat="1" applyFont="1" applyFill="1" applyBorder="1" applyAlignment="1">
      <alignment horizontal="center" vertical="center" wrapText="1"/>
    </xf>
    <xf numFmtId="0" fontId="11" fillId="3" borderId="1" xfId="0" applyFont="1" applyFill="1" applyBorder="1" applyAlignment="1">
      <alignment vertical="center" wrapText="1"/>
    </xf>
    <xf numFmtId="0" fontId="7" fillId="3" borderId="1" xfId="0" applyFont="1" applyFill="1" applyBorder="1" applyAlignment="1">
      <alignment vertical="center" wrapText="1"/>
    </xf>
    <xf numFmtId="0" fontId="7" fillId="3" borderId="1" xfId="0" applyFont="1" applyFill="1" applyBorder="1" applyAlignment="1">
      <alignment horizontal="center" vertical="center" wrapText="1"/>
    </xf>
    <xf numFmtId="2" fontId="11" fillId="3" borderId="1" xfId="0" applyNumberFormat="1" applyFont="1" applyFill="1" applyBorder="1" applyAlignment="1">
      <alignment horizontal="center" vertical="center"/>
    </xf>
    <xf numFmtId="1" fontId="11" fillId="3" borderId="1" xfId="0" applyNumberFormat="1" applyFont="1" applyFill="1" applyBorder="1" applyAlignment="1">
      <alignment horizontal="center" vertical="center"/>
    </xf>
    <xf numFmtId="164" fontId="11" fillId="3" borderId="1" xfId="0" applyNumberFormat="1" applyFont="1" applyFill="1" applyBorder="1" applyAlignment="1">
      <alignment horizontal="center" vertical="center"/>
    </xf>
    <xf numFmtId="0" fontId="11" fillId="3" borderId="1" xfId="0" applyFont="1" applyFill="1" applyBorder="1" applyAlignment="1">
      <alignment horizontal="center" vertical="center"/>
    </xf>
    <xf numFmtId="2" fontId="0" fillId="0" borderId="1" xfId="0" applyNumberFormat="1" applyBorder="1" applyAlignment="1">
      <alignment horizontal="center" vertical="center"/>
    </xf>
    <xf numFmtId="0" fontId="11" fillId="3" borderId="1" xfId="0" applyFont="1" applyFill="1" applyBorder="1" applyAlignment="1">
      <alignment horizontal="left" vertical="center" wrapText="1"/>
    </xf>
    <xf numFmtId="49" fontId="0" fillId="0" borderId="0" xfId="0" applyNumberFormat="1"/>
    <xf numFmtId="2" fontId="0" fillId="0" borderId="0" xfId="0" applyNumberFormat="1"/>
    <xf numFmtId="0" fontId="7" fillId="3" borderId="1" xfId="1" applyFont="1" applyFill="1" applyBorder="1" applyAlignment="1">
      <alignment horizontal="left" vertical="center"/>
    </xf>
    <xf numFmtId="0" fontId="7" fillId="3" borderId="1" xfId="1" applyFont="1" applyFill="1" applyBorder="1" applyAlignment="1">
      <alignment horizontal="center" vertical="center" wrapText="1"/>
    </xf>
    <xf numFmtId="0" fontId="7" fillId="3" borderId="1" xfId="1" applyFont="1" applyFill="1" applyBorder="1" applyAlignment="1">
      <alignment horizontal="left" vertical="center" wrapText="1"/>
    </xf>
    <xf numFmtId="2" fontId="11" fillId="3" borderId="3" xfId="0" applyNumberFormat="1" applyFont="1" applyFill="1" applyBorder="1" applyAlignment="1">
      <alignment horizontal="center" vertical="center"/>
    </xf>
    <xf numFmtId="2" fontId="9" fillId="3" borderId="5" xfId="0" applyNumberFormat="1" applyFont="1" applyFill="1" applyBorder="1" applyAlignment="1">
      <alignment horizontal="center" vertical="center"/>
    </xf>
    <xf numFmtId="4" fontId="9" fillId="3" borderId="1" xfId="0" applyNumberFormat="1" applyFont="1" applyFill="1" applyBorder="1" applyAlignment="1">
      <alignment horizontal="center" vertical="center"/>
    </xf>
    <xf numFmtId="0" fontId="12" fillId="3" borderId="1" xfId="0" applyFont="1" applyFill="1" applyBorder="1" applyAlignment="1">
      <alignment vertical="center" wrapText="1"/>
    </xf>
    <xf numFmtId="0" fontId="13" fillId="4" borderId="5" xfId="0" applyFont="1" applyFill="1" applyBorder="1" applyAlignment="1">
      <alignment horizontal="right" vertical="center" wrapText="1"/>
    </xf>
    <xf numFmtId="0" fontId="11" fillId="4" borderId="3" xfId="0" applyFont="1" applyFill="1" applyBorder="1" applyAlignment="1">
      <alignment horizontal="right" vertical="center" wrapText="1"/>
    </xf>
    <xf numFmtId="0" fontId="11" fillId="3" borderId="1" xfId="0" applyFont="1" applyFill="1" applyBorder="1" applyAlignment="1">
      <alignment vertical="center"/>
    </xf>
    <xf numFmtId="0" fontId="0" fillId="0" borderId="0" xfId="0" applyAlignment="1">
      <alignment horizontal="center"/>
    </xf>
    <xf numFmtId="0" fontId="0" fillId="3" borderId="0" xfId="0" applyFill="1" applyAlignment="1">
      <alignment vertical="top" wrapText="1"/>
    </xf>
    <xf numFmtId="0" fontId="7" fillId="3" borderId="3" xfId="1" applyFont="1" applyFill="1" applyBorder="1" applyAlignment="1">
      <alignment horizontal="center" vertical="center" wrapText="1"/>
    </xf>
    <xf numFmtId="0" fontId="11" fillId="3" borderId="3" xfId="0" applyFont="1" applyFill="1" applyBorder="1" applyAlignment="1">
      <alignment horizontal="center" vertical="center"/>
    </xf>
    <xf numFmtId="0" fontId="5" fillId="3" borderId="3" xfId="0" applyFont="1" applyFill="1" applyBorder="1" applyAlignment="1">
      <alignment vertical="center" wrapText="1"/>
    </xf>
    <xf numFmtId="0" fontId="6" fillId="0" borderId="9" xfId="0" applyFont="1" applyBorder="1" applyAlignment="1">
      <alignment vertical="top" wrapText="1"/>
    </xf>
    <xf numFmtId="0" fontId="14" fillId="0" borderId="0" xfId="0" applyFont="1" applyAlignment="1">
      <alignment horizontal="center" vertical="center"/>
    </xf>
    <xf numFmtId="0" fontId="7" fillId="3" borderId="1" xfId="0" applyFont="1" applyFill="1" applyBorder="1" applyAlignment="1">
      <alignment horizontal="center" vertical="center" wrapText="1" shrinkToFit="1"/>
    </xf>
    <xf numFmtId="0" fontId="0" fillId="3" borderId="12" xfId="0" applyFill="1" applyBorder="1" applyAlignment="1">
      <alignment vertical="top" wrapText="1"/>
    </xf>
    <xf numFmtId="0" fontId="7" fillId="3" borderId="1" xfId="0" applyFont="1" applyFill="1" applyBorder="1" applyAlignment="1">
      <alignment vertical="center"/>
    </xf>
    <xf numFmtId="0" fontId="6" fillId="0" borderId="15" xfId="0" applyFont="1" applyBorder="1" applyAlignment="1">
      <alignment vertical="top" wrapText="1"/>
    </xf>
    <xf numFmtId="0" fontId="6" fillId="3" borderId="15" xfId="0" applyFont="1" applyFill="1" applyBorder="1" applyAlignment="1">
      <alignment vertical="top" wrapText="1"/>
    </xf>
    <xf numFmtId="0" fontId="0" fillId="0" borderId="1" xfId="0" applyBorder="1"/>
    <xf numFmtId="0" fontId="0" fillId="0" borderId="1" xfId="0" applyBorder="1" applyAlignment="1">
      <alignment horizontal="center"/>
    </xf>
    <xf numFmtId="0" fontId="0" fillId="3" borderId="1" xfId="0" applyFill="1" applyBorder="1"/>
    <xf numFmtId="0" fontId="0" fillId="0" borderId="1" xfId="0" applyBorder="1" applyAlignment="1">
      <alignment horizontal="center" vertical="center"/>
    </xf>
    <xf numFmtId="0" fontId="11" fillId="0" borderId="1" xfId="0" applyFont="1" applyBorder="1"/>
    <xf numFmtId="0" fontId="11" fillId="3" borderId="1" xfId="0" applyFont="1" applyFill="1" applyBorder="1"/>
    <xf numFmtId="0" fontId="11" fillId="3" borderId="1" xfId="0" applyFont="1" applyFill="1" applyBorder="1" applyAlignment="1">
      <alignment horizontal="center"/>
    </xf>
    <xf numFmtId="0" fontId="11" fillId="0" borderId="1" xfId="0" applyFont="1" applyBorder="1" applyAlignment="1">
      <alignment horizontal="center" vertical="center"/>
    </xf>
    <xf numFmtId="0" fontId="7" fillId="3" borderId="1" xfId="0" applyFont="1" applyFill="1" applyBorder="1"/>
    <xf numFmtId="166" fontId="11" fillId="0" borderId="1" xfId="0" applyNumberFormat="1" applyFont="1" applyBorder="1" applyAlignment="1">
      <alignment horizontal="center"/>
    </xf>
    <xf numFmtId="167" fontId="0" fillId="0" borderId="1" xfId="0" applyNumberFormat="1" applyBorder="1"/>
    <xf numFmtId="0" fontId="0" fillId="5" borderId="1" xfId="0" applyFill="1" applyBorder="1" applyAlignment="1">
      <alignment horizontal="center" vertical="center"/>
    </xf>
    <xf numFmtId="1" fontId="10" fillId="5" borderId="1" xfId="0" applyNumberFormat="1" applyFont="1" applyFill="1" applyBorder="1" applyAlignment="1">
      <alignment horizontal="center" vertical="center" wrapText="1"/>
    </xf>
    <xf numFmtId="0" fontId="0" fillId="5" borderId="1" xfId="0" applyFill="1" applyBorder="1"/>
    <xf numFmtId="0" fontId="0" fillId="3" borderId="1" xfId="0" applyFill="1" applyBorder="1" applyAlignment="1">
      <alignment horizontal="center"/>
    </xf>
    <xf numFmtId="0" fontId="16" fillId="0" borderId="1" xfId="0" applyFont="1" applyBorder="1" applyAlignment="1">
      <alignment horizontal="left" indent="1"/>
    </xf>
    <xf numFmtId="167" fontId="0" fillId="3" borderId="1" xfId="0" applyNumberFormat="1" applyFill="1" applyBorder="1"/>
    <xf numFmtId="167" fontId="0" fillId="0" borderId="4" xfId="0" applyNumberFormat="1" applyBorder="1"/>
    <xf numFmtId="167" fontId="0" fillId="0" borderId="5" xfId="0" applyNumberFormat="1" applyBorder="1"/>
    <xf numFmtId="0" fontId="17" fillId="0" borderId="1" xfId="0" applyFont="1" applyBorder="1"/>
    <xf numFmtId="0" fontId="18" fillId="0" borderId="1" xfId="0" applyFont="1" applyBorder="1"/>
    <xf numFmtId="0" fontId="14" fillId="0" borderId="1" xfId="0" applyFont="1" applyBorder="1" applyAlignment="1">
      <alignment horizontal="center" vertical="center"/>
    </xf>
    <xf numFmtId="0" fontId="7" fillId="0" borderId="1" xfId="0" applyFont="1" applyBorder="1"/>
    <xf numFmtId="169" fontId="11" fillId="0" borderId="1" xfId="0" applyNumberFormat="1" applyFont="1" applyBorder="1" applyAlignment="1">
      <alignment horizontal="center"/>
    </xf>
    <xf numFmtId="0" fontId="0" fillId="3" borderId="1" xfId="0" applyFill="1" applyBorder="1" applyAlignment="1">
      <alignment horizontal="center" vertical="center"/>
    </xf>
    <xf numFmtId="0" fontId="11" fillId="3" borderId="1" xfId="0" applyFont="1" applyFill="1" applyBorder="1" applyAlignment="1">
      <alignment horizontal="fill" vertical="center" wrapText="1"/>
    </xf>
    <xf numFmtId="0" fontId="11" fillId="0" borderId="1" xfId="0" applyFont="1" applyBorder="1" applyAlignment="1">
      <alignment horizontal="center"/>
    </xf>
    <xf numFmtId="0" fontId="11" fillId="0" borderId="1" xfId="0" applyFont="1" applyBorder="1" applyAlignment="1">
      <alignment horizontal="left"/>
    </xf>
    <xf numFmtId="0" fontId="11" fillId="0" borderId="1" xfId="0" applyFont="1" applyBorder="1" applyAlignment="1">
      <alignment horizontal="left" wrapText="1"/>
    </xf>
    <xf numFmtId="0" fontId="11" fillId="0" borderId="1" xfId="0" applyFont="1" applyBorder="1" applyAlignment="1">
      <alignment wrapText="1"/>
    </xf>
    <xf numFmtId="170" fontId="0" fillId="0" borderId="1" xfId="0" applyNumberFormat="1" applyBorder="1" applyAlignment="1">
      <alignment horizontal="center" vertical="center"/>
    </xf>
    <xf numFmtId="168" fontId="18" fillId="0" borderId="1" xfId="0" applyNumberFormat="1" applyFont="1" applyBorder="1" applyAlignment="1">
      <alignment horizontal="center" vertical="center"/>
    </xf>
    <xf numFmtId="0" fontId="18" fillId="0" borderId="1" xfId="0" applyFont="1" applyBorder="1" applyAlignment="1">
      <alignment horizontal="center" vertical="center"/>
    </xf>
    <xf numFmtId="49" fontId="18" fillId="0" borderId="1" xfId="0" applyNumberFormat="1" applyFont="1" applyBorder="1" applyAlignment="1">
      <alignment vertical="top"/>
    </xf>
    <xf numFmtId="0" fontId="18" fillId="0" borderId="1" xfId="0" applyFont="1" applyBorder="1" applyAlignment="1">
      <alignment vertical="center"/>
    </xf>
    <xf numFmtId="0" fontId="18" fillId="3" borderId="1" xfId="0" applyFont="1" applyFill="1" applyBorder="1" applyAlignment="1">
      <alignment horizontal="center"/>
    </xf>
    <xf numFmtId="167" fontId="18" fillId="0" borderId="1" xfId="0" applyNumberFormat="1" applyFont="1" applyBorder="1" applyAlignment="1">
      <alignment horizontal="center"/>
    </xf>
    <xf numFmtId="0" fontId="11" fillId="0" borderId="3" xfId="0" applyFont="1" applyBorder="1" applyAlignment="1">
      <alignment horizontal="center"/>
    </xf>
    <xf numFmtId="2" fontId="13" fillId="3" borderId="1" xfId="0" applyNumberFormat="1" applyFont="1" applyFill="1" applyBorder="1" applyAlignment="1">
      <alignment horizontal="center" vertical="center"/>
    </xf>
    <xf numFmtId="0" fontId="14" fillId="3" borderId="1"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1" xfId="0" applyFont="1" applyFill="1" applyBorder="1" applyAlignment="1">
      <alignment horizontal="center" vertical="center"/>
    </xf>
    <xf numFmtId="0" fontId="20"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3" fillId="0" borderId="1" xfId="0" applyFont="1" applyBorder="1" applyAlignment="1">
      <alignment horizontal="center"/>
    </xf>
    <xf numFmtId="0" fontId="22" fillId="3" borderId="1" xfId="0" applyFont="1" applyFill="1" applyBorder="1" applyAlignment="1">
      <alignment horizontal="center" vertical="center"/>
    </xf>
    <xf numFmtId="0" fontId="25" fillId="3" borderId="1" xfId="0" applyFont="1" applyFill="1" applyBorder="1" applyAlignment="1">
      <alignment horizontal="center" vertical="center"/>
    </xf>
    <xf numFmtId="0" fontId="23" fillId="0" borderId="1" xfId="0" applyFont="1" applyBorder="1" applyAlignment="1">
      <alignment horizontal="center" vertical="center"/>
    </xf>
    <xf numFmtId="0" fontId="7" fillId="3" borderId="1" xfId="0" applyFont="1" applyFill="1" applyBorder="1" applyAlignment="1">
      <alignment horizontal="center" vertical="center"/>
    </xf>
    <xf numFmtId="165" fontId="7"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11"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1" applyFont="1" applyFill="1" applyBorder="1" applyAlignment="1">
      <alignment horizontal="center" vertical="center" wrapText="1"/>
    </xf>
    <xf numFmtId="0" fontId="11" fillId="0" borderId="1" xfId="0" applyFont="1" applyFill="1" applyBorder="1" applyAlignment="1">
      <alignment horizontal="center" vertical="center"/>
    </xf>
    <xf numFmtId="0" fontId="0" fillId="0" borderId="1" xfId="0" applyFill="1" applyBorder="1"/>
    <xf numFmtId="0" fontId="14" fillId="0" borderId="0" xfId="0" applyFont="1" applyFill="1" applyAlignment="1">
      <alignment horizontal="center" vertical="center"/>
    </xf>
    <xf numFmtId="0" fontId="0" fillId="0" borderId="0" xfId="0" applyFill="1"/>
    <xf numFmtId="2" fontId="0" fillId="0" borderId="0" xfId="0" applyNumberFormat="1" applyFill="1"/>
    <xf numFmtId="0" fontId="20" fillId="0" borderId="1" xfId="0" applyFont="1" applyFill="1" applyBorder="1" applyAlignment="1">
      <alignment horizontal="center" vertical="center" wrapText="1"/>
    </xf>
    <xf numFmtId="0" fontId="11" fillId="0" borderId="1" xfId="0" applyFont="1" applyFill="1" applyBorder="1" applyAlignment="1">
      <alignment horizontal="center"/>
    </xf>
    <xf numFmtId="0" fontId="11" fillId="0" borderId="1" xfId="0" applyFont="1" applyFill="1" applyBorder="1"/>
    <xf numFmtId="0" fontId="0" fillId="0" borderId="1" xfId="0" applyFill="1" applyBorder="1" applyAlignment="1">
      <alignment horizontal="center" vertical="center"/>
    </xf>
    <xf numFmtId="169" fontId="11" fillId="0" borderId="1" xfId="0" applyNumberFormat="1" applyFont="1" applyFill="1" applyBorder="1" applyAlignment="1">
      <alignment horizontal="center"/>
    </xf>
    <xf numFmtId="0" fontId="7" fillId="0" borderId="1" xfId="0" applyFont="1" applyFill="1" applyBorder="1"/>
    <xf numFmtId="0" fontId="14" fillId="0" borderId="1" xfId="0" applyFont="1" applyFill="1" applyBorder="1" applyAlignment="1">
      <alignment horizontal="center" vertical="center"/>
    </xf>
    <xf numFmtId="0" fontId="11" fillId="3" borderId="1" xfId="0" applyNumberFormat="1" applyFont="1" applyFill="1" applyBorder="1" applyAlignment="1">
      <alignment horizontal="center" vertical="center"/>
    </xf>
    <xf numFmtId="0" fontId="0" fillId="3" borderId="1" xfId="0" applyNumberFormat="1" applyFill="1" applyBorder="1"/>
    <xf numFmtId="0" fontId="0" fillId="0" borderId="1" xfId="0" applyNumberFormat="1" applyBorder="1"/>
    <xf numFmtId="2" fontId="0" fillId="3" borderId="1" xfId="0" applyNumberFormat="1" applyFill="1" applyBorder="1" applyAlignment="1">
      <alignment horizontal="center" vertical="center"/>
    </xf>
    <xf numFmtId="4" fontId="0" fillId="5" borderId="1" xfId="0" applyNumberFormat="1" applyFill="1" applyBorder="1"/>
    <xf numFmtId="0" fontId="0" fillId="0" borderId="1" xfId="0" applyNumberFormat="1" applyBorder="1" applyAlignment="1">
      <alignment horizontal="center" vertical="center"/>
    </xf>
    <xf numFmtId="0" fontId="0" fillId="0" borderId="1" xfId="0" applyNumberFormat="1" applyFill="1" applyBorder="1" applyAlignment="1">
      <alignment horizontal="center" vertical="center"/>
    </xf>
    <xf numFmtId="4" fontId="13" fillId="2" borderId="1" xfId="0" applyNumberFormat="1" applyFont="1" applyFill="1" applyBorder="1" applyAlignment="1">
      <alignment horizontal="center" vertical="center"/>
    </xf>
    <xf numFmtId="4" fontId="0" fillId="0" borderId="0" xfId="0" applyNumberFormat="1"/>
    <xf numFmtId="171" fontId="0" fillId="0" borderId="1" xfId="0" applyNumberFormat="1" applyBorder="1" applyAlignment="1">
      <alignment horizontal="center" vertical="center"/>
    </xf>
    <xf numFmtId="0" fontId="18" fillId="0" borderId="1" xfId="0" applyFont="1" applyFill="1" applyBorder="1"/>
    <xf numFmtId="0" fontId="17" fillId="0" borderId="1" xfId="0" applyFont="1" applyFill="1" applyBorder="1"/>
    <xf numFmtId="0" fontId="11" fillId="0" borderId="1" xfId="0" applyFont="1" applyFill="1" applyBorder="1" applyAlignment="1">
      <alignment wrapText="1"/>
    </xf>
    <xf numFmtId="0" fontId="11" fillId="0" borderId="1" xfId="0" applyFont="1" applyFill="1" applyBorder="1" applyAlignment="1">
      <alignment horizontal="left" wrapText="1"/>
    </xf>
    <xf numFmtId="2" fontId="0" fillId="3" borderId="1" xfId="0" applyNumberFormat="1" applyFont="1" applyFill="1" applyBorder="1" applyAlignment="1">
      <alignment horizontal="center" vertical="center"/>
    </xf>
    <xf numFmtId="0" fontId="0" fillId="3" borderId="1" xfId="0" applyFont="1" applyFill="1" applyBorder="1" applyAlignment="1">
      <alignment horizontal="center" vertical="center"/>
    </xf>
    <xf numFmtId="0" fontId="0" fillId="0" borderId="1" xfId="0" applyNumberFormat="1" applyFont="1" applyFill="1" applyBorder="1" applyAlignment="1">
      <alignment horizontal="center" vertical="center"/>
    </xf>
    <xf numFmtId="2" fontId="0" fillId="0" borderId="1" xfId="0" applyNumberFormat="1" applyFont="1" applyBorder="1" applyAlignment="1">
      <alignment horizontal="center" vertical="center"/>
    </xf>
    <xf numFmtId="0" fontId="26" fillId="0" borderId="0" xfId="0" applyFont="1" applyAlignment="1">
      <alignment horizontal="center" vertical="center"/>
    </xf>
    <xf numFmtId="0" fontId="11" fillId="0" borderId="1" xfId="0" applyFont="1" applyFill="1" applyBorder="1" applyAlignment="1">
      <alignment horizontal="left"/>
    </xf>
    <xf numFmtId="0" fontId="7" fillId="3" borderId="13" xfId="0" applyFont="1" applyFill="1" applyBorder="1" applyAlignment="1">
      <alignment horizontal="left" vertical="center" wrapText="1" shrinkToFit="1"/>
    </xf>
    <xf numFmtId="0" fontId="7" fillId="3" borderId="14" xfId="0" applyFont="1" applyFill="1" applyBorder="1" applyAlignment="1">
      <alignment horizontal="left" vertical="center" wrapText="1" shrinkToFit="1"/>
    </xf>
    <xf numFmtId="0" fontId="7" fillId="3" borderId="15" xfId="0" applyFont="1" applyFill="1" applyBorder="1" applyAlignment="1">
      <alignment horizontal="left" vertical="center" wrapText="1" shrinkToFit="1"/>
    </xf>
    <xf numFmtId="0" fontId="6" fillId="3" borderId="2"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3" borderId="13"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16" xfId="0" applyFont="1" applyFill="1" applyBorder="1" applyAlignment="1">
      <alignment horizontal="left" vertical="center" wrapText="1" shrinkToFit="1"/>
    </xf>
    <xf numFmtId="0" fontId="7" fillId="3" borderId="17" xfId="0" applyFont="1" applyFill="1" applyBorder="1" applyAlignment="1">
      <alignment horizontal="left" vertical="center" wrapText="1" shrinkToFit="1"/>
    </xf>
    <xf numFmtId="0" fontId="10" fillId="3" borderId="8"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9" fillId="6" borderId="8"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5" borderId="3" xfId="0" applyFont="1" applyFill="1" applyBorder="1" applyAlignment="1">
      <alignment horizontal="left" vertical="center" wrapText="1"/>
    </xf>
    <xf numFmtId="0" fontId="10" fillId="5" borderId="4" xfId="0" applyFont="1" applyFill="1" applyBorder="1" applyAlignment="1">
      <alignment horizontal="left" vertical="center" wrapText="1"/>
    </xf>
    <xf numFmtId="164" fontId="5" fillId="0" borderId="3" xfId="0" applyNumberFormat="1" applyFont="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5" fillId="4" borderId="3" xfId="0" applyFont="1" applyFill="1" applyBorder="1" applyAlignment="1">
      <alignment horizontal="right" vertical="center" wrapText="1"/>
    </xf>
    <xf numFmtId="0" fontId="13" fillId="4" borderId="5" xfId="0" applyFont="1" applyFill="1" applyBorder="1" applyAlignment="1">
      <alignment horizontal="right" vertical="center" wrapText="1"/>
    </xf>
    <xf numFmtId="0" fontId="15" fillId="0" borderId="1" xfId="0" applyFont="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15" fillId="3" borderId="5" xfId="0" applyFont="1" applyFill="1" applyBorder="1" applyAlignment="1">
      <alignment horizontal="left" vertical="center"/>
    </xf>
    <xf numFmtId="0" fontId="5" fillId="0" borderId="3" xfId="0" applyNumberFormat="1" applyFont="1" applyBorder="1" applyAlignment="1">
      <alignment vertical="center" wrapText="1"/>
    </xf>
    <xf numFmtId="0" fontId="0" fillId="0" borderId="4" xfId="0" applyNumberFormat="1" applyBorder="1" applyAlignment="1">
      <alignment vertical="center" wrapText="1"/>
    </xf>
    <xf numFmtId="0" fontId="0" fillId="0" borderId="5" xfId="0" applyNumberFormat="1" applyBorder="1" applyAlignment="1">
      <alignment vertical="center" wrapTex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5" borderId="1" xfId="0" applyFont="1" applyFill="1" applyBorder="1" applyAlignment="1">
      <alignment horizontal="left" vertical="center" wrapText="1"/>
    </xf>
    <xf numFmtId="0" fontId="15" fillId="4" borderId="3"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3" xfId="0" applyFont="1" applyFill="1" applyBorder="1" applyAlignment="1">
      <alignment horizontal="center"/>
    </xf>
    <xf numFmtId="0" fontId="15" fillId="4" borderId="5" xfId="0" applyFont="1" applyFill="1" applyBorder="1" applyAlignment="1">
      <alignment horizontal="center"/>
    </xf>
  </cellXfs>
  <cellStyles count="7">
    <cellStyle name="Normal" xfId="0" builtinId="0"/>
    <cellStyle name="Normal 2" xfId="1"/>
    <cellStyle name="Normal 2 2" xfId="4"/>
    <cellStyle name="Normal 2 3" xfId="3"/>
    <cellStyle name="Normal 3" xfId="2"/>
    <cellStyle name="Normal 4" xfId="6"/>
    <cellStyle name="Percent 2" xfId="5"/>
  </cellStyles>
  <dxfs count="0"/>
  <tableStyles count="0" defaultTableStyle="TableStyleMedium2" defaultPivotStyle="PivotStyleLight16"/>
  <colors>
    <mruColors>
      <color rgb="FFFFE3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25"/>
  <sheetViews>
    <sheetView tabSelected="1" zoomScale="70" zoomScaleNormal="70" workbookViewId="0">
      <selection activeCell="T12" sqref="T12"/>
    </sheetView>
  </sheetViews>
  <sheetFormatPr defaultColWidth="9" defaultRowHeight="15" x14ac:dyDescent="0.25"/>
  <cols>
    <col min="1" max="1" width="8" customWidth="1"/>
    <col min="2" max="2" width="37.7109375" style="29" customWidth="1"/>
    <col min="3" max="3" width="70.42578125" customWidth="1"/>
    <col min="4" max="4" width="17" customWidth="1"/>
    <col min="5" max="5" width="9.7109375" customWidth="1"/>
    <col min="6" max="6" width="10.85546875" customWidth="1"/>
    <col min="7" max="7" width="14.5703125" customWidth="1"/>
    <col min="8" max="8" width="6.85546875" customWidth="1"/>
    <col min="9" max="9" width="10.5703125" customWidth="1"/>
    <col min="10" max="10" width="8.28515625" style="4" customWidth="1"/>
    <col min="11" max="11" width="12.7109375" customWidth="1"/>
    <col min="12" max="12" width="10" customWidth="1"/>
    <col min="13" max="13" width="10.5703125" customWidth="1"/>
    <col min="14" max="16" width="14.42578125" customWidth="1"/>
    <col min="17" max="17" width="32.85546875" customWidth="1"/>
    <col min="18" max="18" width="9.140625" hidden="1" customWidth="1"/>
    <col min="19" max="19" width="19.140625" hidden="1" customWidth="1"/>
    <col min="20" max="20" width="10.7109375" customWidth="1"/>
    <col min="21" max="21" width="17.7109375" bestFit="1" customWidth="1"/>
    <col min="25" max="25" width="33.85546875" customWidth="1"/>
    <col min="29" max="29" width="10.28515625" bestFit="1" customWidth="1"/>
  </cols>
  <sheetData>
    <row r="1" spans="1:19" s="4" customFormat="1" ht="15.75" x14ac:dyDescent="0.25">
      <c r="A1" s="130" t="s">
        <v>7</v>
      </c>
      <c r="B1" s="131"/>
      <c r="C1" s="131"/>
      <c r="D1" s="131"/>
      <c r="E1" s="131"/>
      <c r="F1" s="131"/>
      <c r="G1" s="131"/>
      <c r="H1" s="131"/>
      <c r="I1" s="131"/>
      <c r="J1" s="131"/>
      <c r="K1" s="131"/>
      <c r="L1" s="131"/>
      <c r="M1" s="131"/>
      <c r="N1" s="131"/>
      <c r="O1" s="131"/>
      <c r="P1" s="131"/>
      <c r="Q1" s="131"/>
      <c r="R1" s="3"/>
      <c r="S1" s="3"/>
    </row>
    <row r="2" spans="1:19" s="4" customFormat="1" ht="15.75" x14ac:dyDescent="0.25">
      <c r="A2" s="132" t="s">
        <v>2</v>
      </c>
      <c r="B2" s="133"/>
      <c r="C2" s="133"/>
      <c r="D2" s="133"/>
      <c r="E2" s="133"/>
      <c r="F2" s="133"/>
      <c r="G2" s="133"/>
      <c r="H2" s="133"/>
      <c r="I2" s="133"/>
      <c r="J2" s="133"/>
      <c r="K2" s="133"/>
      <c r="L2" s="133"/>
      <c r="M2" s="133"/>
      <c r="N2" s="133"/>
      <c r="O2" s="133"/>
      <c r="P2" s="133"/>
      <c r="Q2" s="133"/>
      <c r="R2" s="37"/>
      <c r="S2" s="30"/>
    </row>
    <row r="3" spans="1:19" ht="15.75" x14ac:dyDescent="0.25">
      <c r="A3" s="134" t="s">
        <v>14</v>
      </c>
      <c r="B3" s="135"/>
      <c r="C3" s="135"/>
      <c r="D3" s="135"/>
      <c r="E3" s="135"/>
      <c r="F3" s="135"/>
      <c r="G3" s="135"/>
      <c r="H3" s="135"/>
      <c r="I3" s="135"/>
      <c r="J3" s="135"/>
      <c r="K3" s="135"/>
      <c r="L3" s="135"/>
      <c r="M3" s="135"/>
      <c r="N3" s="135"/>
      <c r="O3" s="135"/>
      <c r="P3" s="135"/>
      <c r="Q3" s="135"/>
      <c r="R3" s="39"/>
      <c r="S3" s="2"/>
    </row>
    <row r="4" spans="1:19" ht="15.75" x14ac:dyDescent="0.25">
      <c r="A4" s="136" t="s">
        <v>3</v>
      </c>
      <c r="B4" s="137"/>
      <c r="C4" s="137"/>
      <c r="D4" s="137"/>
      <c r="E4" s="137"/>
      <c r="F4" s="137"/>
      <c r="G4" s="137"/>
      <c r="H4" s="137"/>
      <c r="I4" s="137"/>
      <c r="J4" s="137"/>
      <c r="K4" s="137"/>
      <c r="L4" s="137"/>
      <c r="M4" s="137"/>
      <c r="N4" s="137"/>
      <c r="O4" s="137"/>
      <c r="P4" s="137"/>
      <c r="Q4" s="137"/>
      <c r="R4" s="39"/>
      <c r="S4" s="2"/>
    </row>
    <row r="5" spans="1:19" ht="15.75" x14ac:dyDescent="0.25">
      <c r="A5" s="136" t="s">
        <v>29</v>
      </c>
      <c r="B5" s="137"/>
      <c r="C5" s="137"/>
      <c r="D5" s="137"/>
      <c r="E5" s="137"/>
      <c r="F5" s="137"/>
      <c r="G5" s="137"/>
      <c r="H5" s="137"/>
      <c r="I5" s="137"/>
      <c r="J5" s="137"/>
      <c r="K5" s="137"/>
      <c r="L5" s="137"/>
      <c r="M5" s="137"/>
      <c r="N5" s="137"/>
      <c r="O5" s="137"/>
      <c r="P5" s="137"/>
      <c r="Q5" s="137"/>
      <c r="R5" s="39"/>
      <c r="S5" s="2"/>
    </row>
    <row r="6" spans="1:19" s="4" customFormat="1" ht="15.75" x14ac:dyDescent="0.25">
      <c r="A6" s="138" t="s">
        <v>30</v>
      </c>
      <c r="B6" s="139"/>
      <c r="C6" s="139"/>
      <c r="D6" s="139"/>
      <c r="E6" s="139"/>
      <c r="F6" s="139"/>
      <c r="G6" s="139"/>
      <c r="H6" s="139"/>
      <c r="I6" s="139"/>
      <c r="J6" s="139"/>
      <c r="K6" s="139"/>
      <c r="L6" s="139"/>
      <c r="M6" s="139"/>
      <c r="N6" s="139"/>
      <c r="O6" s="139"/>
      <c r="P6" s="139"/>
      <c r="Q6" s="139"/>
      <c r="R6" s="40"/>
      <c r="S6" s="3"/>
    </row>
    <row r="7" spans="1:19" s="4" customFormat="1" ht="30" customHeight="1" x14ac:dyDescent="0.25">
      <c r="A7" s="138" t="s">
        <v>172</v>
      </c>
      <c r="B7" s="139"/>
      <c r="C7" s="139"/>
      <c r="D7" s="139"/>
      <c r="E7" s="139"/>
      <c r="F7" s="139"/>
      <c r="G7" s="139"/>
      <c r="H7" s="139"/>
      <c r="I7" s="139"/>
      <c r="J7" s="139"/>
      <c r="K7" s="139"/>
      <c r="L7" s="139"/>
      <c r="M7" s="139"/>
      <c r="N7" s="139"/>
      <c r="O7" s="139"/>
      <c r="P7" s="139"/>
      <c r="Q7" s="139"/>
      <c r="R7" s="40"/>
      <c r="S7" s="3"/>
    </row>
    <row r="8" spans="1:19" ht="15.75" x14ac:dyDescent="0.25">
      <c r="A8" s="136" t="s">
        <v>173</v>
      </c>
      <c r="B8" s="137"/>
      <c r="C8" s="137"/>
      <c r="D8" s="137"/>
      <c r="E8" s="137"/>
      <c r="F8" s="137"/>
      <c r="G8" s="137"/>
      <c r="H8" s="137"/>
      <c r="I8" s="137"/>
      <c r="J8" s="137"/>
      <c r="K8" s="137"/>
      <c r="L8" s="137"/>
      <c r="M8" s="137"/>
      <c r="N8" s="137"/>
      <c r="O8" s="137"/>
      <c r="P8" s="137"/>
      <c r="Q8" s="137"/>
      <c r="R8" s="39"/>
      <c r="S8" s="2"/>
    </row>
    <row r="9" spans="1:19" s="4" customFormat="1" ht="15.75" x14ac:dyDescent="0.25">
      <c r="A9" s="138" t="s">
        <v>683</v>
      </c>
      <c r="B9" s="139"/>
      <c r="C9" s="139"/>
      <c r="D9" s="139"/>
      <c r="E9" s="139"/>
      <c r="F9" s="139"/>
      <c r="G9" s="139"/>
      <c r="H9" s="139"/>
      <c r="I9" s="139"/>
      <c r="J9" s="139"/>
      <c r="K9" s="139"/>
      <c r="L9" s="139"/>
      <c r="M9" s="139"/>
      <c r="N9" s="139"/>
      <c r="O9" s="139"/>
      <c r="P9" s="139"/>
      <c r="Q9" s="139"/>
      <c r="R9" s="40"/>
      <c r="S9" s="3"/>
    </row>
    <row r="10" spans="1:19" ht="15.75" x14ac:dyDescent="0.25">
      <c r="A10" s="138" t="s">
        <v>679</v>
      </c>
      <c r="B10" s="139"/>
      <c r="C10" s="139"/>
      <c r="D10" s="139"/>
      <c r="E10" s="139"/>
      <c r="F10" s="139"/>
      <c r="G10" s="139"/>
      <c r="H10" s="139"/>
      <c r="I10" s="139"/>
      <c r="J10" s="139"/>
      <c r="K10" s="139"/>
      <c r="L10" s="139"/>
      <c r="M10" s="139"/>
      <c r="N10" s="139"/>
      <c r="O10" s="139"/>
      <c r="P10" s="139"/>
      <c r="Q10" s="139"/>
      <c r="R10" s="39"/>
      <c r="S10" s="2"/>
    </row>
    <row r="11" spans="1:19" ht="30" customHeight="1" x14ac:dyDescent="0.25">
      <c r="A11" s="127" t="s">
        <v>680</v>
      </c>
      <c r="B11" s="128"/>
      <c r="C11" s="128"/>
      <c r="D11" s="128"/>
      <c r="E11" s="128"/>
      <c r="F11" s="128"/>
      <c r="G11" s="128"/>
      <c r="H11" s="128"/>
      <c r="I11" s="128"/>
      <c r="J11" s="128"/>
      <c r="K11" s="128"/>
      <c r="L11" s="128"/>
      <c r="M11" s="128"/>
      <c r="N11" s="128"/>
      <c r="O11" s="128"/>
      <c r="P11" s="128"/>
      <c r="Q11" s="128"/>
      <c r="R11" s="39"/>
      <c r="S11" s="2"/>
    </row>
    <row r="12" spans="1:19" ht="47.25" customHeight="1" x14ac:dyDescent="0.25">
      <c r="A12" s="127" t="s">
        <v>682</v>
      </c>
      <c r="B12" s="128"/>
      <c r="C12" s="128"/>
      <c r="D12" s="128"/>
      <c r="E12" s="128"/>
      <c r="F12" s="128"/>
      <c r="G12" s="128"/>
      <c r="H12" s="128"/>
      <c r="I12" s="128"/>
      <c r="J12" s="128"/>
      <c r="K12" s="128"/>
      <c r="L12" s="128"/>
      <c r="M12" s="128"/>
      <c r="N12" s="128"/>
      <c r="O12" s="128"/>
      <c r="P12" s="128"/>
      <c r="Q12" s="128"/>
      <c r="R12" s="129"/>
      <c r="S12" s="2"/>
    </row>
    <row r="13" spans="1:19" ht="22.5" customHeight="1" x14ac:dyDescent="0.25">
      <c r="A13" s="140" t="s">
        <v>681</v>
      </c>
      <c r="B13" s="141"/>
      <c r="C13" s="141"/>
      <c r="D13" s="141"/>
      <c r="E13" s="141"/>
      <c r="F13" s="141"/>
      <c r="G13" s="141"/>
      <c r="H13" s="141"/>
      <c r="I13" s="141"/>
      <c r="J13" s="141"/>
      <c r="K13" s="141"/>
      <c r="L13" s="141"/>
      <c r="M13" s="141"/>
      <c r="N13" s="141"/>
      <c r="O13" s="141"/>
      <c r="P13" s="141"/>
      <c r="Q13" s="141"/>
      <c r="R13" s="39"/>
      <c r="S13" s="2"/>
    </row>
    <row r="14" spans="1:19" ht="15.75" x14ac:dyDescent="0.25">
      <c r="A14" s="36">
        <v>1</v>
      </c>
      <c r="B14" s="36">
        <v>2</v>
      </c>
      <c r="C14" s="36">
        <v>3</v>
      </c>
      <c r="D14" s="36">
        <v>4</v>
      </c>
      <c r="E14" s="36">
        <v>5</v>
      </c>
      <c r="F14" s="36">
        <v>6</v>
      </c>
      <c r="G14" s="36">
        <v>7</v>
      </c>
      <c r="H14" s="36">
        <v>8</v>
      </c>
      <c r="I14" s="36">
        <v>9</v>
      </c>
      <c r="J14" s="36">
        <v>10</v>
      </c>
      <c r="K14" s="36">
        <v>11</v>
      </c>
      <c r="L14" s="36">
        <v>12</v>
      </c>
      <c r="M14" s="36">
        <v>13</v>
      </c>
      <c r="N14" s="36">
        <v>14</v>
      </c>
      <c r="O14" s="36">
        <v>15</v>
      </c>
      <c r="P14" s="36">
        <v>16</v>
      </c>
      <c r="Q14" s="36">
        <v>17</v>
      </c>
      <c r="R14" s="34"/>
      <c r="S14" s="2"/>
    </row>
    <row r="15" spans="1:19" ht="15" customHeight="1" x14ac:dyDescent="0.25">
      <c r="A15" s="142" t="s">
        <v>661</v>
      </c>
      <c r="B15" s="144" t="s">
        <v>0</v>
      </c>
      <c r="C15" s="144" t="s">
        <v>1</v>
      </c>
      <c r="D15" s="144" t="s">
        <v>5</v>
      </c>
      <c r="E15" s="144" t="s">
        <v>31</v>
      </c>
      <c r="F15" s="144" t="s">
        <v>662</v>
      </c>
      <c r="G15" s="146" t="s">
        <v>4</v>
      </c>
      <c r="H15" s="146" t="s">
        <v>13</v>
      </c>
      <c r="I15" s="146" t="s">
        <v>178</v>
      </c>
      <c r="J15" s="146" t="s">
        <v>12</v>
      </c>
      <c r="K15" s="146" t="s">
        <v>179</v>
      </c>
      <c r="L15" s="149" t="s">
        <v>32</v>
      </c>
      <c r="M15" s="149" t="s">
        <v>180</v>
      </c>
      <c r="N15" s="146" t="s">
        <v>174</v>
      </c>
      <c r="O15" s="146" t="s">
        <v>175</v>
      </c>
      <c r="P15" s="148" t="s">
        <v>176</v>
      </c>
      <c r="Q15" s="149" t="s">
        <v>6</v>
      </c>
    </row>
    <row r="16" spans="1:19" ht="90.75" customHeight="1" x14ac:dyDescent="0.25">
      <c r="A16" s="143"/>
      <c r="B16" s="145"/>
      <c r="C16" s="145"/>
      <c r="D16" s="145"/>
      <c r="E16" s="145"/>
      <c r="F16" s="145"/>
      <c r="G16" s="147"/>
      <c r="H16" s="147"/>
      <c r="I16" s="147"/>
      <c r="J16" s="147"/>
      <c r="K16" s="147"/>
      <c r="L16" s="150"/>
      <c r="M16" s="150"/>
      <c r="N16" s="147"/>
      <c r="O16" s="147"/>
      <c r="P16" s="147"/>
      <c r="Q16" s="150"/>
    </row>
    <row r="17" spans="1:19" x14ac:dyDescent="0.25">
      <c r="A17" s="151"/>
      <c r="B17" s="152"/>
      <c r="C17" s="152"/>
      <c r="D17" s="152"/>
      <c r="E17" s="152"/>
      <c r="F17" s="152"/>
      <c r="G17" s="152"/>
      <c r="H17" s="152"/>
      <c r="I17" s="152"/>
      <c r="J17" s="152"/>
      <c r="K17" s="152"/>
      <c r="L17" s="152"/>
      <c r="M17" s="152"/>
      <c r="N17" s="152"/>
      <c r="O17" s="152"/>
      <c r="P17" s="152"/>
      <c r="Q17" s="153"/>
    </row>
    <row r="18" spans="1:19" s="4" customFormat="1" ht="36" customHeight="1" x14ac:dyDescent="0.25">
      <c r="A18" s="53">
        <v>1</v>
      </c>
      <c r="B18" s="154" t="s">
        <v>663</v>
      </c>
      <c r="C18" s="155"/>
      <c r="D18" s="155"/>
      <c r="E18" s="155"/>
      <c r="F18" s="155"/>
      <c r="G18" s="5"/>
      <c r="H18" s="5"/>
      <c r="I18" s="5"/>
      <c r="J18" s="5"/>
      <c r="K18" s="5"/>
      <c r="L18" s="5"/>
      <c r="M18" s="5"/>
      <c r="N18" s="5"/>
      <c r="O18" s="5"/>
      <c r="P18" s="5"/>
      <c r="Q18" s="38"/>
      <c r="R18" s="6"/>
      <c r="S18" s="6"/>
    </row>
    <row r="19" spans="1:19" ht="38.25" x14ac:dyDescent="0.25">
      <c r="A19" s="7">
        <v>1</v>
      </c>
      <c r="B19" s="8" t="s">
        <v>15</v>
      </c>
      <c r="C19" s="9" t="s">
        <v>33</v>
      </c>
      <c r="D19" s="10" t="s">
        <v>28</v>
      </c>
      <c r="E19" s="10">
        <v>1</v>
      </c>
      <c r="F19" s="14">
        <v>2</v>
      </c>
      <c r="G19" s="11">
        <v>390</v>
      </c>
      <c r="H19" s="44">
        <v>21</v>
      </c>
      <c r="I19" s="11">
        <v>471.9</v>
      </c>
      <c r="J19" s="107">
        <f>E19</f>
        <v>1</v>
      </c>
      <c r="K19" s="107">
        <f>F19</f>
        <v>2</v>
      </c>
      <c r="L19" s="11">
        <v>390</v>
      </c>
      <c r="M19" s="15">
        <f>L19*1.21</f>
        <v>471.9</v>
      </c>
      <c r="N19" s="11">
        <f>L19*K19</f>
        <v>780</v>
      </c>
      <c r="O19" s="11">
        <v>943.8</v>
      </c>
      <c r="P19" s="35" t="s">
        <v>177</v>
      </c>
      <c r="Q19" s="16" t="s">
        <v>684</v>
      </c>
      <c r="R19" s="17"/>
      <c r="S19" s="18"/>
    </row>
    <row r="20" spans="1:19" ht="25.5" x14ac:dyDescent="0.25">
      <c r="A20" s="7">
        <v>2</v>
      </c>
      <c r="B20" s="19" t="s">
        <v>34</v>
      </c>
      <c r="C20" s="8" t="s">
        <v>95</v>
      </c>
      <c r="D20" s="10" t="s">
        <v>28</v>
      </c>
      <c r="E20" s="20">
        <v>1</v>
      </c>
      <c r="F20" s="14">
        <v>2</v>
      </c>
      <c r="G20" s="11">
        <v>476</v>
      </c>
      <c r="H20" s="44">
        <v>21</v>
      </c>
      <c r="I20" s="11">
        <v>575.96</v>
      </c>
      <c r="J20" s="107">
        <f t="shared" ref="J20:J83" si="0">E20</f>
        <v>1</v>
      </c>
      <c r="K20" s="107">
        <f t="shared" ref="K20:K81" si="1">F20</f>
        <v>2</v>
      </c>
      <c r="L20" s="11">
        <v>476</v>
      </c>
      <c r="M20" s="15">
        <f t="shared" ref="M20:M83" si="2">L20*1.21</f>
        <v>575.96</v>
      </c>
      <c r="N20" s="11">
        <f t="shared" ref="N20:N83" si="3">L20*K20</f>
        <v>952</v>
      </c>
      <c r="O20" s="11">
        <v>1151.92</v>
      </c>
      <c r="P20" s="35" t="s">
        <v>177</v>
      </c>
      <c r="Q20" s="16" t="s">
        <v>685</v>
      </c>
      <c r="S20" s="18"/>
    </row>
    <row r="21" spans="1:19" ht="25.5" x14ac:dyDescent="0.25">
      <c r="A21" s="7">
        <v>3</v>
      </c>
      <c r="B21" s="19" t="s">
        <v>35</v>
      </c>
      <c r="C21" s="9" t="s">
        <v>96</v>
      </c>
      <c r="D21" s="10" t="s">
        <v>28</v>
      </c>
      <c r="E21" s="20">
        <v>1</v>
      </c>
      <c r="F21" s="14">
        <v>1</v>
      </c>
      <c r="G21" s="11">
        <v>674</v>
      </c>
      <c r="H21" s="44">
        <v>21</v>
      </c>
      <c r="I21" s="11">
        <v>815.54</v>
      </c>
      <c r="J21" s="107">
        <f t="shared" si="0"/>
        <v>1</v>
      </c>
      <c r="K21" s="107">
        <f t="shared" si="1"/>
        <v>1</v>
      </c>
      <c r="L21" s="11">
        <v>674</v>
      </c>
      <c r="M21" s="15">
        <f t="shared" si="2"/>
        <v>815.54</v>
      </c>
      <c r="N21" s="11">
        <f t="shared" si="3"/>
        <v>674</v>
      </c>
      <c r="O21" s="11">
        <v>815.54</v>
      </c>
      <c r="P21" s="35" t="s">
        <v>177</v>
      </c>
      <c r="Q21" s="16" t="s">
        <v>686</v>
      </c>
      <c r="S21" s="18"/>
    </row>
    <row r="22" spans="1:19" ht="25.5" x14ac:dyDescent="0.25">
      <c r="A22" s="7">
        <v>4</v>
      </c>
      <c r="B22" s="21" t="s">
        <v>36</v>
      </c>
      <c r="C22" s="8" t="s">
        <v>97</v>
      </c>
      <c r="D22" s="10" t="s">
        <v>28</v>
      </c>
      <c r="E22" s="20">
        <v>1</v>
      </c>
      <c r="F22" s="14">
        <v>1</v>
      </c>
      <c r="G22" s="11">
        <v>948</v>
      </c>
      <c r="H22" s="44">
        <v>21</v>
      </c>
      <c r="I22" s="11">
        <v>1147.08</v>
      </c>
      <c r="J22" s="107">
        <f t="shared" si="0"/>
        <v>1</v>
      </c>
      <c r="K22" s="107">
        <f t="shared" si="1"/>
        <v>1</v>
      </c>
      <c r="L22" s="11">
        <v>948</v>
      </c>
      <c r="M22" s="15">
        <f t="shared" si="2"/>
        <v>1147.08</v>
      </c>
      <c r="N22" s="11">
        <f t="shared" si="3"/>
        <v>948</v>
      </c>
      <c r="O22" s="11">
        <v>1147.08</v>
      </c>
      <c r="P22" s="35" t="s">
        <v>177</v>
      </c>
      <c r="Q22" s="16" t="s">
        <v>687</v>
      </c>
      <c r="S22" s="18"/>
    </row>
    <row r="23" spans="1:19" ht="25.5" x14ac:dyDescent="0.25">
      <c r="A23" s="7">
        <v>5</v>
      </c>
      <c r="B23" s="9" t="s">
        <v>37</v>
      </c>
      <c r="C23" s="8" t="s">
        <v>98</v>
      </c>
      <c r="D23" s="10" t="s">
        <v>28</v>
      </c>
      <c r="E23" s="20">
        <v>1</v>
      </c>
      <c r="F23" s="14">
        <v>3</v>
      </c>
      <c r="G23" s="11">
        <v>516</v>
      </c>
      <c r="H23" s="44">
        <v>21</v>
      </c>
      <c r="I23" s="11">
        <v>624.36</v>
      </c>
      <c r="J23" s="107">
        <f t="shared" si="0"/>
        <v>1</v>
      </c>
      <c r="K23" s="107">
        <f t="shared" si="1"/>
        <v>3</v>
      </c>
      <c r="L23" s="11">
        <v>516</v>
      </c>
      <c r="M23" s="15">
        <f t="shared" si="2"/>
        <v>624.36</v>
      </c>
      <c r="N23" s="11">
        <f t="shared" si="3"/>
        <v>1548</v>
      </c>
      <c r="O23" s="11">
        <v>1873.08</v>
      </c>
      <c r="P23" s="35" t="s">
        <v>177</v>
      </c>
      <c r="Q23" s="16" t="s">
        <v>688</v>
      </c>
      <c r="S23" s="18"/>
    </row>
    <row r="24" spans="1:19" ht="25.5" x14ac:dyDescent="0.25">
      <c r="A24" s="7">
        <v>6</v>
      </c>
      <c r="B24" s="9" t="s">
        <v>16</v>
      </c>
      <c r="C24" s="8" t="s">
        <v>99</v>
      </c>
      <c r="D24" s="83" t="s">
        <v>677</v>
      </c>
      <c r="E24" s="20">
        <v>100</v>
      </c>
      <c r="F24" s="14">
        <v>300</v>
      </c>
      <c r="G24" s="11">
        <v>1.7</v>
      </c>
      <c r="H24" s="44">
        <v>21</v>
      </c>
      <c r="I24" s="11">
        <v>2.0569999999999999</v>
      </c>
      <c r="J24" s="107">
        <f t="shared" si="0"/>
        <v>100</v>
      </c>
      <c r="K24" s="107">
        <v>3</v>
      </c>
      <c r="L24" s="11">
        <v>170</v>
      </c>
      <c r="M24" s="15">
        <f t="shared" si="2"/>
        <v>205.7</v>
      </c>
      <c r="N24" s="11">
        <f t="shared" si="3"/>
        <v>510</v>
      </c>
      <c r="O24" s="11">
        <v>617.1</v>
      </c>
      <c r="P24" s="35" t="s">
        <v>177</v>
      </c>
      <c r="Q24" s="16" t="s">
        <v>689</v>
      </c>
      <c r="S24" s="18"/>
    </row>
    <row r="25" spans="1:19" ht="25.5" x14ac:dyDescent="0.25">
      <c r="A25" s="7">
        <v>7</v>
      </c>
      <c r="B25" s="91" t="s">
        <v>17</v>
      </c>
      <c r="C25" s="8" t="s">
        <v>100</v>
      </c>
      <c r="D25" s="83" t="s">
        <v>671</v>
      </c>
      <c r="E25" s="20">
        <v>500</v>
      </c>
      <c r="F25" s="14">
        <v>1500</v>
      </c>
      <c r="G25" s="11">
        <v>0.71</v>
      </c>
      <c r="H25" s="44">
        <v>21</v>
      </c>
      <c r="I25" s="11">
        <f>G25*1.21</f>
        <v>0.85909999999999997</v>
      </c>
      <c r="J25" s="107">
        <f t="shared" si="0"/>
        <v>500</v>
      </c>
      <c r="K25" s="107">
        <v>3</v>
      </c>
      <c r="L25" s="11">
        <f>G25*E25</f>
        <v>355</v>
      </c>
      <c r="M25" s="15">
        <f t="shared" si="2"/>
        <v>429.55</v>
      </c>
      <c r="N25" s="11">
        <f t="shared" si="3"/>
        <v>1065</v>
      </c>
      <c r="O25" s="11">
        <f>G25*F25*1.21</f>
        <v>1288.6499999999999</v>
      </c>
      <c r="P25" s="35" t="s">
        <v>177</v>
      </c>
      <c r="Q25" s="16" t="s">
        <v>690</v>
      </c>
      <c r="S25" s="18"/>
    </row>
    <row r="26" spans="1:19" ht="25.5" x14ac:dyDescent="0.25">
      <c r="A26" s="7">
        <v>8</v>
      </c>
      <c r="B26" s="91" t="s">
        <v>18</v>
      </c>
      <c r="C26" s="8" t="s">
        <v>101</v>
      </c>
      <c r="D26" s="10" t="s">
        <v>28</v>
      </c>
      <c r="E26" s="20">
        <v>1</v>
      </c>
      <c r="F26" s="14">
        <v>3</v>
      </c>
      <c r="G26" s="11">
        <v>614</v>
      </c>
      <c r="H26" s="44">
        <v>21</v>
      </c>
      <c r="I26" s="11">
        <v>742.93999999999994</v>
      </c>
      <c r="J26" s="107">
        <f t="shared" si="0"/>
        <v>1</v>
      </c>
      <c r="K26" s="107">
        <f t="shared" si="1"/>
        <v>3</v>
      </c>
      <c r="L26" s="11">
        <v>614</v>
      </c>
      <c r="M26" s="15">
        <f t="shared" si="2"/>
        <v>742.93999999999994</v>
      </c>
      <c r="N26" s="11">
        <f t="shared" si="3"/>
        <v>1842</v>
      </c>
      <c r="O26" s="11">
        <v>2228.8199999999997</v>
      </c>
      <c r="P26" s="35" t="s">
        <v>177</v>
      </c>
      <c r="Q26" s="16" t="s">
        <v>691</v>
      </c>
      <c r="S26" s="18"/>
    </row>
    <row r="27" spans="1:19" ht="25.5" x14ac:dyDescent="0.25">
      <c r="A27" s="7">
        <v>9</v>
      </c>
      <c r="B27" s="91" t="s">
        <v>19</v>
      </c>
      <c r="C27" s="8" t="s">
        <v>102</v>
      </c>
      <c r="D27" s="83" t="s">
        <v>671</v>
      </c>
      <c r="E27" s="20">
        <v>500</v>
      </c>
      <c r="F27" s="14">
        <v>1000</v>
      </c>
      <c r="G27" s="11">
        <v>0.89</v>
      </c>
      <c r="H27" s="44">
        <v>21</v>
      </c>
      <c r="I27" s="11">
        <f>G27*1.21</f>
        <v>1.0769</v>
      </c>
      <c r="J27" s="107">
        <f t="shared" si="0"/>
        <v>500</v>
      </c>
      <c r="K27" s="107">
        <v>2</v>
      </c>
      <c r="L27" s="11">
        <f>G27*E27</f>
        <v>445</v>
      </c>
      <c r="M27" s="15">
        <f t="shared" si="2"/>
        <v>538.44999999999993</v>
      </c>
      <c r="N27" s="11">
        <f t="shared" si="3"/>
        <v>890</v>
      </c>
      <c r="O27" s="11">
        <f>G27*F27*1.21</f>
        <v>1076.8999999999999</v>
      </c>
      <c r="P27" s="35" t="s">
        <v>177</v>
      </c>
      <c r="Q27" s="16" t="s">
        <v>692</v>
      </c>
      <c r="S27" s="18"/>
    </row>
    <row r="28" spans="1:19" ht="25.5" x14ac:dyDescent="0.25">
      <c r="A28" s="7">
        <v>10</v>
      </c>
      <c r="B28" s="91" t="s">
        <v>20</v>
      </c>
      <c r="C28" s="8" t="s">
        <v>103</v>
      </c>
      <c r="D28" s="83" t="s">
        <v>671</v>
      </c>
      <c r="E28" s="20">
        <v>100</v>
      </c>
      <c r="F28" s="14">
        <v>100</v>
      </c>
      <c r="G28" s="11">
        <v>3.72</v>
      </c>
      <c r="H28" s="44">
        <v>21</v>
      </c>
      <c r="I28" s="11">
        <v>4.5011999999999999</v>
      </c>
      <c r="J28" s="107">
        <f t="shared" si="0"/>
        <v>100</v>
      </c>
      <c r="K28" s="107">
        <v>1</v>
      </c>
      <c r="L28" s="11">
        <v>372</v>
      </c>
      <c r="M28" s="15">
        <f t="shared" si="2"/>
        <v>450.12</v>
      </c>
      <c r="N28" s="11">
        <f t="shared" si="3"/>
        <v>372</v>
      </c>
      <c r="O28" s="11">
        <v>450.12</v>
      </c>
      <c r="P28" s="35" t="s">
        <v>177</v>
      </c>
      <c r="Q28" s="16" t="s">
        <v>693</v>
      </c>
      <c r="S28" s="18"/>
    </row>
    <row r="29" spans="1:19" ht="25.5" x14ac:dyDescent="0.25">
      <c r="A29" s="7">
        <v>11</v>
      </c>
      <c r="B29" s="91" t="s">
        <v>21</v>
      </c>
      <c r="C29" s="8" t="s">
        <v>104</v>
      </c>
      <c r="D29" s="10" t="s">
        <v>28</v>
      </c>
      <c r="E29" s="20">
        <v>1</v>
      </c>
      <c r="F29" s="14">
        <v>3</v>
      </c>
      <c r="G29" s="11">
        <v>822</v>
      </c>
      <c r="H29" s="44">
        <v>21</v>
      </c>
      <c r="I29" s="11">
        <v>994.62</v>
      </c>
      <c r="J29" s="107">
        <f t="shared" si="0"/>
        <v>1</v>
      </c>
      <c r="K29" s="107">
        <f t="shared" si="1"/>
        <v>3</v>
      </c>
      <c r="L29" s="11">
        <v>822</v>
      </c>
      <c r="M29" s="15">
        <f t="shared" si="2"/>
        <v>994.62</v>
      </c>
      <c r="N29" s="11">
        <f t="shared" si="3"/>
        <v>2466</v>
      </c>
      <c r="O29" s="11">
        <v>2983.86</v>
      </c>
      <c r="P29" s="35" t="s">
        <v>177</v>
      </c>
      <c r="Q29" s="16" t="s">
        <v>694</v>
      </c>
      <c r="S29" s="18"/>
    </row>
    <row r="30" spans="1:19" ht="25.5" x14ac:dyDescent="0.25">
      <c r="A30" s="7">
        <v>12</v>
      </c>
      <c r="B30" s="91" t="s">
        <v>22</v>
      </c>
      <c r="C30" s="8" t="s">
        <v>105</v>
      </c>
      <c r="D30" s="83" t="s">
        <v>671</v>
      </c>
      <c r="E30" s="20">
        <v>500</v>
      </c>
      <c r="F30" s="14">
        <v>1000</v>
      </c>
      <c r="G30" s="11">
        <v>1.05</v>
      </c>
      <c r="H30" s="44">
        <v>21</v>
      </c>
      <c r="I30" s="11">
        <f>G30*1.21</f>
        <v>1.2705</v>
      </c>
      <c r="J30" s="107">
        <f t="shared" si="0"/>
        <v>500</v>
      </c>
      <c r="K30" s="107">
        <v>2</v>
      </c>
      <c r="L30" s="11">
        <f>G30*E30</f>
        <v>525</v>
      </c>
      <c r="M30" s="15">
        <f t="shared" si="2"/>
        <v>635.25</v>
      </c>
      <c r="N30" s="11">
        <f t="shared" si="3"/>
        <v>1050</v>
      </c>
      <c r="O30" s="11">
        <f>G30*F30*1.21</f>
        <v>1270.5</v>
      </c>
      <c r="P30" s="35" t="s">
        <v>177</v>
      </c>
      <c r="Q30" s="16" t="s">
        <v>695</v>
      </c>
      <c r="S30" s="18"/>
    </row>
    <row r="31" spans="1:19" ht="25.5" x14ac:dyDescent="0.25">
      <c r="A31" s="7">
        <v>13</v>
      </c>
      <c r="B31" s="91" t="s">
        <v>38</v>
      </c>
      <c r="C31" s="8" t="s">
        <v>106</v>
      </c>
      <c r="D31" s="83" t="s">
        <v>671</v>
      </c>
      <c r="E31" s="20">
        <v>100</v>
      </c>
      <c r="F31" s="14">
        <v>300</v>
      </c>
      <c r="G31" s="11">
        <v>1.1200000000000001</v>
      </c>
      <c r="H31" s="44">
        <v>21</v>
      </c>
      <c r="I31" s="11">
        <v>1.3552000000000002</v>
      </c>
      <c r="J31" s="107">
        <f t="shared" si="0"/>
        <v>100</v>
      </c>
      <c r="K31" s="107">
        <v>3</v>
      </c>
      <c r="L31" s="11">
        <v>112</v>
      </c>
      <c r="M31" s="15">
        <f t="shared" si="2"/>
        <v>135.51999999999998</v>
      </c>
      <c r="N31" s="11">
        <f t="shared" si="3"/>
        <v>336</v>
      </c>
      <c r="O31" s="11">
        <v>406.56</v>
      </c>
      <c r="P31" s="35" t="s">
        <v>177</v>
      </c>
      <c r="Q31" s="16" t="s">
        <v>696</v>
      </c>
      <c r="S31" s="18"/>
    </row>
    <row r="32" spans="1:19" ht="25.5" x14ac:dyDescent="0.25">
      <c r="A32" s="7">
        <v>14</v>
      </c>
      <c r="B32" s="91" t="s">
        <v>39</v>
      </c>
      <c r="C32" s="8" t="s">
        <v>107</v>
      </c>
      <c r="D32" s="83" t="s">
        <v>671</v>
      </c>
      <c r="E32" s="20">
        <v>500</v>
      </c>
      <c r="F32" s="14">
        <v>1500</v>
      </c>
      <c r="G32" s="11">
        <v>1.39</v>
      </c>
      <c r="H32" s="44">
        <v>21</v>
      </c>
      <c r="I32" s="11">
        <f>G32*1.21</f>
        <v>1.6818999999999997</v>
      </c>
      <c r="J32" s="107">
        <f t="shared" si="0"/>
        <v>500</v>
      </c>
      <c r="K32" s="107">
        <v>3</v>
      </c>
      <c r="L32" s="11">
        <f>G32*E32</f>
        <v>695</v>
      </c>
      <c r="M32" s="15">
        <f t="shared" si="2"/>
        <v>840.94999999999993</v>
      </c>
      <c r="N32" s="11">
        <f t="shared" si="3"/>
        <v>2085</v>
      </c>
      <c r="O32" s="11">
        <f>G32*F32*1.21</f>
        <v>2522.85</v>
      </c>
      <c r="P32" s="35" t="s">
        <v>177</v>
      </c>
      <c r="Q32" s="16" t="s">
        <v>697</v>
      </c>
      <c r="S32" s="18"/>
    </row>
    <row r="33" spans="1:19" ht="25.5" x14ac:dyDescent="0.25">
      <c r="A33" s="7">
        <v>15</v>
      </c>
      <c r="B33" s="9" t="s">
        <v>40</v>
      </c>
      <c r="C33" s="8" t="s">
        <v>108</v>
      </c>
      <c r="D33" s="10" t="s">
        <v>28</v>
      </c>
      <c r="E33" s="20">
        <v>1</v>
      </c>
      <c r="F33" s="14">
        <v>1</v>
      </c>
      <c r="G33" s="11">
        <v>1364</v>
      </c>
      <c r="H33" s="44">
        <v>21</v>
      </c>
      <c r="I33" s="11">
        <v>1650.44</v>
      </c>
      <c r="J33" s="107">
        <f t="shared" si="0"/>
        <v>1</v>
      </c>
      <c r="K33" s="107">
        <f t="shared" si="1"/>
        <v>1</v>
      </c>
      <c r="L33" s="11">
        <v>1364</v>
      </c>
      <c r="M33" s="15">
        <f t="shared" si="2"/>
        <v>1650.44</v>
      </c>
      <c r="N33" s="11">
        <f t="shared" si="3"/>
        <v>1364</v>
      </c>
      <c r="O33" s="11">
        <v>1650.44</v>
      </c>
      <c r="P33" s="35" t="s">
        <v>177</v>
      </c>
      <c r="Q33" s="16" t="s">
        <v>698</v>
      </c>
      <c r="S33" s="18"/>
    </row>
    <row r="34" spans="1:19" ht="38.25" x14ac:dyDescent="0.25">
      <c r="A34" s="7">
        <v>16</v>
      </c>
      <c r="B34" s="9" t="s">
        <v>41</v>
      </c>
      <c r="C34" s="8" t="s">
        <v>109</v>
      </c>
      <c r="D34" s="10" t="s">
        <v>28</v>
      </c>
      <c r="E34" s="20">
        <v>1</v>
      </c>
      <c r="F34" s="14">
        <v>1</v>
      </c>
      <c r="G34" s="11">
        <v>546</v>
      </c>
      <c r="H34" s="44">
        <v>21</v>
      </c>
      <c r="I34" s="11">
        <v>660.66</v>
      </c>
      <c r="J34" s="107">
        <f t="shared" si="0"/>
        <v>1</v>
      </c>
      <c r="K34" s="107">
        <f t="shared" si="1"/>
        <v>1</v>
      </c>
      <c r="L34" s="11">
        <v>546</v>
      </c>
      <c r="M34" s="15">
        <f t="shared" si="2"/>
        <v>660.66</v>
      </c>
      <c r="N34" s="11">
        <f t="shared" si="3"/>
        <v>546</v>
      </c>
      <c r="O34" s="11">
        <v>660.66</v>
      </c>
      <c r="P34" s="35" t="s">
        <v>177</v>
      </c>
      <c r="Q34" s="16" t="s">
        <v>699</v>
      </c>
      <c r="S34" s="18"/>
    </row>
    <row r="35" spans="1:19" ht="25.5" x14ac:dyDescent="0.25">
      <c r="A35" s="7">
        <v>17</v>
      </c>
      <c r="B35" s="9" t="s">
        <v>42</v>
      </c>
      <c r="C35" s="8" t="s">
        <v>110</v>
      </c>
      <c r="D35" s="10" t="s">
        <v>28</v>
      </c>
      <c r="E35" s="20">
        <v>1</v>
      </c>
      <c r="F35" s="14">
        <v>1</v>
      </c>
      <c r="G35" s="11">
        <v>1836</v>
      </c>
      <c r="H35" s="44">
        <v>21</v>
      </c>
      <c r="I35" s="11">
        <v>2221.56</v>
      </c>
      <c r="J35" s="107">
        <f t="shared" si="0"/>
        <v>1</v>
      </c>
      <c r="K35" s="107">
        <f t="shared" si="1"/>
        <v>1</v>
      </c>
      <c r="L35" s="11">
        <v>1836</v>
      </c>
      <c r="M35" s="15">
        <f t="shared" si="2"/>
        <v>2221.56</v>
      </c>
      <c r="N35" s="11">
        <f t="shared" si="3"/>
        <v>1836</v>
      </c>
      <c r="O35" s="11">
        <v>2221.56</v>
      </c>
      <c r="P35" s="35" t="s">
        <v>177</v>
      </c>
      <c r="Q35" s="16" t="s">
        <v>700</v>
      </c>
      <c r="S35" s="18"/>
    </row>
    <row r="36" spans="1:19" ht="25.5" x14ac:dyDescent="0.25">
      <c r="A36" s="7">
        <v>18</v>
      </c>
      <c r="B36" s="9" t="s">
        <v>43</v>
      </c>
      <c r="C36" s="8" t="s">
        <v>111</v>
      </c>
      <c r="D36" s="83" t="s">
        <v>671</v>
      </c>
      <c r="E36" s="20">
        <v>100</v>
      </c>
      <c r="F36" s="14">
        <v>300</v>
      </c>
      <c r="G36" s="11">
        <v>5.04</v>
      </c>
      <c r="H36" s="44">
        <v>21</v>
      </c>
      <c r="I36" s="11">
        <v>6.0983999999999998</v>
      </c>
      <c r="J36" s="107">
        <f t="shared" si="0"/>
        <v>100</v>
      </c>
      <c r="K36" s="107">
        <v>3</v>
      </c>
      <c r="L36" s="11">
        <v>504</v>
      </c>
      <c r="M36" s="15">
        <f t="shared" si="2"/>
        <v>609.84</v>
      </c>
      <c r="N36" s="11">
        <f t="shared" si="3"/>
        <v>1512</v>
      </c>
      <c r="O36" s="11">
        <v>1829.52</v>
      </c>
      <c r="P36" s="35" t="s">
        <v>177</v>
      </c>
      <c r="Q36" s="16" t="s">
        <v>701</v>
      </c>
      <c r="S36" s="18"/>
    </row>
    <row r="37" spans="1:19" ht="25.5" x14ac:dyDescent="0.25">
      <c r="A37" s="7">
        <v>19</v>
      </c>
      <c r="B37" s="9" t="s">
        <v>44</v>
      </c>
      <c r="C37" s="8" t="s">
        <v>112</v>
      </c>
      <c r="D37" s="83" t="s">
        <v>671</v>
      </c>
      <c r="E37" s="20">
        <v>500</v>
      </c>
      <c r="F37" s="14">
        <v>500</v>
      </c>
      <c r="G37" s="11">
        <v>1.44</v>
      </c>
      <c r="H37" s="44">
        <v>21</v>
      </c>
      <c r="I37" s="11">
        <v>1.7423999999999999</v>
      </c>
      <c r="J37" s="107">
        <f t="shared" si="0"/>
        <v>500</v>
      </c>
      <c r="K37" s="107">
        <v>1</v>
      </c>
      <c r="L37" s="11">
        <v>720</v>
      </c>
      <c r="M37" s="15">
        <f t="shared" si="2"/>
        <v>871.19999999999993</v>
      </c>
      <c r="N37" s="11">
        <f t="shared" si="3"/>
        <v>720</v>
      </c>
      <c r="O37" s="11">
        <v>871.19999999999993</v>
      </c>
      <c r="P37" s="35" t="s">
        <v>177</v>
      </c>
      <c r="Q37" s="16" t="s">
        <v>702</v>
      </c>
      <c r="S37" s="18"/>
    </row>
    <row r="38" spans="1:19" ht="25.5" x14ac:dyDescent="0.25">
      <c r="A38" s="7">
        <v>20</v>
      </c>
      <c r="B38" s="9" t="s">
        <v>45</v>
      </c>
      <c r="C38" s="8" t="s">
        <v>113</v>
      </c>
      <c r="D38" s="10" t="s">
        <v>28</v>
      </c>
      <c r="E38" s="20">
        <v>1</v>
      </c>
      <c r="F38" s="14">
        <v>1</v>
      </c>
      <c r="G38" s="11">
        <v>780</v>
      </c>
      <c r="H38" s="44">
        <v>21</v>
      </c>
      <c r="I38" s="11">
        <v>943.8</v>
      </c>
      <c r="J38" s="107">
        <f t="shared" si="0"/>
        <v>1</v>
      </c>
      <c r="K38" s="107">
        <f t="shared" si="1"/>
        <v>1</v>
      </c>
      <c r="L38" s="11">
        <v>780</v>
      </c>
      <c r="M38" s="15">
        <f t="shared" si="2"/>
        <v>943.8</v>
      </c>
      <c r="N38" s="11">
        <f t="shared" si="3"/>
        <v>780</v>
      </c>
      <c r="O38" s="11">
        <v>943.8</v>
      </c>
      <c r="P38" s="35" t="s">
        <v>177</v>
      </c>
      <c r="Q38" s="16" t="s">
        <v>703</v>
      </c>
      <c r="S38" s="18"/>
    </row>
    <row r="39" spans="1:19" ht="38.25" x14ac:dyDescent="0.25">
      <c r="A39" s="7">
        <v>21</v>
      </c>
      <c r="B39" s="9" t="s">
        <v>46</v>
      </c>
      <c r="C39" s="8" t="s">
        <v>114</v>
      </c>
      <c r="D39" s="83" t="s">
        <v>671</v>
      </c>
      <c r="E39" s="20">
        <v>100</v>
      </c>
      <c r="F39" s="14">
        <v>300</v>
      </c>
      <c r="G39" s="11">
        <v>3</v>
      </c>
      <c r="H39" s="44">
        <v>21</v>
      </c>
      <c r="I39" s="11">
        <v>3.63</v>
      </c>
      <c r="J39" s="107">
        <f t="shared" si="0"/>
        <v>100</v>
      </c>
      <c r="K39" s="107">
        <v>3</v>
      </c>
      <c r="L39" s="11">
        <v>300</v>
      </c>
      <c r="M39" s="15">
        <f t="shared" si="2"/>
        <v>363</v>
      </c>
      <c r="N39" s="11">
        <f t="shared" si="3"/>
        <v>900</v>
      </c>
      <c r="O39" s="11">
        <v>1089</v>
      </c>
      <c r="P39" s="35" t="s">
        <v>177</v>
      </c>
      <c r="Q39" s="16" t="s">
        <v>704</v>
      </c>
      <c r="S39" s="18"/>
    </row>
    <row r="40" spans="1:19" ht="25.5" x14ac:dyDescent="0.25">
      <c r="A40" s="7">
        <v>22</v>
      </c>
      <c r="B40" s="91" t="s">
        <v>47</v>
      </c>
      <c r="C40" s="8" t="s">
        <v>115</v>
      </c>
      <c r="D40" s="84" t="s">
        <v>672</v>
      </c>
      <c r="E40" s="20">
        <v>500</v>
      </c>
      <c r="F40" s="14">
        <v>1000</v>
      </c>
      <c r="G40" s="11">
        <v>0.88</v>
      </c>
      <c r="H40" s="44">
        <v>21</v>
      </c>
      <c r="I40" s="11">
        <f>G40*1.21</f>
        <v>1.0648</v>
      </c>
      <c r="J40" s="107">
        <f t="shared" si="0"/>
        <v>500</v>
      </c>
      <c r="K40" s="107">
        <v>2</v>
      </c>
      <c r="L40" s="11">
        <v>442</v>
      </c>
      <c r="M40" s="15">
        <f t="shared" si="2"/>
        <v>534.81999999999994</v>
      </c>
      <c r="N40" s="11">
        <f t="shared" si="3"/>
        <v>884</v>
      </c>
      <c r="O40" s="11">
        <v>1069.6399999999999</v>
      </c>
      <c r="P40" s="35" t="s">
        <v>177</v>
      </c>
      <c r="Q40" s="16" t="s">
        <v>705</v>
      </c>
      <c r="S40" s="18"/>
    </row>
    <row r="41" spans="1:19" ht="25.5" x14ac:dyDescent="0.25">
      <c r="A41" s="7">
        <v>23</v>
      </c>
      <c r="B41" s="9" t="s">
        <v>48</v>
      </c>
      <c r="C41" s="8" t="s">
        <v>116</v>
      </c>
      <c r="D41" s="83" t="s">
        <v>671</v>
      </c>
      <c r="E41" s="20">
        <v>100</v>
      </c>
      <c r="F41" s="14">
        <v>200</v>
      </c>
      <c r="G41" s="11">
        <v>4.5</v>
      </c>
      <c r="H41" s="44">
        <v>21</v>
      </c>
      <c r="I41" s="11">
        <v>5.4450000000000003</v>
      </c>
      <c r="J41" s="107">
        <f t="shared" si="0"/>
        <v>100</v>
      </c>
      <c r="K41" s="107">
        <v>2</v>
      </c>
      <c r="L41" s="11">
        <f>G41*E41</f>
        <v>450</v>
      </c>
      <c r="M41" s="15">
        <f t="shared" si="2"/>
        <v>544.5</v>
      </c>
      <c r="N41" s="11">
        <f t="shared" si="3"/>
        <v>900</v>
      </c>
      <c r="O41" s="11">
        <f>G41*F41*1.21</f>
        <v>1089</v>
      </c>
      <c r="P41" s="35" t="s">
        <v>177</v>
      </c>
      <c r="Q41" s="16" t="s">
        <v>706</v>
      </c>
      <c r="S41" s="18"/>
    </row>
    <row r="42" spans="1:19" ht="25.5" x14ac:dyDescent="0.25">
      <c r="A42" s="7">
        <v>24</v>
      </c>
      <c r="B42" s="9" t="s">
        <v>49</v>
      </c>
      <c r="C42" s="8" t="s">
        <v>117</v>
      </c>
      <c r="D42" s="10" t="s">
        <v>28</v>
      </c>
      <c r="E42" s="20">
        <v>1</v>
      </c>
      <c r="F42" s="14">
        <v>3</v>
      </c>
      <c r="G42" s="11">
        <v>728</v>
      </c>
      <c r="H42" s="44">
        <v>21</v>
      </c>
      <c r="I42" s="11">
        <v>880.88</v>
      </c>
      <c r="J42" s="107">
        <f t="shared" si="0"/>
        <v>1</v>
      </c>
      <c r="K42" s="107">
        <f t="shared" si="1"/>
        <v>3</v>
      </c>
      <c r="L42" s="11">
        <v>728</v>
      </c>
      <c r="M42" s="15">
        <f t="shared" si="2"/>
        <v>880.88</v>
      </c>
      <c r="N42" s="11">
        <f t="shared" si="3"/>
        <v>2184</v>
      </c>
      <c r="O42" s="11">
        <v>2642.64</v>
      </c>
      <c r="P42" s="35" t="s">
        <v>177</v>
      </c>
      <c r="Q42" s="16" t="s">
        <v>707</v>
      </c>
      <c r="S42" s="18"/>
    </row>
    <row r="43" spans="1:19" ht="25.5" x14ac:dyDescent="0.25">
      <c r="A43" s="7">
        <v>25</v>
      </c>
      <c r="B43" s="9" t="s">
        <v>50</v>
      </c>
      <c r="C43" s="8" t="s">
        <v>118</v>
      </c>
      <c r="D43" s="10" t="s">
        <v>28</v>
      </c>
      <c r="E43" s="20">
        <v>1</v>
      </c>
      <c r="F43" s="14">
        <v>3</v>
      </c>
      <c r="G43" s="11">
        <v>604</v>
      </c>
      <c r="H43" s="44">
        <v>21</v>
      </c>
      <c r="I43" s="11">
        <v>730.84</v>
      </c>
      <c r="J43" s="107">
        <f t="shared" si="0"/>
        <v>1</v>
      </c>
      <c r="K43" s="107">
        <f t="shared" si="1"/>
        <v>3</v>
      </c>
      <c r="L43" s="11">
        <v>604</v>
      </c>
      <c r="M43" s="15">
        <f t="shared" si="2"/>
        <v>730.84</v>
      </c>
      <c r="N43" s="11">
        <f t="shared" si="3"/>
        <v>1812</v>
      </c>
      <c r="O43" s="11">
        <v>2192.52</v>
      </c>
      <c r="P43" s="35" t="s">
        <v>177</v>
      </c>
      <c r="Q43" s="16" t="s">
        <v>708</v>
      </c>
      <c r="S43" s="18"/>
    </row>
    <row r="44" spans="1:19" ht="25.5" x14ac:dyDescent="0.25">
      <c r="A44" s="7">
        <v>26</v>
      </c>
      <c r="B44" s="9" t="s">
        <v>51</v>
      </c>
      <c r="C44" s="8" t="s">
        <v>119</v>
      </c>
      <c r="D44" s="10" t="s">
        <v>28</v>
      </c>
      <c r="E44" s="20">
        <v>1</v>
      </c>
      <c r="F44" s="14">
        <v>2</v>
      </c>
      <c r="G44" s="11">
        <v>522</v>
      </c>
      <c r="H44" s="44">
        <v>21</v>
      </c>
      <c r="I44" s="11">
        <v>631.62</v>
      </c>
      <c r="J44" s="107">
        <f t="shared" si="0"/>
        <v>1</v>
      </c>
      <c r="K44" s="107">
        <f t="shared" si="1"/>
        <v>2</v>
      </c>
      <c r="L44" s="11">
        <v>522</v>
      </c>
      <c r="M44" s="15">
        <f t="shared" si="2"/>
        <v>631.62</v>
      </c>
      <c r="N44" s="11">
        <f t="shared" si="3"/>
        <v>1044</v>
      </c>
      <c r="O44" s="11">
        <v>1263.24</v>
      </c>
      <c r="P44" s="35" t="s">
        <v>177</v>
      </c>
      <c r="Q44" s="16" t="s">
        <v>709</v>
      </c>
      <c r="S44" s="18"/>
    </row>
    <row r="45" spans="1:19" ht="25.5" x14ac:dyDescent="0.25">
      <c r="A45" s="7">
        <v>27</v>
      </c>
      <c r="B45" s="9" t="s">
        <v>52</v>
      </c>
      <c r="C45" s="8" t="s">
        <v>120</v>
      </c>
      <c r="D45" s="83" t="s">
        <v>671</v>
      </c>
      <c r="E45" s="20">
        <v>100</v>
      </c>
      <c r="F45" s="14">
        <v>300</v>
      </c>
      <c r="G45" s="11">
        <v>1.22</v>
      </c>
      <c r="H45" s="44">
        <v>21</v>
      </c>
      <c r="I45" s="11">
        <v>1.4762</v>
      </c>
      <c r="J45" s="107">
        <f t="shared" si="0"/>
        <v>100</v>
      </c>
      <c r="K45" s="107">
        <v>3</v>
      </c>
      <c r="L45" s="11">
        <v>122</v>
      </c>
      <c r="M45" s="15">
        <f t="shared" si="2"/>
        <v>147.62</v>
      </c>
      <c r="N45" s="11">
        <f t="shared" si="3"/>
        <v>366</v>
      </c>
      <c r="O45" s="11">
        <v>442.86</v>
      </c>
      <c r="P45" s="35" t="s">
        <v>177</v>
      </c>
      <c r="Q45" s="16" t="s">
        <v>710</v>
      </c>
      <c r="S45" s="18"/>
    </row>
    <row r="46" spans="1:19" ht="25.5" x14ac:dyDescent="0.25">
      <c r="A46" s="7">
        <v>28</v>
      </c>
      <c r="B46" s="9" t="s">
        <v>53</v>
      </c>
      <c r="C46" s="8" t="s">
        <v>121</v>
      </c>
      <c r="D46" s="10" t="s">
        <v>28</v>
      </c>
      <c r="E46" s="20">
        <v>1</v>
      </c>
      <c r="F46" s="14">
        <v>3</v>
      </c>
      <c r="G46" s="11">
        <v>626</v>
      </c>
      <c r="H46" s="44">
        <v>21</v>
      </c>
      <c r="I46" s="11">
        <v>757.45999999999992</v>
      </c>
      <c r="J46" s="107">
        <f t="shared" si="0"/>
        <v>1</v>
      </c>
      <c r="K46" s="107">
        <f t="shared" si="1"/>
        <v>3</v>
      </c>
      <c r="L46" s="11">
        <v>626</v>
      </c>
      <c r="M46" s="15">
        <f t="shared" si="2"/>
        <v>757.45999999999992</v>
      </c>
      <c r="N46" s="11">
        <f t="shared" si="3"/>
        <v>1878</v>
      </c>
      <c r="O46" s="11">
        <v>2272.38</v>
      </c>
      <c r="P46" s="35" t="s">
        <v>177</v>
      </c>
      <c r="Q46" s="16" t="s">
        <v>711</v>
      </c>
      <c r="S46" s="18"/>
    </row>
    <row r="47" spans="1:19" ht="25.5" x14ac:dyDescent="0.25">
      <c r="A47" s="7">
        <v>29</v>
      </c>
      <c r="B47" s="9" t="s">
        <v>54</v>
      </c>
      <c r="C47" s="8" t="s">
        <v>122</v>
      </c>
      <c r="D47" s="10" t="s">
        <v>28</v>
      </c>
      <c r="E47" s="20">
        <v>1</v>
      </c>
      <c r="F47" s="14">
        <v>3</v>
      </c>
      <c r="G47" s="15">
        <v>498</v>
      </c>
      <c r="H47" s="44">
        <v>21</v>
      </c>
      <c r="I47" s="11">
        <v>602.57999999999993</v>
      </c>
      <c r="J47" s="107">
        <f t="shared" si="0"/>
        <v>1</v>
      </c>
      <c r="K47" s="107">
        <f t="shared" si="1"/>
        <v>3</v>
      </c>
      <c r="L47" s="11">
        <v>498</v>
      </c>
      <c r="M47" s="15">
        <f t="shared" si="2"/>
        <v>602.57999999999993</v>
      </c>
      <c r="N47" s="11">
        <f t="shared" si="3"/>
        <v>1494</v>
      </c>
      <c r="O47" s="11">
        <v>1807.74</v>
      </c>
      <c r="P47" s="35" t="s">
        <v>177</v>
      </c>
      <c r="Q47" s="16" t="s">
        <v>712</v>
      </c>
      <c r="S47" s="18"/>
    </row>
    <row r="48" spans="1:19" ht="25.5" x14ac:dyDescent="0.25">
      <c r="A48" s="7">
        <v>30</v>
      </c>
      <c r="B48" s="9" t="s">
        <v>55</v>
      </c>
      <c r="C48" s="8" t="s">
        <v>123</v>
      </c>
      <c r="D48" s="10" t="s">
        <v>28</v>
      </c>
      <c r="E48" s="20">
        <v>1</v>
      </c>
      <c r="F48" s="14">
        <v>3</v>
      </c>
      <c r="G48" s="15">
        <v>662</v>
      </c>
      <c r="H48" s="44">
        <v>21</v>
      </c>
      <c r="I48" s="11">
        <v>801.02</v>
      </c>
      <c r="J48" s="107">
        <f t="shared" si="0"/>
        <v>1</v>
      </c>
      <c r="K48" s="107">
        <f t="shared" si="1"/>
        <v>3</v>
      </c>
      <c r="L48" s="11">
        <v>662</v>
      </c>
      <c r="M48" s="15">
        <f t="shared" si="2"/>
        <v>801.02</v>
      </c>
      <c r="N48" s="11">
        <f t="shared" si="3"/>
        <v>1986</v>
      </c>
      <c r="O48" s="11">
        <v>2403.06</v>
      </c>
      <c r="P48" s="35" t="s">
        <v>177</v>
      </c>
      <c r="Q48" s="16" t="s">
        <v>713</v>
      </c>
      <c r="S48" s="18"/>
    </row>
    <row r="49" spans="1:19" ht="25.5" x14ac:dyDescent="0.25">
      <c r="A49" s="7">
        <v>31</v>
      </c>
      <c r="B49" s="9" t="s">
        <v>56</v>
      </c>
      <c r="C49" s="8" t="s">
        <v>124</v>
      </c>
      <c r="D49" s="83" t="s">
        <v>671</v>
      </c>
      <c r="E49" s="20">
        <v>100</v>
      </c>
      <c r="F49" s="14">
        <v>100</v>
      </c>
      <c r="G49" s="15">
        <v>1.74</v>
      </c>
      <c r="H49" s="44">
        <v>21</v>
      </c>
      <c r="I49" s="11">
        <v>2.1053999999999999</v>
      </c>
      <c r="J49" s="107">
        <f t="shared" si="0"/>
        <v>100</v>
      </c>
      <c r="K49" s="107">
        <v>1</v>
      </c>
      <c r="L49" s="11">
        <v>174</v>
      </c>
      <c r="M49" s="15">
        <f t="shared" si="2"/>
        <v>210.54</v>
      </c>
      <c r="N49" s="11">
        <f t="shared" si="3"/>
        <v>174</v>
      </c>
      <c r="O49" s="11">
        <v>210.54</v>
      </c>
      <c r="P49" s="35" t="s">
        <v>177</v>
      </c>
      <c r="Q49" s="16" t="s">
        <v>714</v>
      </c>
      <c r="S49" s="18"/>
    </row>
    <row r="50" spans="1:19" ht="25.5" x14ac:dyDescent="0.25">
      <c r="A50" s="7">
        <v>32</v>
      </c>
      <c r="B50" s="9" t="s">
        <v>57</v>
      </c>
      <c r="C50" s="8" t="s">
        <v>125</v>
      </c>
      <c r="D50" s="83" t="s">
        <v>671</v>
      </c>
      <c r="E50" s="20">
        <v>100</v>
      </c>
      <c r="F50" s="14">
        <v>300</v>
      </c>
      <c r="G50" s="15">
        <v>1.98</v>
      </c>
      <c r="H50" s="44">
        <v>21</v>
      </c>
      <c r="I50" s="11">
        <v>2.3957999999999999</v>
      </c>
      <c r="J50" s="107">
        <f t="shared" si="0"/>
        <v>100</v>
      </c>
      <c r="K50" s="107">
        <v>3</v>
      </c>
      <c r="L50" s="11">
        <v>198</v>
      </c>
      <c r="M50" s="15">
        <f t="shared" si="2"/>
        <v>239.57999999999998</v>
      </c>
      <c r="N50" s="11">
        <f t="shared" si="3"/>
        <v>594</v>
      </c>
      <c r="O50" s="11">
        <v>718.74</v>
      </c>
      <c r="P50" s="35" t="s">
        <v>177</v>
      </c>
      <c r="Q50" s="16" t="s">
        <v>715</v>
      </c>
      <c r="S50" s="18"/>
    </row>
    <row r="51" spans="1:19" ht="25.5" x14ac:dyDescent="0.25">
      <c r="A51" s="7">
        <v>33</v>
      </c>
      <c r="B51" s="9" t="s">
        <v>58</v>
      </c>
      <c r="C51" s="8" t="s">
        <v>126</v>
      </c>
      <c r="D51" s="10" t="s">
        <v>28</v>
      </c>
      <c r="E51" s="20">
        <v>1</v>
      </c>
      <c r="F51" s="14">
        <v>2</v>
      </c>
      <c r="G51" s="15">
        <v>1266</v>
      </c>
      <c r="H51" s="44">
        <v>21</v>
      </c>
      <c r="I51" s="11">
        <v>1531.86</v>
      </c>
      <c r="J51" s="107">
        <f t="shared" si="0"/>
        <v>1</v>
      </c>
      <c r="K51" s="107">
        <f t="shared" si="1"/>
        <v>2</v>
      </c>
      <c r="L51" s="11">
        <v>1266</v>
      </c>
      <c r="M51" s="15">
        <f t="shared" si="2"/>
        <v>1531.86</v>
      </c>
      <c r="N51" s="11">
        <f t="shared" si="3"/>
        <v>2532</v>
      </c>
      <c r="O51" s="11">
        <v>3063.72</v>
      </c>
      <c r="P51" s="35" t="s">
        <v>177</v>
      </c>
      <c r="Q51" s="16" t="s">
        <v>716</v>
      </c>
      <c r="S51" s="18"/>
    </row>
    <row r="52" spans="1:19" ht="25.5" x14ac:dyDescent="0.25">
      <c r="A52" s="7">
        <v>34</v>
      </c>
      <c r="B52" s="9" t="s">
        <v>59</v>
      </c>
      <c r="C52" s="8" t="s">
        <v>127</v>
      </c>
      <c r="D52" s="83" t="s">
        <v>671</v>
      </c>
      <c r="E52" s="20">
        <v>100</v>
      </c>
      <c r="F52" s="14">
        <v>300</v>
      </c>
      <c r="G52" s="15">
        <v>1.86</v>
      </c>
      <c r="H52" s="44">
        <v>21</v>
      </c>
      <c r="I52" s="11">
        <v>2.2505999999999999</v>
      </c>
      <c r="J52" s="107">
        <f t="shared" si="0"/>
        <v>100</v>
      </c>
      <c r="K52" s="107">
        <v>3</v>
      </c>
      <c r="L52" s="11">
        <v>186</v>
      </c>
      <c r="M52" s="15">
        <f t="shared" si="2"/>
        <v>225.06</v>
      </c>
      <c r="N52" s="11">
        <f t="shared" si="3"/>
        <v>558</v>
      </c>
      <c r="O52" s="11">
        <v>675.18</v>
      </c>
      <c r="P52" s="35" t="s">
        <v>177</v>
      </c>
      <c r="Q52" s="16" t="s">
        <v>717</v>
      </c>
      <c r="S52" s="18"/>
    </row>
    <row r="53" spans="1:19" ht="25.5" x14ac:dyDescent="0.25">
      <c r="A53" s="7">
        <v>35</v>
      </c>
      <c r="B53" s="9" t="s">
        <v>60</v>
      </c>
      <c r="C53" s="8" t="s">
        <v>128</v>
      </c>
      <c r="D53" s="10" t="s">
        <v>28</v>
      </c>
      <c r="E53" s="20">
        <v>1</v>
      </c>
      <c r="F53" s="14">
        <v>3</v>
      </c>
      <c r="G53" s="15">
        <v>690</v>
      </c>
      <c r="H53" s="44">
        <v>21</v>
      </c>
      <c r="I53" s="11">
        <v>834.9</v>
      </c>
      <c r="J53" s="107">
        <f t="shared" si="0"/>
        <v>1</v>
      </c>
      <c r="K53" s="107">
        <f t="shared" si="1"/>
        <v>3</v>
      </c>
      <c r="L53" s="11">
        <v>690</v>
      </c>
      <c r="M53" s="15">
        <f t="shared" si="2"/>
        <v>834.9</v>
      </c>
      <c r="N53" s="11">
        <f t="shared" si="3"/>
        <v>2070</v>
      </c>
      <c r="O53" s="11">
        <v>2504.6999999999998</v>
      </c>
      <c r="P53" s="35" t="s">
        <v>177</v>
      </c>
      <c r="Q53" s="16" t="s">
        <v>718</v>
      </c>
      <c r="S53" s="18"/>
    </row>
    <row r="54" spans="1:19" s="98" customFormat="1" ht="25.5" x14ac:dyDescent="0.25">
      <c r="A54" s="90">
        <v>36</v>
      </c>
      <c r="B54" s="91" t="s">
        <v>61</v>
      </c>
      <c r="C54" s="92" t="s">
        <v>129</v>
      </c>
      <c r="D54" s="93" t="s">
        <v>28</v>
      </c>
      <c r="E54" s="94">
        <v>1</v>
      </c>
      <c r="F54" s="95">
        <v>2</v>
      </c>
      <c r="G54" s="15">
        <v>586</v>
      </c>
      <c r="H54" s="44">
        <v>21</v>
      </c>
      <c r="I54" s="11">
        <v>709.06</v>
      </c>
      <c r="J54" s="107">
        <f t="shared" si="0"/>
        <v>1</v>
      </c>
      <c r="K54" s="107">
        <f t="shared" si="1"/>
        <v>2</v>
      </c>
      <c r="L54" s="11">
        <v>586</v>
      </c>
      <c r="M54" s="15">
        <f t="shared" si="2"/>
        <v>709.06</v>
      </c>
      <c r="N54" s="11">
        <f t="shared" si="3"/>
        <v>1172</v>
      </c>
      <c r="O54" s="11">
        <v>1418.12</v>
      </c>
      <c r="P54" s="97" t="s">
        <v>177</v>
      </c>
      <c r="Q54" s="16" t="s">
        <v>719</v>
      </c>
      <c r="S54" s="99"/>
    </row>
    <row r="55" spans="1:19" s="98" customFormat="1" ht="25.5" x14ac:dyDescent="0.25">
      <c r="A55" s="90">
        <v>37</v>
      </c>
      <c r="B55" s="91" t="s">
        <v>62</v>
      </c>
      <c r="C55" s="92" t="s">
        <v>130</v>
      </c>
      <c r="D55" s="100" t="s">
        <v>671</v>
      </c>
      <c r="E55" s="94">
        <v>500</v>
      </c>
      <c r="F55" s="95">
        <v>1000</v>
      </c>
      <c r="G55" s="15">
        <v>0.64</v>
      </c>
      <c r="H55" s="44">
        <v>21</v>
      </c>
      <c r="I55" s="11">
        <f>G55*1.21</f>
        <v>0.77439999999999998</v>
      </c>
      <c r="J55" s="107">
        <f t="shared" si="0"/>
        <v>500</v>
      </c>
      <c r="K55" s="107">
        <v>2</v>
      </c>
      <c r="L55" s="11">
        <f>G55*E55</f>
        <v>320</v>
      </c>
      <c r="M55" s="15">
        <f t="shared" si="2"/>
        <v>387.2</v>
      </c>
      <c r="N55" s="11">
        <f t="shared" si="3"/>
        <v>640</v>
      </c>
      <c r="O55" s="11">
        <f>G55*F55*1.21</f>
        <v>774.4</v>
      </c>
      <c r="P55" s="97" t="s">
        <v>177</v>
      </c>
      <c r="Q55" s="16" t="s">
        <v>720</v>
      </c>
      <c r="S55" s="99"/>
    </row>
    <row r="56" spans="1:19" ht="25.5" x14ac:dyDescent="0.25">
      <c r="A56" s="7">
        <v>38</v>
      </c>
      <c r="B56" s="91" t="s">
        <v>63</v>
      </c>
      <c r="C56" s="8" t="s">
        <v>131</v>
      </c>
      <c r="D56" s="83" t="s">
        <v>671</v>
      </c>
      <c r="E56" s="20">
        <v>100</v>
      </c>
      <c r="F56" s="89">
        <v>300</v>
      </c>
      <c r="G56" s="15">
        <v>1.7</v>
      </c>
      <c r="H56" s="44">
        <v>21</v>
      </c>
      <c r="I56" s="11">
        <v>2.0569999999999999</v>
      </c>
      <c r="J56" s="107">
        <f t="shared" si="0"/>
        <v>100</v>
      </c>
      <c r="K56" s="107">
        <v>3</v>
      </c>
      <c r="L56" s="11">
        <v>170</v>
      </c>
      <c r="M56" s="15">
        <f t="shared" si="2"/>
        <v>205.7</v>
      </c>
      <c r="N56" s="11">
        <f t="shared" si="3"/>
        <v>510</v>
      </c>
      <c r="O56" s="11">
        <v>617.1</v>
      </c>
      <c r="P56" s="35" t="s">
        <v>177</v>
      </c>
      <c r="Q56" s="16" t="s">
        <v>721</v>
      </c>
      <c r="S56" s="18"/>
    </row>
    <row r="57" spans="1:19" ht="25.5" x14ac:dyDescent="0.25">
      <c r="A57" s="7">
        <v>39</v>
      </c>
      <c r="B57" s="91" t="s">
        <v>23</v>
      </c>
      <c r="C57" s="8" t="s">
        <v>132</v>
      </c>
      <c r="D57" s="10" t="s">
        <v>28</v>
      </c>
      <c r="E57" s="20">
        <v>1</v>
      </c>
      <c r="F57" s="14">
        <v>2</v>
      </c>
      <c r="G57" s="15">
        <v>476</v>
      </c>
      <c r="H57" s="44">
        <v>21</v>
      </c>
      <c r="I57" s="11">
        <v>575.96</v>
      </c>
      <c r="J57" s="107">
        <f t="shared" si="0"/>
        <v>1</v>
      </c>
      <c r="K57" s="107">
        <f t="shared" si="1"/>
        <v>2</v>
      </c>
      <c r="L57" s="11">
        <v>476</v>
      </c>
      <c r="M57" s="15">
        <f t="shared" si="2"/>
        <v>575.96</v>
      </c>
      <c r="N57" s="11">
        <f t="shared" si="3"/>
        <v>952</v>
      </c>
      <c r="O57" s="11">
        <v>1151.92</v>
      </c>
      <c r="P57" s="35" t="s">
        <v>177</v>
      </c>
      <c r="Q57" s="16" t="s">
        <v>722</v>
      </c>
      <c r="S57" s="18"/>
    </row>
    <row r="58" spans="1:19" ht="25.5" x14ac:dyDescent="0.25">
      <c r="A58" s="7">
        <v>40</v>
      </c>
      <c r="B58" s="91" t="s">
        <v>64</v>
      </c>
      <c r="C58" s="8" t="s">
        <v>133</v>
      </c>
      <c r="D58" s="83" t="s">
        <v>671</v>
      </c>
      <c r="E58" s="20">
        <v>500</v>
      </c>
      <c r="F58" s="14">
        <v>1500</v>
      </c>
      <c r="G58" s="15">
        <v>1.46</v>
      </c>
      <c r="H58" s="44">
        <v>21</v>
      </c>
      <c r="I58" s="11">
        <f>G58*1.21</f>
        <v>1.7665999999999999</v>
      </c>
      <c r="J58" s="107">
        <f t="shared" si="0"/>
        <v>500</v>
      </c>
      <c r="K58" s="107">
        <v>3</v>
      </c>
      <c r="L58" s="11">
        <f>G58*E58</f>
        <v>730</v>
      </c>
      <c r="M58" s="15">
        <f t="shared" si="2"/>
        <v>883.3</v>
      </c>
      <c r="N58" s="11">
        <f t="shared" si="3"/>
        <v>2190</v>
      </c>
      <c r="O58" s="11">
        <f>G58*F58*1.21</f>
        <v>2649.9</v>
      </c>
      <c r="P58" s="35" t="s">
        <v>177</v>
      </c>
      <c r="Q58" s="16" t="s">
        <v>723</v>
      </c>
      <c r="S58" s="18"/>
    </row>
    <row r="59" spans="1:19" ht="25.5" x14ac:dyDescent="0.25">
      <c r="A59" s="7">
        <v>41</v>
      </c>
      <c r="B59" s="91" t="s">
        <v>65</v>
      </c>
      <c r="C59" s="8" t="s">
        <v>134</v>
      </c>
      <c r="D59" s="10" t="s">
        <v>28</v>
      </c>
      <c r="E59" s="20">
        <v>1</v>
      </c>
      <c r="F59" s="14">
        <v>3</v>
      </c>
      <c r="G59" s="15">
        <v>394</v>
      </c>
      <c r="H59" s="44">
        <v>21</v>
      </c>
      <c r="I59" s="11">
        <v>476.74</v>
      </c>
      <c r="J59" s="107">
        <f t="shared" si="0"/>
        <v>1</v>
      </c>
      <c r="K59" s="107">
        <f t="shared" si="1"/>
        <v>3</v>
      </c>
      <c r="L59" s="11">
        <v>394</v>
      </c>
      <c r="M59" s="15">
        <f t="shared" si="2"/>
        <v>476.74</v>
      </c>
      <c r="N59" s="11">
        <f t="shared" si="3"/>
        <v>1182</v>
      </c>
      <c r="O59" s="11">
        <v>1430.22</v>
      </c>
      <c r="P59" s="35" t="s">
        <v>177</v>
      </c>
      <c r="Q59" s="16" t="s">
        <v>724</v>
      </c>
      <c r="S59" s="18"/>
    </row>
    <row r="60" spans="1:19" ht="25.5" x14ac:dyDescent="0.25">
      <c r="A60" s="7">
        <v>42</v>
      </c>
      <c r="B60" s="91" t="s">
        <v>66</v>
      </c>
      <c r="C60" s="8" t="s">
        <v>135</v>
      </c>
      <c r="D60" s="83" t="s">
        <v>671</v>
      </c>
      <c r="E60" s="20">
        <v>500</v>
      </c>
      <c r="F60" s="14">
        <v>500</v>
      </c>
      <c r="G60" s="15">
        <v>0.76</v>
      </c>
      <c r="H60" s="44">
        <v>21</v>
      </c>
      <c r="I60" s="11">
        <v>0.92444000000000004</v>
      </c>
      <c r="J60" s="107">
        <f t="shared" si="0"/>
        <v>500</v>
      </c>
      <c r="K60" s="107">
        <v>1</v>
      </c>
      <c r="L60" s="11">
        <f>G60*E60</f>
        <v>380</v>
      </c>
      <c r="M60" s="15">
        <f t="shared" si="2"/>
        <v>459.8</v>
      </c>
      <c r="N60" s="11">
        <f t="shared" si="3"/>
        <v>380</v>
      </c>
      <c r="O60" s="11">
        <f>G60*F60*1.21</f>
        <v>459.8</v>
      </c>
      <c r="P60" s="35" t="s">
        <v>177</v>
      </c>
      <c r="Q60" s="16" t="s">
        <v>725</v>
      </c>
      <c r="S60" s="18"/>
    </row>
    <row r="61" spans="1:19" ht="25.5" x14ac:dyDescent="0.25">
      <c r="A61" s="7">
        <v>43</v>
      </c>
      <c r="B61" s="91" t="s">
        <v>24</v>
      </c>
      <c r="C61" s="8" t="s">
        <v>136</v>
      </c>
      <c r="D61" s="10" t="s">
        <v>28</v>
      </c>
      <c r="E61" s="20">
        <v>1</v>
      </c>
      <c r="F61" s="14">
        <v>3</v>
      </c>
      <c r="G61" s="15">
        <v>682</v>
      </c>
      <c r="H61" s="44">
        <v>21</v>
      </c>
      <c r="I61" s="11">
        <v>825.22</v>
      </c>
      <c r="J61" s="107">
        <f t="shared" si="0"/>
        <v>1</v>
      </c>
      <c r="K61" s="107">
        <f t="shared" si="1"/>
        <v>3</v>
      </c>
      <c r="L61" s="11">
        <v>682</v>
      </c>
      <c r="M61" s="15">
        <f t="shared" si="2"/>
        <v>825.22</v>
      </c>
      <c r="N61" s="11">
        <f t="shared" si="3"/>
        <v>2046</v>
      </c>
      <c r="O61" s="11">
        <v>2475.66</v>
      </c>
      <c r="P61" s="35" t="s">
        <v>177</v>
      </c>
      <c r="Q61" s="16" t="s">
        <v>726</v>
      </c>
      <c r="S61" s="18"/>
    </row>
    <row r="62" spans="1:19" ht="25.5" x14ac:dyDescent="0.25">
      <c r="A62" s="7">
        <v>44</v>
      </c>
      <c r="B62" s="91" t="s">
        <v>67</v>
      </c>
      <c r="C62" s="8" t="s">
        <v>137</v>
      </c>
      <c r="D62" s="10" t="s">
        <v>28</v>
      </c>
      <c r="E62" s="20">
        <v>1</v>
      </c>
      <c r="F62" s="14">
        <v>2</v>
      </c>
      <c r="G62" s="15">
        <v>2884</v>
      </c>
      <c r="H62" s="44">
        <v>21</v>
      </c>
      <c r="I62" s="11">
        <v>3489.64</v>
      </c>
      <c r="J62" s="107">
        <f t="shared" si="0"/>
        <v>1</v>
      </c>
      <c r="K62" s="107">
        <f t="shared" si="1"/>
        <v>2</v>
      </c>
      <c r="L62" s="11">
        <v>2884</v>
      </c>
      <c r="M62" s="15">
        <f t="shared" si="2"/>
        <v>3489.64</v>
      </c>
      <c r="N62" s="11">
        <f t="shared" si="3"/>
        <v>5768</v>
      </c>
      <c r="O62" s="11">
        <v>6979.28</v>
      </c>
      <c r="P62" s="35" t="s">
        <v>177</v>
      </c>
      <c r="Q62" s="16" t="s">
        <v>727</v>
      </c>
      <c r="S62" s="18"/>
    </row>
    <row r="63" spans="1:19" ht="25.5" x14ac:dyDescent="0.25">
      <c r="A63" s="7">
        <v>45</v>
      </c>
      <c r="B63" s="91" t="s">
        <v>68</v>
      </c>
      <c r="C63" s="8" t="s">
        <v>138</v>
      </c>
      <c r="D63" s="83" t="s">
        <v>671</v>
      </c>
      <c r="E63" s="20">
        <v>500</v>
      </c>
      <c r="F63" s="14">
        <v>1000</v>
      </c>
      <c r="G63" s="15">
        <v>0.8</v>
      </c>
      <c r="H63" s="44">
        <v>21</v>
      </c>
      <c r="I63" s="11">
        <f>G63*1.21</f>
        <v>0.96799999999999997</v>
      </c>
      <c r="J63" s="107">
        <v>500</v>
      </c>
      <c r="K63" s="107">
        <v>2</v>
      </c>
      <c r="L63" s="11">
        <f>G63*E63</f>
        <v>400</v>
      </c>
      <c r="M63" s="15">
        <f t="shared" si="2"/>
        <v>484</v>
      </c>
      <c r="N63" s="11">
        <f t="shared" si="3"/>
        <v>800</v>
      </c>
      <c r="O63" s="11">
        <f>G63*F63*1.21</f>
        <v>968</v>
      </c>
      <c r="P63" s="35" t="s">
        <v>177</v>
      </c>
      <c r="Q63" s="16" t="s">
        <v>728</v>
      </c>
      <c r="S63" s="18"/>
    </row>
    <row r="64" spans="1:19" ht="25.5" x14ac:dyDescent="0.25">
      <c r="A64" s="7">
        <v>46</v>
      </c>
      <c r="B64" s="91" t="s">
        <v>69</v>
      </c>
      <c r="C64" s="8" t="s">
        <v>139</v>
      </c>
      <c r="D64" s="83" t="s">
        <v>28</v>
      </c>
      <c r="E64" s="20">
        <v>1</v>
      </c>
      <c r="F64" s="14">
        <v>1</v>
      </c>
      <c r="G64" s="15">
        <v>506</v>
      </c>
      <c r="H64" s="44">
        <v>21</v>
      </c>
      <c r="I64" s="11">
        <v>612.26</v>
      </c>
      <c r="J64" s="107">
        <f t="shared" si="0"/>
        <v>1</v>
      </c>
      <c r="K64" s="107">
        <f t="shared" si="1"/>
        <v>1</v>
      </c>
      <c r="L64" s="11">
        <v>506</v>
      </c>
      <c r="M64" s="15">
        <f t="shared" si="2"/>
        <v>612.26</v>
      </c>
      <c r="N64" s="11">
        <f t="shared" si="3"/>
        <v>506</v>
      </c>
      <c r="O64" s="11">
        <v>612.26</v>
      </c>
      <c r="P64" s="35" t="s">
        <v>177</v>
      </c>
      <c r="Q64" s="16" t="s">
        <v>729</v>
      </c>
      <c r="S64" s="18"/>
    </row>
    <row r="65" spans="1:19" ht="25.5" x14ac:dyDescent="0.25">
      <c r="A65" s="7">
        <v>47</v>
      </c>
      <c r="B65" s="91" t="s">
        <v>70</v>
      </c>
      <c r="C65" s="8" t="s">
        <v>140</v>
      </c>
      <c r="D65" s="83" t="s">
        <v>671</v>
      </c>
      <c r="E65" s="20">
        <v>500</v>
      </c>
      <c r="F65" s="14">
        <v>1000</v>
      </c>
      <c r="G65" s="15">
        <v>0.71</v>
      </c>
      <c r="H65" s="44">
        <v>21</v>
      </c>
      <c r="I65" s="11">
        <f>G65*1.21</f>
        <v>0.85909999999999997</v>
      </c>
      <c r="J65" s="107">
        <f t="shared" si="0"/>
        <v>500</v>
      </c>
      <c r="K65" s="107">
        <v>2</v>
      </c>
      <c r="L65" s="11">
        <f>G65*E65</f>
        <v>355</v>
      </c>
      <c r="M65" s="15">
        <f t="shared" si="2"/>
        <v>429.55</v>
      </c>
      <c r="N65" s="11">
        <f t="shared" si="3"/>
        <v>710</v>
      </c>
      <c r="O65" s="11">
        <f>G65*F65*1.21</f>
        <v>859.1</v>
      </c>
      <c r="P65" s="35" t="s">
        <v>177</v>
      </c>
      <c r="Q65" s="16" t="s">
        <v>730</v>
      </c>
      <c r="S65" s="18"/>
    </row>
    <row r="66" spans="1:19" ht="25.5" x14ac:dyDescent="0.25">
      <c r="A66" s="7">
        <v>48</v>
      </c>
      <c r="B66" s="91" t="s">
        <v>71</v>
      </c>
      <c r="C66" s="8" t="s">
        <v>141</v>
      </c>
      <c r="D66" s="83" t="s">
        <v>671</v>
      </c>
      <c r="E66" s="20">
        <v>500</v>
      </c>
      <c r="F66" s="14">
        <v>1000</v>
      </c>
      <c r="G66" s="15">
        <v>0.83</v>
      </c>
      <c r="H66" s="44">
        <v>21</v>
      </c>
      <c r="I66" s="11">
        <f>G66*1.21</f>
        <v>1.0043</v>
      </c>
      <c r="J66" s="107">
        <f t="shared" si="0"/>
        <v>500</v>
      </c>
      <c r="K66" s="107">
        <v>2</v>
      </c>
      <c r="L66" s="11">
        <f>G66*E66</f>
        <v>415</v>
      </c>
      <c r="M66" s="15">
        <f t="shared" si="2"/>
        <v>502.15</v>
      </c>
      <c r="N66" s="11">
        <f t="shared" si="3"/>
        <v>830</v>
      </c>
      <c r="O66" s="11">
        <f>G66*F66*1.21</f>
        <v>1004.3</v>
      </c>
      <c r="P66" s="35" t="s">
        <v>177</v>
      </c>
      <c r="Q66" s="16" t="s">
        <v>731</v>
      </c>
      <c r="S66" s="18"/>
    </row>
    <row r="67" spans="1:19" ht="25.5" x14ac:dyDescent="0.25">
      <c r="A67" s="7">
        <v>49</v>
      </c>
      <c r="B67" s="9" t="s">
        <v>72</v>
      </c>
      <c r="C67" s="8" t="s">
        <v>142</v>
      </c>
      <c r="D67" s="83" t="s">
        <v>671</v>
      </c>
      <c r="E67" s="20">
        <v>100</v>
      </c>
      <c r="F67" s="14">
        <v>300</v>
      </c>
      <c r="G67" s="15">
        <v>3</v>
      </c>
      <c r="H67" s="44">
        <v>21</v>
      </c>
      <c r="I67" s="11">
        <v>3.63</v>
      </c>
      <c r="J67" s="107">
        <f t="shared" si="0"/>
        <v>100</v>
      </c>
      <c r="K67" s="107">
        <v>3</v>
      </c>
      <c r="L67" s="11">
        <v>300</v>
      </c>
      <c r="M67" s="15">
        <f t="shared" si="2"/>
        <v>363</v>
      </c>
      <c r="N67" s="11">
        <f t="shared" si="3"/>
        <v>900</v>
      </c>
      <c r="O67" s="11">
        <v>1089</v>
      </c>
      <c r="P67" s="35" t="s">
        <v>177</v>
      </c>
      <c r="Q67" s="16" t="s">
        <v>732</v>
      </c>
      <c r="S67" s="18"/>
    </row>
    <row r="68" spans="1:19" ht="25.5" x14ac:dyDescent="0.25">
      <c r="A68" s="7">
        <v>50</v>
      </c>
      <c r="B68" s="9" t="s">
        <v>73</v>
      </c>
      <c r="C68" s="8" t="s">
        <v>143</v>
      </c>
      <c r="D68" s="83" t="s">
        <v>671</v>
      </c>
      <c r="E68" s="20">
        <v>100</v>
      </c>
      <c r="F68" s="14">
        <v>100</v>
      </c>
      <c r="G68" s="15">
        <v>1.74</v>
      </c>
      <c r="H68" s="44">
        <v>21</v>
      </c>
      <c r="I68" s="11">
        <v>2.1053999999999999</v>
      </c>
      <c r="J68" s="107">
        <f t="shared" si="0"/>
        <v>100</v>
      </c>
      <c r="K68" s="107">
        <v>1</v>
      </c>
      <c r="L68" s="11">
        <v>174</v>
      </c>
      <c r="M68" s="15">
        <f t="shared" si="2"/>
        <v>210.54</v>
      </c>
      <c r="N68" s="11">
        <f t="shared" si="3"/>
        <v>174</v>
      </c>
      <c r="O68" s="11">
        <v>210.54</v>
      </c>
      <c r="P68" s="35" t="s">
        <v>177</v>
      </c>
      <c r="Q68" s="16" t="s">
        <v>733</v>
      </c>
      <c r="S68" s="18"/>
    </row>
    <row r="69" spans="1:19" ht="25.5" x14ac:dyDescent="0.25">
      <c r="A69" s="7">
        <v>51</v>
      </c>
      <c r="B69" s="9" t="s">
        <v>74</v>
      </c>
      <c r="C69" s="8" t="s">
        <v>144</v>
      </c>
      <c r="D69" s="10" t="s">
        <v>28</v>
      </c>
      <c r="E69" s="20">
        <v>1</v>
      </c>
      <c r="F69" s="14">
        <v>1</v>
      </c>
      <c r="G69" s="15">
        <v>1124</v>
      </c>
      <c r="H69" s="44">
        <v>21</v>
      </c>
      <c r="I69" s="11">
        <v>1360.04</v>
      </c>
      <c r="J69" s="107">
        <f t="shared" si="0"/>
        <v>1</v>
      </c>
      <c r="K69" s="107">
        <f t="shared" si="1"/>
        <v>1</v>
      </c>
      <c r="L69" s="11">
        <v>1124</v>
      </c>
      <c r="M69" s="15">
        <f t="shared" si="2"/>
        <v>1360.04</v>
      </c>
      <c r="N69" s="11">
        <f t="shared" si="3"/>
        <v>1124</v>
      </c>
      <c r="O69" s="11">
        <v>1360.04</v>
      </c>
      <c r="P69" s="35" t="s">
        <v>177</v>
      </c>
      <c r="Q69" s="16" t="s">
        <v>734</v>
      </c>
      <c r="S69" s="18"/>
    </row>
    <row r="70" spans="1:19" ht="25.5" x14ac:dyDescent="0.25">
      <c r="A70" s="7">
        <v>52</v>
      </c>
      <c r="B70" s="9" t="s">
        <v>75</v>
      </c>
      <c r="C70" s="8" t="s">
        <v>145</v>
      </c>
      <c r="D70" s="10" t="s">
        <v>28</v>
      </c>
      <c r="E70" s="20">
        <v>1</v>
      </c>
      <c r="F70" s="14">
        <v>1</v>
      </c>
      <c r="G70" s="15">
        <v>980</v>
      </c>
      <c r="H70" s="44">
        <v>21</v>
      </c>
      <c r="I70" s="11">
        <v>1185.8</v>
      </c>
      <c r="J70" s="107">
        <f t="shared" si="0"/>
        <v>1</v>
      </c>
      <c r="K70" s="107">
        <f t="shared" si="1"/>
        <v>1</v>
      </c>
      <c r="L70" s="11">
        <v>980</v>
      </c>
      <c r="M70" s="15">
        <f t="shared" si="2"/>
        <v>1185.8</v>
      </c>
      <c r="N70" s="11">
        <f t="shared" si="3"/>
        <v>980</v>
      </c>
      <c r="O70" s="11">
        <v>1185.8</v>
      </c>
      <c r="P70" s="35" t="s">
        <v>177</v>
      </c>
      <c r="Q70" s="16" t="s">
        <v>735</v>
      </c>
      <c r="S70" s="18"/>
    </row>
    <row r="71" spans="1:19" ht="25.5" x14ac:dyDescent="0.25">
      <c r="A71" s="7">
        <v>53</v>
      </c>
      <c r="B71" s="9" t="s">
        <v>76</v>
      </c>
      <c r="C71" s="8" t="s">
        <v>146</v>
      </c>
      <c r="D71" s="10" t="s">
        <v>28</v>
      </c>
      <c r="E71" s="20">
        <v>1</v>
      </c>
      <c r="F71" s="14">
        <v>1</v>
      </c>
      <c r="G71" s="15">
        <v>1344</v>
      </c>
      <c r="H71" s="44">
        <v>21</v>
      </c>
      <c r="I71" s="11">
        <v>1626.24</v>
      </c>
      <c r="J71" s="107">
        <f t="shared" si="0"/>
        <v>1</v>
      </c>
      <c r="K71" s="107">
        <f t="shared" si="1"/>
        <v>1</v>
      </c>
      <c r="L71" s="11">
        <v>1344</v>
      </c>
      <c r="M71" s="15">
        <f t="shared" si="2"/>
        <v>1626.24</v>
      </c>
      <c r="N71" s="11">
        <f t="shared" si="3"/>
        <v>1344</v>
      </c>
      <c r="O71" s="11">
        <v>1626.24</v>
      </c>
      <c r="P71" s="35" t="s">
        <v>177</v>
      </c>
      <c r="Q71" s="16" t="s">
        <v>736</v>
      </c>
      <c r="S71" s="18"/>
    </row>
    <row r="72" spans="1:19" ht="38.25" x14ac:dyDescent="0.25">
      <c r="A72" s="7">
        <v>54</v>
      </c>
      <c r="B72" s="9" t="s">
        <v>77</v>
      </c>
      <c r="C72" s="8" t="s">
        <v>147</v>
      </c>
      <c r="D72" s="10" t="s">
        <v>28</v>
      </c>
      <c r="E72" s="20">
        <v>1</v>
      </c>
      <c r="F72" s="14">
        <v>1</v>
      </c>
      <c r="G72" s="15">
        <v>482</v>
      </c>
      <c r="H72" s="44">
        <v>21</v>
      </c>
      <c r="I72" s="11">
        <v>583.22</v>
      </c>
      <c r="J72" s="107">
        <f t="shared" si="0"/>
        <v>1</v>
      </c>
      <c r="K72" s="107">
        <f t="shared" si="1"/>
        <v>1</v>
      </c>
      <c r="L72" s="11">
        <v>482</v>
      </c>
      <c r="M72" s="15">
        <f t="shared" si="2"/>
        <v>583.22</v>
      </c>
      <c r="N72" s="11">
        <f t="shared" si="3"/>
        <v>482</v>
      </c>
      <c r="O72" s="11">
        <v>583.22</v>
      </c>
      <c r="P72" s="35" t="s">
        <v>177</v>
      </c>
      <c r="Q72" s="16" t="s">
        <v>737</v>
      </c>
      <c r="S72" s="18"/>
    </row>
    <row r="73" spans="1:19" ht="25.5" x14ac:dyDescent="0.25">
      <c r="A73" s="7">
        <v>55</v>
      </c>
      <c r="B73" s="9" t="s">
        <v>78</v>
      </c>
      <c r="C73" s="8" t="s">
        <v>148</v>
      </c>
      <c r="D73" s="10" t="s">
        <v>28</v>
      </c>
      <c r="E73" s="20">
        <v>1</v>
      </c>
      <c r="F73" s="14">
        <v>1</v>
      </c>
      <c r="G73" s="15">
        <v>728</v>
      </c>
      <c r="H73" s="44">
        <v>21</v>
      </c>
      <c r="I73" s="11">
        <v>880.88</v>
      </c>
      <c r="J73" s="107">
        <f t="shared" si="0"/>
        <v>1</v>
      </c>
      <c r="K73" s="107">
        <f t="shared" si="1"/>
        <v>1</v>
      </c>
      <c r="L73" s="11">
        <v>728</v>
      </c>
      <c r="M73" s="15">
        <f t="shared" si="2"/>
        <v>880.88</v>
      </c>
      <c r="N73" s="11">
        <f t="shared" si="3"/>
        <v>728</v>
      </c>
      <c r="O73" s="11">
        <v>880.88</v>
      </c>
      <c r="P73" s="35" t="s">
        <v>177</v>
      </c>
      <c r="Q73" s="16" t="s">
        <v>738</v>
      </c>
      <c r="S73" s="18"/>
    </row>
    <row r="74" spans="1:19" ht="25.5" x14ac:dyDescent="0.25">
      <c r="A74" s="7">
        <v>56</v>
      </c>
      <c r="B74" s="9" t="s">
        <v>79</v>
      </c>
      <c r="C74" s="8" t="s">
        <v>149</v>
      </c>
      <c r="D74" s="10" t="s">
        <v>28</v>
      </c>
      <c r="E74" s="20">
        <v>1</v>
      </c>
      <c r="F74" s="14">
        <v>1</v>
      </c>
      <c r="G74" s="15">
        <v>672</v>
      </c>
      <c r="H74" s="44">
        <v>21</v>
      </c>
      <c r="I74" s="11">
        <v>813.12</v>
      </c>
      <c r="J74" s="107">
        <f t="shared" si="0"/>
        <v>1</v>
      </c>
      <c r="K74" s="107">
        <f t="shared" si="1"/>
        <v>1</v>
      </c>
      <c r="L74" s="11">
        <v>672</v>
      </c>
      <c r="M74" s="15">
        <f t="shared" si="2"/>
        <v>813.12</v>
      </c>
      <c r="N74" s="11">
        <f t="shared" si="3"/>
        <v>672</v>
      </c>
      <c r="O74" s="11">
        <v>813.12</v>
      </c>
      <c r="P74" s="35" t="s">
        <v>177</v>
      </c>
      <c r="Q74" s="16" t="s">
        <v>739</v>
      </c>
      <c r="S74" s="18"/>
    </row>
    <row r="75" spans="1:19" ht="38.25" x14ac:dyDescent="0.25">
      <c r="A75" s="7">
        <v>57</v>
      </c>
      <c r="B75" s="9" t="s">
        <v>80</v>
      </c>
      <c r="C75" s="8" t="s">
        <v>150</v>
      </c>
      <c r="D75" s="10" t="s">
        <v>28</v>
      </c>
      <c r="E75" s="20">
        <v>1</v>
      </c>
      <c r="F75" s="14">
        <v>1</v>
      </c>
      <c r="G75" s="15">
        <v>560</v>
      </c>
      <c r="H75" s="44">
        <v>21</v>
      </c>
      <c r="I75" s="11">
        <v>677.6</v>
      </c>
      <c r="J75" s="107">
        <f t="shared" si="0"/>
        <v>1</v>
      </c>
      <c r="K75" s="107">
        <f t="shared" si="1"/>
        <v>1</v>
      </c>
      <c r="L75" s="11">
        <v>560</v>
      </c>
      <c r="M75" s="15">
        <f t="shared" si="2"/>
        <v>677.6</v>
      </c>
      <c r="N75" s="11">
        <f t="shared" si="3"/>
        <v>560</v>
      </c>
      <c r="O75" s="11">
        <v>677.6</v>
      </c>
      <c r="P75" s="35" t="s">
        <v>177</v>
      </c>
      <c r="Q75" s="16" t="s">
        <v>740</v>
      </c>
      <c r="S75" s="18"/>
    </row>
    <row r="76" spans="1:19" ht="25.5" x14ac:dyDescent="0.25">
      <c r="A76" s="7">
        <v>58</v>
      </c>
      <c r="B76" s="9" t="s">
        <v>81</v>
      </c>
      <c r="C76" s="8" t="s">
        <v>151</v>
      </c>
      <c r="D76" s="10" t="s">
        <v>28</v>
      </c>
      <c r="E76" s="20">
        <v>1</v>
      </c>
      <c r="F76" s="14">
        <v>1</v>
      </c>
      <c r="G76" s="15">
        <v>854</v>
      </c>
      <c r="H76" s="44">
        <v>21</v>
      </c>
      <c r="I76" s="11">
        <v>1033.3399999999999</v>
      </c>
      <c r="J76" s="107">
        <f t="shared" si="0"/>
        <v>1</v>
      </c>
      <c r="K76" s="107">
        <f t="shared" si="1"/>
        <v>1</v>
      </c>
      <c r="L76" s="11">
        <v>854</v>
      </c>
      <c r="M76" s="15">
        <f t="shared" si="2"/>
        <v>1033.3399999999999</v>
      </c>
      <c r="N76" s="11">
        <f t="shared" si="3"/>
        <v>854</v>
      </c>
      <c r="O76" s="11">
        <v>1033.3399999999999</v>
      </c>
      <c r="P76" s="35" t="s">
        <v>177</v>
      </c>
      <c r="Q76" s="16" t="s">
        <v>741</v>
      </c>
      <c r="S76" s="18"/>
    </row>
    <row r="77" spans="1:19" ht="25.5" x14ac:dyDescent="0.25">
      <c r="A77" s="7">
        <v>59</v>
      </c>
      <c r="B77" s="9" t="s">
        <v>82</v>
      </c>
      <c r="C77" s="8" t="s">
        <v>152</v>
      </c>
      <c r="D77" s="10" t="s">
        <v>28</v>
      </c>
      <c r="E77" s="20">
        <v>1</v>
      </c>
      <c r="F77" s="14">
        <v>1</v>
      </c>
      <c r="G77" s="15">
        <v>686</v>
      </c>
      <c r="H77" s="44">
        <v>21</v>
      </c>
      <c r="I77" s="11">
        <v>830.06</v>
      </c>
      <c r="J77" s="107">
        <f t="shared" si="0"/>
        <v>1</v>
      </c>
      <c r="K77" s="107">
        <f t="shared" si="1"/>
        <v>1</v>
      </c>
      <c r="L77" s="11">
        <v>686</v>
      </c>
      <c r="M77" s="15">
        <f t="shared" si="2"/>
        <v>830.06</v>
      </c>
      <c r="N77" s="11">
        <f t="shared" si="3"/>
        <v>686</v>
      </c>
      <c r="O77" s="11">
        <v>830.06</v>
      </c>
      <c r="P77" s="35" t="s">
        <v>177</v>
      </c>
      <c r="Q77" s="16" t="s">
        <v>742</v>
      </c>
      <c r="S77" s="18"/>
    </row>
    <row r="78" spans="1:19" ht="25.5" x14ac:dyDescent="0.25">
      <c r="A78" s="7">
        <v>60</v>
      </c>
      <c r="B78" s="9" t="s">
        <v>83</v>
      </c>
      <c r="C78" s="8" t="s">
        <v>153</v>
      </c>
      <c r="D78" s="10" t="s">
        <v>28</v>
      </c>
      <c r="E78" s="20">
        <v>1</v>
      </c>
      <c r="F78" s="14">
        <v>1</v>
      </c>
      <c r="G78" s="15">
        <v>1120</v>
      </c>
      <c r="H78" s="44">
        <v>21</v>
      </c>
      <c r="I78" s="11">
        <v>1355.2</v>
      </c>
      <c r="J78" s="107">
        <f t="shared" si="0"/>
        <v>1</v>
      </c>
      <c r="K78" s="107">
        <f t="shared" si="1"/>
        <v>1</v>
      </c>
      <c r="L78" s="11">
        <v>1120</v>
      </c>
      <c r="M78" s="15">
        <f t="shared" si="2"/>
        <v>1355.2</v>
      </c>
      <c r="N78" s="11">
        <f t="shared" si="3"/>
        <v>1120</v>
      </c>
      <c r="O78" s="11">
        <v>1355.2</v>
      </c>
      <c r="P78" s="35" t="s">
        <v>177</v>
      </c>
      <c r="Q78" s="16" t="s">
        <v>743</v>
      </c>
      <c r="S78" s="18"/>
    </row>
    <row r="79" spans="1:19" ht="25.5" x14ac:dyDescent="0.25">
      <c r="A79" s="7">
        <v>61</v>
      </c>
      <c r="B79" s="9" t="s">
        <v>84</v>
      </c>
      <c r="C79" s="8" t="s">
        <v>154</v>
      </c>
      <c r="D79" s="10" t="s">
        <v>28</v>
      </c>
      <c r="E79" s="20">
        <v>1</v>
      </c>
      <c r="F79" s="14">
        <v>1</v>
      </c>
      <c r="G79" s="15">
        <v>1008</v>
      </c>
      <c r="H79" s="44">
        <v>21</v>
      </c>
      <c r="I79" s="11">
        <v>1219.68</v>
      </c>
      <c r="J79" s="107">
        <f t="shared" si="0"/>
        <v>1</v>
      </c>
      <c r="K79" s="107">
        <f t="shared" si="1"/>
        <v>1</v>
      </c>
      <c r="L79" s="11">
        <v>1008</v>
      </c>
      <c r="M79" s="15">
        <f t="shared" si="2"/>
        <v>1219.68</v>
      </c>
      <c r="N79" s="11">
        <f t="shared" si="3"/>
        <v>1008</v>
      </c>
      <c r="O79" s="11">
        <v>1219.68</v>
      </c>
      <c r="P79" s="35" t="s">
        <v>177</v>
      </c>
      <c r="Q79" s="16" t="s">
        <v>744</v>
      </c>
      <c r="S79" s="18"/>
    </row>
    <row r="80" spans="1:19" ht="25.5" x14ac:dyDescent="0.25">
      <c r="A80" s="7">
        <v>62</v>
      </c>
      <c r="B80" s="9" t="s">
        <v>85</v>
      </c>
      <c r="C80" s="8" t="s">
        <v>155</v>
      </c>
      <c r="D80" s="10" t="s">
        <v>28</v>
      </c>
      <c r="E80" s="20">
        <v>1</v>
      </c>
      <c r="F80" s="14">
        <v>1</v>
      </c>
      <c r="G80" s="15">
        <v>752</v>
      </c>
      <c r="H80" s="44">
        <v>21</v>
      </c>
      <c r="I80" s="11">
        <v>909.92</v>
      </c>
      <c r="J80" s="107">
        <f t="shared" si="0"/>
        <v>1</v>
      </c>
      <c r="K80" s="107">
        <f t="shared" si="1"/>
        <v>1</v>
      </c>
      <c r="L80" s="11">
        <v>752</v>
      </c>
      <c r="M80" s="15">
        <f t="shared" si="2"/>
        <v>909.92</v>
      </c>
      <c r="N80" s="11">
        <f t="shared" si="3"/>
        <v>752</v>
      </c>
      <c r="O80" s="11">
        <v>909.92</v>
      </c>
      <c r="P80" s="35" t="s">
        <v>177</v>
      </c>
      <c r="Q80" s="16" t="s">
        <v>745</v>
      </c>
      <c r="S80" s="18"/>
    </row>
    <row r="81" spans="1:19" ht="25.5" x14ac:dyDescent="0.25">
      <c r="A81" s="7">
        <v>63</v>
      </c>
      <c r="B81" s="9" t="s">
        <v>86</v>
      </c>
      <c r="C81" s="8" t="s">
        <v>156</v>
      </c>
      <c r="D81" s="10" t="s">
        <v>28</v>
      </c>
      <c r="E81" s="20">
        <v>1</v>
      </c>
      <c r="F81" s="14">
        <v>1</v>
      </c>
      <c r="G81" s="15">
        <v>736</v>
      </c>
      <c r="H81" s="44">
        <v>21</v>
      </c>
      <c r="I81" s="11">
        <v>890.56</v>
      </c>
      <c r="J81" s="107">
        <f t="shared" si="0"/>
        <v>1</v>
      </c>
      <c r="K81" s="107">
        <f t="shared" si="1"/>
        <v>1</v>
      </c>
      <c r="L81" s="11">
        <v>736</v>
      </c>
      <c r="M81" s="15">
        <f t="shared" si="2"/>
        <v>890.56</v>
      </c>
      <c r="N81" s="11">
        <f t="shared" si="3"/>
        <v>736</v>
      </c>
      <c r="O81" s="11">
        <v>890.56</v>
      </c>
      <c r="P81" s="35" t="s">
        <v>177</v>
      </c>
      <c r="Q81" s="16" t="s">
        <v>746</v>
      </c>
      <c r="S81" s="18"/>
    </row>
    <row r="82" spans="1:19" ht="25.5" x14ac:dyDescent="0.25">
      <c r="A82" s="7">
        <v>64</v>
      </c>
      <c r="B82" s="91" t="s">
        <v>87</v>
      </c>
      <c r="C82" s="8" t="s">
        <v>157</v>
      </c>
      <c r="D82" s="83" t="s">
        <v>671</v>
      </c>
      <c r="E82" s="20">
        <v>500</v>
      </c>
      <c r="F82" s="14">
        <v>500</v>
      </c>
      <c r="G82" s="15">
        <v>0.91</v>
      </c>
      <c r="H82" s="44">
        <v>21</v>
      </c>
      <c r="I82" s="11">
        <f>G82*1.21</f>
        <v>1.1011</v>
      </c>
      <c r="J82" s="107">
        <f t="shared" si="0"/>
        <v>500</v>
      </c>
      <c r="K82" s="107">
        <v>1</v>
      </c>
      <c r="L82" s="11">
        <f>G82*E82</f>
        <v>455</v>
      </c>
      <c r="M82" s="15">
        <f t="shared" si="2"/>
        <v>550.54999999999995</v>
      </c>
      <c r="N82" s="11">
        <f t="shared" si="3"/>
        <v>455</v>
      </c>
      <c r="O82" s="11">
        <f>G82*F82*1.21</f>
        <v>550.54999999999995</v>
      </c>
      <c r="P82" s="35" t="s">
        <v>177</v>
      </c>
      <c r="Q82" s="16" t="s">
        <v>747</v>
      </c>
      <c r="S82" s="18"/>
    </row>
    <row r="83" spans="1:19" ht="25.5" x14ac:dyDescent="0.25">
      <c r="A83" s="7">
        <v>65</v>
      </c>
      <c r="B83" s="91" t="s">
        <v>88</v>
      </c>
      <c r="C83" s="8" t="s">
        <v>158</v>
      </c>
      <c r="D83" s="83" t="s">
        <v>671</v>
      </c>
      <c r="E83" s="20">
        <v>500</v>
      </c>
      <c r="F83" s="14">
        <v>500</v>
      </c>
      <c r="G83" s="15">
        <v>1.2</v>
      </c>
      <c r="H83" s="44">
        <v>21</v>
      </c>
      <c r="I83" s="11">
        <f>G83*1.21</f>
        <v>1.452</v>
      </c>
      <c r="J83" s="107">
        <f t="shared" si="0"/>
        <v>500</v>
      </c>
      <c r="K83" s="107">
        <v>1</v>
      </c>
      <c r="L83" s="11">
        <f>G83*E83</f>
        <v>600</v>
      </c>
      <c r="M83" s="15">
        <f t="shared" si="2"/>
        <v>726</v>
      </c>
      <c r="N83" s="11">
        <f t="shared" si="3"/>
        <v>600</v>
      </c>
      <c r="O83" s="11">
        <f>G83*F83*1.21</f>
        <v>726</v>
      </c>
      <c r="P83" s="35" t="s">
        <v>177</v>
      </c>
      <c r="Q83" s="16" t="s">
        <v>748</v>
      </c>
      <c r="S83" s="18"/>
    </row>
    <row r="84" spans="1:19" ht="25.5" x14ac:dyDescent="0.25">
      <c r="A84" s="7">
        <v>66</v>
      </c>
      <c r="B84" s="91" t="s">
        <v>89</v>
      </c>
      <c r="C84" s="8" t="s">
        <v>159</v>
      </c>
      <c r="D84" s="10" t="s">
        <v>28</v>
      </c>
      <c r="E84" s="20">
        <v>1</v>
      </c>
      <c r="F84" s="14">
        <v>1</v>
      </c>
      <c r="G84" s="15">
        <v>674</v>
      </c>
      <c r="H84" s="44">
        <v>21</v>
      </c>
      <c r="I84" s="11">
        <v>815.54</v>
      </c>
      <c r="J84" s="107">
        <f t="shared" ref="J84:K96" si="4">E84</f>
        <v>1</v>
      </c>
      <c r="K84" s="107">
        <f t="shared" si="4"/>
        <v>1</v>
      </c>
      <c r="L84" s="11">
        <v>674</v>
      </c>
      <c r="M84" s="15">
        <f t="shared" ref="M84:M96" si="5">L84*1.21</f>
        <v>815.54</v>
      </c>
      <c r="N84" s="11">
        <f t="shared" ref="N84:N96" si="6">L84*K84</f>
        <v>674</v>
      </c>
      <c r="O84" s="11">
        <v>815.54</v>
      </c>
      <c r="P84" s="35" t="s">
        <v>177</v>
      </c>
      <c r="Q84" s="16" t="s">
        <v>749</v>
      </c>
      <c r="S84" s="18"/>
    </row>
    <row r="85" spans="1:19" ht="25.5" x14ac:dyDescent="0.25">
      <c r="A85" s="7">
        <v>67</v>
      </c>
      <c r="B85" s="91" t="s">
        <v>25</v>
      </c>
      <c r="C85" s="8" t="s">
        <v>160</v>
      </c>
      <c r="D85" s="10" t="s">
        <v>28</v>
      </c>
      <c r="E85" s="20">
        <v>1</v>
      </c>
      <c r="F85" s="14">
        <v>1</v>
      </c>
      <c r="G85" s="15">
        <v>502</v>
      </c>
      <c r="H85" s="44">
        <v>21</v>
      </c>
      <c r="I85" s="11">
        <v>607.41999999999996</v>
      </c>
      <c r="J85" s="107">
        <f t="shared" si="4"/>
        <v>1</v>
      </c>
      <c r="K85" s="107">
        <f t="shared" si="4"/>
        <v>1</v>
      </c>
      <c r="L85" s="11">
        <v>502</v>
      </c>
      <c r="M85" s="15">
        <f t="shared" si="5"/>
        <v>607.41999999999996</v>
      </c>
      <c r="N85" s="11">
        <f t="shared" si="6"/>
        <v>502</v>
      </c>
      <c r="O85" s="11">
        <v>607.41999999999996</v>
      </c>
      <c r="P85" s="35" t="s">
        <v>177</v>
      </c>
      <c r="Q85" s="16" t="s">
        <v>750</v>
      </c>
      <c r="S85" s="18"/>
    </row>
    <row r="86" spans="1:19" ht="38.25" x14ac:dyDescent="0.25">
      <c r="A86" s="7">
        <v>68</v>
      </c>
      <c r="B86" s="91" t="s">
        <v>26</v>
      </c>
      <c r="C86" s="8" t="s">
        <v>161</v>
      </c>
      <c r="D86" s="10" t="s">
        <v>28</v>
      </c>
      <c r="E86" s="20">
        <v>1</v>
      </c>
      <c r="F86" s="14">
        <v>1</v>
      </c>
      <c r="G86" s="15">
        <v>662</v>
      </c>
      <c r="H86" s="44">
        <v>21</v>
      </c>
      <c r="I86" s="11">
        <v>801.02</v>
      </c>
      <c r="J86" s="107">
        <f t="shared" si="4"/>
        <v>1</v>
      </c>
      <c r="K86" s="107">
        <f t="shared" si="4"/>
        <v>1</v>
      </c>
      <c r="L86" s="11">
        <v>662</v>
      </c>
      <c r="M86" s="15">
        <f t="shared" si="5"/>
        <v>801.02</v>
      </c>
      <c r="N86" s="11">
        <f t="shared" si="6"/>
        <v>662</v>
      </c>
      <c r="O86" s="11">
        <v>801.02</v>
      </c>
      <c r="P86" s="35" t="s">
        <v>177</v>
      </c>
      <c r="Q86" s="16" t="s">
        <v>751</v>
      </c>
      <c r="S86" s="18"/>
    </row>
    <row r="87" spans="1:19" ht="25.5" x14ac:dyDescent="0.25">
      <c r="A87" s="7">
        <v>69</v>
      </c>
      <c r="B87" s="91" t="s">
        <v>90</v>
      </c>
      <c r="C87" s="8" t="s">
        <v>162</v>
      </c>
      <c r="D87" s="83" t="s">
        <v>671</v>
      </c>
      <c r="E87" s="20">
        <v>500</v>
      </c>
      <c r="F87" s="14">
        <v>500</v>
      </c>
      <c r="G87" s="15">
        <v>0.84</v>
      </c>
      <c r="H87" s="44">
        <v>21</v>
      </c>
      <c r="I87" s="11">
        <v>1.01156</v>
      </c>
      <c r="J87" s="107">
        <f t="shared" si="4"/>
        <v>500</v>
      </c>
      <c r="K87" s="107">
        <v>1</v>
      </c>
      <c r="L87" s="11">
        <f>G87*E87</f>
        <v>420</v>
      </c>
      <c r="M87" s="15">
        <f t="shared" si="5"/>
        <v>508.2</v>
      </c>
      <c r="N87" s="11">
        <f t="shared" si="6"/>
        <v>420</v>
      </c>
      <c r="O87" s="11">
        <f>G87*F87*1.21</f>
        <v>508.2</v>
      </c>
      <c r="P87" s="35" t="s">
        <v>177</v>
      </c>
      <c r="Q87" s="16" t="s">
        <v>752</v>
      </c>
      <c r="S87" s="18"/>
    </row>
    <row r="88" spans="1:19" ht="38.25" x14ac:dyDescent="0.25">
      <c r="A88" s="7">
        <v>70</v>
      </c>
      <c r="B88" s="91" t="s">
        <v>15</v>
      </c>
      <c r="C88" s="8" t="s">
        <v>163</v>
      </c>
      <c r="D88" s="83" t="s">
        <v>671</v>
      </c>
      <c r="E88" s="20">
        <v>100</v>
      </c>
      <c r="F88" s="14">
        <v>100</v>
      </c>
      <c r="G88" s="15">
        <v>1.02</v>
      </c>
      <c r="H88" s="44">
        <v>21</v>
      </c>
      <c r="I88" s="11">
        <v>1.2342</v>
      </c>
      <c r="J88" s="107">
        <f t="shared" si="4"/>
        <v>100</v>
      </c>
      <c r="K88" s="107">
        <v>1</v>
      </c>
      <c r="L88" s="11">
        <v>102</v>
      </c>
      <c r="M88" s="15">
        <f t="shared" si="5"/>
        <v>123.42</v>
      </c>
      <c r="N88" s="11">
        <f t="shared" si="6"/>
        <v>102</v>
      </c>
      <c r="O88" s="11">
        <v>123.42</v>
      </c>
      <c r="P88" s="35" t="s">
        <v>177</v>
      </c>
      <c r="Q88" s="16" t="s">
        <v>753</v>
      </c>
      <c r="S88" s="18"/>
    </row>
    <row r="89" spans="1:19" ht="43.5" customHeight="1" x14ac:dyDescent="0.25">
      <c r="A89" s="7">
        <v>71</v>
      </c>
      <c r="B89" s="91" t="s">
        <v>27</v>
      </c>
      <c r="C89" s="8" t="s">
        <v>164</v>
      </c>
      <c r="D89" s="83" t="s">
        <v>671</v>
      </c>
      <c r="E89" s="20">
        <v>500</v>
      </c>
      <c r="F89" s="14">
        <v>500</v>
      </c>
      <c r="G89" s="15">
        <v>0.72</v>
      </c>
      <c r="H89" s="44">
        <v>21</v>
      </c>
      <c r="I89" s="11">
        <v>0.86635999999999991</v>
      </c>
      <c r="J89" s="107">
        <f t="shared" si="4"/>
        <v>500</v>
      </c>
      <c r="K89" s="107">
        <v>1</v>
      </c>
      <c r="L89" s="11">
        <f>G89*E89</f>
        <v>360</v>
      </c>
      <c r="M89" s="15">
        <f t="shared" si="5"/>
        <v>435.59999999999997</v>
      </c>
      <c r="N89" s="11">
        <f t="shared" si="6"/>
        <v>360</v>
      </c>
      <c r="O89" s="11">
        <f>G89*F89*1.21</f>
        <v>435.59999999999997</v>
      </c>
      <c r="P89" s="35" t="s">
        <v>177</v>
      </c>
      <c r="Q89" s="16" t="s">
        <v>754</v>
      </c>
      <c r="S89" s="18"/>
    </row>
    <row r="90" spans="1:19" ht="25.5" x14ac:dyDescent="0.25">
      <c r="A90" s="7">
        <v>72</v>
      </c>
      <c r="B90" s="91" t="s">
        <v>34</v>
      </c>
      <c r="C90" s="8" t="s">
        <v>165</v>
      </c>
      <c r="D90" s="10" t="s">
        <v>28</v>
      </c>
      <c r="E90" s="20">
        <v>1</v>
      </c>
      <c r="F90" s="14">
        <v>1</v>
      </c>
      <c r="G90" s="15">
        <v>616</v>
      </c>
      <c r="H90" s="44">
        <v>21</v>
      </c>
      <c r="I90" s="11">
        <v>745.36</v>
      </c>
      <c r="J90" s="107">
        <f t="shared" si="4"/>
        <v>1</v>
      </c>
      <c r="K90" s="107">
        <f t="shared" si="4"/>
        <v>1</v>
      </c>
      <c r="L90" s="11">
        <v>616</v>
      </c>
      <c r="M90" s="15">
        <f t="shared" si="5"/>
        <v>745.36</v>
      </c>
      <c r="N90" s="11">
        <f t="shared" si="6"/>
        <v>616</v>
      </c>
      <c r="O90" s="11">
        <v>745.36</v>
      </c>
      <c r="P90" s="35" t="s">
        <v>177</v>
      </c>
      <c r="Q90" s="16" t="s">
        <v>755</v>
      </c>
      <c r="S90" s="18"/>
    </row>
    <row r="91" spans="1:19" ht="25.5" x14ac:dyDescent="0.25">
      <c r="A91" s="7">
        <v>73</v>
      </c>
      <c r="B91" s="91" t="s">
        <v>91</v>
      </c>
      <c r="C91" s="8" t="s">
        <v>166</v>
      </c>
      <c r="D91" s="10" t="s">
        <v>28</v>
      </c>
      <c r="E91" s="20">
        <v>1</v>
      </c>
      <c r="F91" s="14">
        <v>1</v>
      </c>
      <c r="G91" s="15">
        <v>674</v>
      </c>
      <c r="H91" s="44">
        <v>21</v>
      </c>
      <c r="I91" s="11">
        <v>815.54</v>
      </c>
      <c r="J91" s="107">
        <f t="shared" si="4"/>
        <v>1</v>
      </c>
      <c r="K91" s="107">
        <f t="shared" si="4"/>
        <v>1</v>
      </c>
      <c r="L91" s="11">
        <v>674</v>
      </c>
      <c r="M91" s="15">
        <f t="shared" si="5"/>
        <v>815.54</v>
      </c>
      <c r="N91" s="11">
        <f t="shared" si="6"/>
        <v>674</v>
      </c>
      <c r="O91" s="11">
        <v>815.54</v>
      </c>
      <c r="P91" s="35" t="s">
        <v>177</v>
      </c>
      <c r="Q91" s="16" t="s">
        <v>756</v>
      </c>
      <c r="S91" s="18"/>
    </row>
    <row r="92" spans="1:19" ht="25.5" x14ac:dyDescent="0.25">
      <c r="A92" s="7">
        <v>74</v>
      </c>
      <c r="B92" s="91" t="s">
        <v>92</v>
      </c>
      <c r="C92" s="8" t="s">
        <v>167</v>
      </c>
      <c r="D92" s="83" t="s">
        <v>671</v>
      </c>
      <c r="E92" s="20">
        <v>500</v>
      </c>
      <c r="F92" s="14">
        <v>500</v>
      </c>
      <c r="G92" s="15">
        <v>0.65</v>
      </c>
      <c r="H92" s="44">
        <v>21</v>
      </c>
      <c r="I92" s="11">
        <v>0.78891999999999995</v>
      </c>
      <c r="J92" s="107">
        <f t="shared" si="4"/>
        <v>500</v>
      </c>
      <c r="K92" s="107">
        <v>1</v>
      </c>
      <c r="L92" s="11">
        <f>G92*E92</f>
        <v>325</v>
      </c>
      <c r="M92" s="15">
        <f t="shared" si="5"/>
        <v>393.25</v>
      </c>
      <c r="N92" s="11">
        <f t="shared" si="6"/>
        <v>325</v>
      </c>
      <c r="O92" s="11">
        <f>G92*F92*1.21</f>
        <v>393.25</v>
      </c>
      <c r="P92" s="35" t="s">
        <v>177</v>
      </c>
      <c r="Q92" s="16" t="s">
        <v>757</v>
      </c>
      <c r="S92" s="18"/>
    </row>
    <row r="93" spans="1:19" ht="25.5" x14ac:dyDescent="0.25">
      <c r="A93" s="7">
        <v>75</v>
      </c>
      <c r="B93" s="9" t="s">
        <v>36</v>
      </c>
      <c r="C93" s="8" t="s">
        <v>168</v>
      </c>
      <c r="D93" s="10" t="s">
        <v>28</v>
      </c>
      <c r="E93" s="20">
        <v>1</v>
      </c>
      <c r="F93" s="14">
        <v>1</v>
      </c>
      <c r="G93" s="15">
        <v>948</v>
      </c>
      <c r="H93" s="44">
        <v>21</v>
      </c>
      <c r="I93" s="11">
        <v>1147.08</v>
      </c>
      <c r="J93" s="107">
        <f t="shared" si="4"/>
        <v>1</v>
      </c>
      <c r="K93" s="107">
        <f t="shared" si="4"/>
        <v>1</v>
      </c>
      <c r="L93" s="11">
        <v>948</v>
      </c>
      <c r="M93" s="15">
        <f t="shared" si="5"/>
        <v>1147.08</v>
      </c>
      <c r="N93" s="11">
        <f t="shared" si="6"/>
        <v>948</v>
      </c>
      <c r="O93" s="11">
        <v>1147.08</v>
      </c>
      <c r="P93" s="35" t="s">
        <v>177</v>
      </c>
      <c r="Q93" s="16" t="s">
        <v>758</v>
      </c>
      <c r="S93" s="18"/>
    </row>
    <row r="94" spans="1:19" ht="25.5" x14ac:dyDescent="0.25">
      <c r="A94" s="7">
        <v>76</v>
      </c>
      <c r="B94" s="9" t="s">
        <v>37</v>
      </c>
      <c r="C94" s="8" t="s">
        <v>169</v>
      </c>
      <c r="D94" s="10" t="s">
        <v>28</v>
      </c>
      <c r="E94" s="20">
        <v>1</v>
      </c>
      <c r="F94" s="14">
        <v>1</v>
      </c>
      <c r="G94" s="15">
        <v>516</v>
      </c>
      <c r="H94" s="44">
        <v>21</v>
      </c>
      <c r="I94" s="11">
        <v>624.36</v>
      </c>
      <c r="J94" s="107">
        <f t="shared" si="4"/>
        <v>1</v>
      </c>
      <c r="K94" s="107">
        <f t="shared" si="4"/>
        <v>1</v>
      </c>
      <c r="L94" s="11">
        <v>516</v>
      </c>
      <c r="M94" s="15">
        <f t="shared" si="5"/>
        <v>624.36</v>
      </c>
      <c r="N94" s="11">
        <f t="shared" si="6"/>
        <v>516</v>
      </c>
      <c r="O94" s="11">
        <v>624.36</v>
      </c>
      <c r="P94" s="35" t="s">
        <v>177</v>
      </c>
      <c r="Q94" s="16" t="s">
        <v>759</v>
      </c>
      <c r="S94" s="18"/>
    </row>
    <row r="95" spans="1:19" ht="25.5" x14ac:dyDescent="0.25">
      <c r="A95" s="7">
        <v>77</v>
      </c>
      <c r="B95" s="9" t="s">
        <v>93</v>
      </c>
      <c r="C95" s="8" t="s">
        <v>170</v>
      </c>
      <c r="D95" s="10" t="s">
        <v>28</v>
      </c>
      <c r="E95" s="20">
        <v>1</v>
      </c>
      <c r="F95" s="14">
        <v>1</v>
      </c>
      <c r="G95" s="15">
        <v>586</v>
      </c>
      <c r="H95" s="44">
        <v>21</v>
      </c>
      <c r="I95" s="11">
        <v>709.06</v>
      </c>
      <c r="J95" s="107">
        <f t="shared" si="4"/>
        <v>1</v>
      </c>
      <c r="K95" s="107">
        <f t="shared" si="4"/>
        <v>1</v>
      </c>
      <c r="L95" s="11">
        <v>586</v>
      </c>
      <c r="M95" s="15">
        <f t="shared" si="5"/>
        <v>709.06</v>
      </c>
      <c r="N95" s="11">
        <f t="shared" si="6"/>
        <v>586</v>
      </c>
      <c r="O95" s="11">
        <v>709.06</v>
      </c>
      <c r="P95" s="35" t="s">
        <v>177</v>
      </c>
      <c r="Q95" s="16" t="s">
        <v>760</v>
      </c>
      <c r="S95" s="18"/>
    </row>
    <row r="96" spans="1:19" ht="38.25" x14ac:dyDescent="0.25">
      <c r="A96" s="7">
        <v>78</v>
      </c>
      <c r="B96" s="9" t="s">
        <v>94</v>
      </c>
      <c r="C96" s="8" t="s">
        <v>171</v>
      </c>
      <c r="D96" s="10" t="s">
        <v>28</v>
      </c>
      <c r="E96" s="20">
        <v>10</v>
      </c>
      <c r="F96" s="14">
        <v>10</v>
      </c>
      <c r="G96" s="15">
        <v>43</v>
      </c>
      <c r="H96" s="44">
        <v>21</v>
      </c>
      <c r="I96" s="11">
        <v>52.03</v>
      </c>
      <c r="J96" s="107">
        <f t="shared" si="4"/>
        <v>10</v>
      </c>
      <c r="K96" s="107">
        <v>1</v>
      </c>
      <c r="L96" s="11">
        <v>430</v>
      </c>
      <c r="M96" s="15">
        <f t="shared" si="5"/>
        <v>520.29999999999995</v>
      </c>
      <c r="N96" s="11">
        <f t="shared" si="6"/>
        <v>430</v>
      </c>
      <c r="O96" s="11">
        <v>520.29999999999995</v>
      </c>
      <c r="P96" s="35" t="s">
        <v>177</v>
      </c>
      <c r="Q96" s="16" t="s">
        <v>761</v>
      </c>
      <c r="S96" s="18"/>
    </row>
    <row r="97" spans="1:20" x14ac:dyDescent="0.25">
      <c r="A97" s="14"/>
      <c r="B97" s="9"/>
      <c r="C97" s="8"/>
      <c r="D97" s="20"/>
      <c r="E97" s="31"/>
      <c r="F97" s="32"/>
      <c r="G97" s="11"/>
      <c r="H97" s="12"/>
      <c r="I97" s="13"/>
      <c r="J97" s="22"/>
      <c r="K97" s="14"/>
      <c r="L97" s="23"/>
      <c r="M97" s="1"/>
      <c r="N97" s="24"/>
      <c r="O97" s="24"/>
      <c r="P97" s="24"/>
      <c r="Q97" s="16"/>
      <c r="S97" s="18"/>
    </row>
    <row r="98" spans="1:20" ht="33" customHeight="1" x14ac:dyDescent="0.25">
      <c r="A98" s="14"/>
      <c r="B98" s="25"/>
      <c r="C98" s="8"/>
      <c r="D98" s="20"/>
      <c r="E98" s="31"/>
      <c r="F98" s="33"/>
      <c r="G98" s="11"/>
      <c r="H98" s="12"/>
      <c r="J98" s="156" t="s">
        <v>11</v>
      </c>
      <c r="K98" s="157"/>
      <c r="L98" s="158"/>
      <c r="M98" s="159" t="s">
        <v>8</v>
      </c>
      <c r="N98" s="160"/>
      <c r="O98" s="114">
        <v>79328</v>
      </c>
      <c r="P98" s="79"/>
      <c r="Q98" s="16"/>
      <c r="S98" s="18"/>
    </row>
    <row r="99" spans="1:20" x14ac:dyDescent="0.25">
      <c r="A99" s="14"/>
      <c r="B99" s="25"/>
      <c r="C99" s="8"/>
      <c r="D99" s="20"/>
      <c r="E99" s="20"/>
      <c r="F99" s="14"/>
      <c r="G99" s="11"/>
      <c r="H99" s="12"/>
      <c r="I99" s="13"/>
      <c r="J99" s="11"/>
      <c r="K99" s="14"/>
      <c r="L99" s="11"/>
      <c r="M99" s="27"/>
      <c r="N99" s="26" t="s">
        <v>9</v>
      </c>
      <c r="O99" s="114">
        <v>16658.879999999946</v>
      </c>
      <c r="P99" s="79"/>
      <c r="Q99" s="16"/>
      <c r="S99" s="18"/>
    </row>
    <row r="100" spans="1:20" x14ac:dyDescent="0.25">
      <c r="A100" s="14"/>
      <c r="B100" s="25"/>
      <c r="C100" s="8"/>
      <c r="D100" s="20"/>
      <c r="E100" s="20"/>
      <c r="F100" s="14"/>
      <c r="G100" s="28"/>
      <c r="H100" s="12"/>
      <c r="I100" s="28"/>
      <c r="J100" s="28"/>
      <c r="K100" s="28"/>
      <c r="L100" s="28"/>
      <c r="M100" s="159" t="s">
        <v>10</v>
      </c>
      <c r="N100" s="160"/>
      <c r="O100" s="114">
        <v>95986.879999999946</v>
      </c>
      <c r="P100" s="79"/>
      <c r="Q100" s="16"/>
      <c r="S100" s="18"/>
      <c r="T100" s="115"/>
    </row>
    <row r="101" spans="1:20" x14ac:dyDescent="0.25">
      <c r="A101" s="162"/>
      <c r="B101" s="163"/>
      <c r="C101" s="163"/>
      <c r="D101" s="163"/>
      <c r="E101" s="163"/>
      <c r="F101" s="163"/>
      <c r="G101" s="163"/>
      <c r="H101" s="163"/>
      <c r="I101" s="163"/>
      <c r="J101" s="163"/>
      <c r="K101" s="163"/>
      <c r="L101" s="163"/>
      <c r="M101" s="163"/>
      <c r="N101" s="163"/>
      <c r="O101" s="163"/>
      <c r="P101" s="163"/>
      <c r="Q101" s="164"/>
      <c r="S101" s="18"/>
    </row>
    <row r="102" spans="1:20" s="4" customFormat="1" ht="37.5" customHeight="1" x14ac:dyDescent="0.25">
      <c r="A102" s="53">
        <v>2</v>
      </c>
      <c r="B102" s="154" t="s">
        <v>664</v>
      </c>
      <c r="C102" s="155"/>
      <c r="D102" s="155"/>
      <c r="E102" s="155"/>
      <c r="F102" s="155"/>
      <c r="G102" s="5"/>
      <c r="H102" s="5"/>
      <c r="I102" s="5"/>
      <c r="J102" s="5"/>
      <c r="K102" s="5"/>
      <c r="L102" s="5"/>
      <c r="M102" s="5"/>
      <c r="N102" s="5"/>
      <c r="O102" s="5"/>
      <c r="P102" s="5"/>
      <c r="Q102" s="38"/>
      <c r="R102" s="6"/>
      <c r="S102" s="6"/>
    </row>
    <row r="103" spans="1:20" ht="38.25" x14ac:dyDescent="0.25">
      <c r="A103" s="10" t="s">
        <v>288</v>
      </c>
      <c r="B103" s="66" t="s">
        <v>289</v>
      </c>
      <c r="C103" s="9" t="s">
        <v>290</v>
      </c>
      <c r="D103" s="83" t="s">
        <v>671</v>
      </c>
      <c r="E103" s="10">
        <v>500</v>
      </c>
      <c r="F103" s="14">
        <v>500</v>
      </c>
      <c r="G103" s="110">
        <v>1.6</v>
      </c>
      <c r="H103" s="65">
        <v>21</v>
      </c>
      <c r="I103" s="11">
        <v>1.9359999999999999</v>
      </c>
      <c r="J103" s="107">
        <f>E103</f>
        <v>500</v>
      </c>
      <c r="K103" s="112">
        <v>1</v>
      </c>
      <c r="L103" s="11">
        <v>800</v>
      </c>
      <c r="M103" s="15">
        <f>L103*1.21</f>
        <v>968</v>
      </c>
      <c r="N103" s="11">
        <f>L103*K103</f>
        <v>800</v>
      </c>
      <c r="O103" s="11">
        <v>968</v>
      </c>
      <c r="P103" s="35" t="s">
        <v>177</v>
      </c>
      <c r="Q103" s="16" t="s">
        <v>762</v>
      </c>
    </row>
    <row r="104" spans="1:20" ht="38.25" x14ac:dyDescent="0.25">
      <c r="A104" s="67" t="s">
        <v>230</v>
      </c>
      <c r="B104" s="126" t="s">
        <v>291</v>
      </c>
      <c r="C104" s="45" t="s">
        <v>292</v>
      </c>
      <c r="D104" s="83" t="s">
        <v>671</v>
      </c>
      <c r="E104" s="48">
        <v>500</v>
      </c>
      <c r="F104" s="48">
        <v>500</v>
      </c>
      <c r="G104" s="110">
        <v>1.64</v>
      </c>
      <c r="H104" s="65">
        <v>21</v>
      </c>
      <c r="I104" s="11">
        <f>G104*1.21</f>
        <v>1.9843999999999997</v>
      </c>
      <c r="J104" s="107">
        <f t="shared" ref="J104:J167" si="7">E104</f>
        <v>500</v>
      </c>
      <c r="K104" s="112">
        <v>1</v>
      </c>
      <c r="L104" s="11">
        <f>G104*E104</f>
        <v>820</v>
      </c>
      <c r="M104" s="15">
        <f t="shared" ref="M104:M167" si="8">L104*1.21</f>
        <v>992.19999999999993</v>
      </c>
      <c r="N104" s="11">
        <f t="shared" ref="N104:N167" si="9">L104*K104</f>
        <v>820</v>
      </c>
      <c r="O104" s="11">
        <f>G104*F104*1.21</f>
        <v>992.19999999999993</v>
      </c>
      <c r="P104" s="35" t="s">
        <v>177</v>
      </c>
      <c r="Q104" s="16" t="s">
        <v>763</v>
      </c>
    </row>
    <row r="105" spans="1:20" ht="38.25" x14ac:dyDescent="0.25">
      <c r="A105" s="67" t="s">
        <v>293</v>
      </c>
      <c r="B105" s="68" t="s">
        <v>294</v>
      </c>
      <c r="C105" s="45" t="s">
        <v>295</v>
      </c>
      <c r="D105" s="67" t="s">
        <v>28</v>
      </c>
      <c r="E105" s="48">
        <v>1</v>
      </c>
      <c r="F105" s="48">
        <v>2</v>
      </c>
      <c r="G105" s="110">
        <v>786</v>
      </c>
      <c r="H105" s="65">
        <v>21</v>
      </c>
      <c r="I105" s="11">
        <v>951.06</v>
      </c>
      <c r="J105" s="107">
        <f t="shared" si="7"/>
        <v>1</v>
      </c>
      <c r="K105" s="112">
        <v>2</v>
      </c>
      <c r="L105" s="11">
        <v>786</v>
      </c>
      <c r="M105" s="15">
        <f t="shared" si="8"/>
        <v>951.06</v>
      </c>
      <c r="N105" s="11">
        <f t="shared" si="9"/>
        <v>1572</v>
      </c>
      <c r="O105" s="11">
        <v>1902.12</v>
      </c>
      <c r="P105" s="35" t="s">
        <v>177</v>
      </c>
      <c r="Q105" s="16" t="s">
        <v>764</v>
      </c>
    </row>
    <row r="106" spans="1:20" ht="38.25" x14ac:dyDescent="0.25">
      <c r="A106" s="67" t="s">
        <v>296</v>
      </c>
      <c r="B106" s="68" t="s">
        <v>297</v>
      </c>
      <c r="C106" s="45" t="s">
        <v>298</v>
      </c>
      <c r="D106" s="85" t="s">
        <v>673</v>
      </c>
      <c r="E106" s="48">
        <v>50</v>
      </c>
      <c r="F106" s="48">
        <v>50</v>
      </c>
      <c r="G106" s="110">
        <v>17.72</v>
      </c>
      <c r="H106" s="65">
        <v>21</v>
      </c>
      <c r="I106" s="11">
        <v>21.441199999999998</v>
      </c>
      <c r="J106" s="107">
        <f t="shared" si="7"/>
        <v>50</v>
      </c>
      <c r="K106" s="112">
        <v>1</v>
      </c>
      <c r="L106" s="11">
        <v>886</v>
      </c>
      <c r="M106" s="15">
        <f t="shared" si="8"/>
        <v>1072.06</v>
      </c>
      <c r="N106" s="11">
        <f t="shared" si="9"/>
        <v>886</v>
      </c>
      <c r="O106" s="11">
        <v>1072.06</v>
      </c>
      <c r="P106" s="35" t="s">
        <v>177</v>
      </c>
      <c r="Q106" s="16" t="s">
        <v>765</v>
      </c>
    </row>
    <row r="107" spans="1:20" ht="38.25" x14ac:dyDescent="0.25">
      <c r="A107" s="67" t="s">
        <v>300</v>
      </c>
      <c r="B107" s="68" t="s">
        <v>301</v>
      </c>
      <c r="C107" s="45" t="s">
        <v>302</v>
      </c>
      <c r="D107" s="85" t="s">
        <v>673</v>
      </c>
      <c r="E107" s="48">
        <v>100</v>
      </c>
      <c r="F107" s="48">
        <v>100</v>
      </c>
      <c r="G107" s="110">
        <v>6.86</v>
      </c>
      <c r="H107" s="65">
        <v>21</v>
      </c>
      <c r="I107" s="11">
        <v>8.3005999999999993</v>
      </c>
      <c r="J107" s="107">
        <f t="shared" si="7"/>
        <v>100</v>
      </c>
      <c r="K107" s="112">
        <v>1</v>
      </c>
      <c r="L107" s="11">
        <v>686</v>
      </c>
      <c r="M107" s="15">
        <f t="shared" si="8"/>
        <v>830.06</v>
      </c>
      <c r="N107" s="11">
        <f t="shared" si="9"/>
        <v>686</v>
      </c>
      <c r="O107" s="11">
        <v>830.06</v>
      </c>
      <c r="P107" s="35" t="s">
        <v>177</v>
      </c>
      <c r="Q107" s="16" t="s">
        <v>766</v>
      </c>
    </row>
    <row r="108" spans="1:20" ht="38.25" x14ac:dyDescent="0.25">
      <c r="A108" s="67" t="s">
        <v>303</v>
      </c>
      <c r="B108" s="68" t="s">
        <v>304</v>
      </c>
      <c r="C108" s="45" t="s">
        <v>305</v>
      </c>
      <c r="D108" s="83" t="s">
        <v>671</v>
      </c>
      <c r="E108" s="48">
        <v>100</v>
      </c>
      <c r="F108" s="95">
        <v>300</v>
      </c>
      <c r="G108" s="110">
        <v>8.57</v>
      </c>
      <c r="H108" s="65">
        <v>21</v>
      </c>
      <c r="I108" s="11">
        <v>10.3697</v>
      </c>
      <c r="J108" s="107">
        <f t="shared" si="7"/>
        <v>100</v>
      </c>
      <c r="K108" s="113">
        <v>3</v>
      </c>
      <c r="L108" s="11">
        <v>857</v>
      </c>
      <c r="M108" s="15">
        <f t="shared" si="8"/>
        <v>1036.97</v>
      </c>
      <c r="N108" s="11">
        <f t="shared" si="9"/>
        <v>2571</v>
      </c>
      <c r="O108" s="11">
        <v>3110.91</v>
      </c>
      <c r="P108" s="35" t="s">
        <v>177</v>
      </c>
      <c r="Q108" s="16" t="s">
        <v>767</v>
      </c>
    </row>
    <row r="109" spans="1:20" ht="38.25" x14ac:dyDescent="0.25">
      <c r="A109" s="67" t="s">
        <v>306</v>
      </c>
      <c r="B109" s="68" t="s">
        <v>307</v>
      </c>
      <c r="C109" s="45" t="s">
        <v>308</v>
      </c>
      <c r="D109" s="83" t="s">
        <v>671</v>
      </c>
      <c r="E109" s="48">
        <v>100</v>
      </c>
      <c r="F109" s="48">
        <v>1500</v>
      </c>
      <c r="G109" s="110">
        <v>8</v>
      </c>
      <c r="H109" s="65">
        <v>21</v>
      </c>
      <c r="I109" s="11">
        <v>9.68</v>
      </c>
      <c r="J109" s="107">
        <f t="shared" si="7"/>
        <v>100</v>
      </c>
      <c r="K109" s="112">
        <v>15</v>
      </c>
      <c r="L109" s="11">
        <v>800</v>
      </c>
      <c r="M109" s="15">
        <f t="shared" si="8"/>
        <v>968</v>
      </c>
      <c r="N109" s="11">
        <f t="shared" si="9"/>
        <v>12000</v>
      </c>
      <c r="O109" s="11">
        <v>14520</v>
      </c>
      <c r="P109" s="35" t="s">
        <v>177</v>
      </c>
      <c r="Q109" s="16" t="s">
        <v>768</v>
      </c>
    </row>
    <row r="110" spans="1:20" ht="38.25" x14ac:dyDescent="0.25">
      <c r="A110" s="67" t="s">
        <v>309</v>
      </c>
      <c r="B110" s="68" t="s">
        <v>310</v>
      </c>
      <c r="C110" s="45" t="s">
        <v>311</v>
      </c>
      <c r="D110" s="85" t="s">
        <v>673</v>
      </c>
      <c r="E110" s="48">
        <v>50</v>
      </c>
      <c r="F110" s="48">
        <v>50</v>
      </c>
      <c r="G110" s="110">
        <v>17</v>
      </c>
      <c r="H110" s="65">
        <v>21</v>
      </c>
      <c r="I110" s="11">
        <v>20.57</v>
      </c>
      <c r="J110" s="107">
        <f t="shared" si="7"/>
        <v>50</v>
      </c>
      <c r="K110" s="112">
        <v>1</v>
      </c>
      <c r="L110" s="11">
        <v>850</v>
      </c>
      <c r="M110" s="15">
        <f t="shared" si="8"/>
        <v>1028.5</v>
      </c>
      <c r="N110" s="11">
        <f t="shared" si="9"/>
        <v>850</v>
      </c>
      <c r="O110" s="11">
        <v>1028.5</v>
      </c>
      <c r="P110" s="35" t="s">
        <v>177</v>
      </c>
      <c r="Q110" s="16" t="s">
        <v>769</v>
      </c>
    </row>
    <row r="111" spans="1:20" ht="38.25" x14ac:dyDescent="0.25">
      <c r="A111" s="67" t="s">
        <v>312</v>
      </c>
      <c r="B111" s="68" t="s">
        <v>313</v>
      </c>
      <c r="C111" s="45" t="s">
        <v>314</v>
      </c>
      <c r="D111" s="83" t="s">
        <v>671</v>
      </c>
      <c r="E111" s="48">
        <v>10</v>
      </c>
      <c r="F111" s="48">
        <v>30</v>
      </c>
      <c r="G111" s="110">
        <v>37.9</v>
      </c>
      <c r="H111" s="65">
        <v>21</v>
      </c>
      <c r="I111" s="11">
        <v>45.858999999999995</v>
      </c>
      <c r="J111" s="107">
        <f t="shared" si="7"/>
        <v>10</v>
      </c>
      <c r="K111" s="112">
        <v>3</v>
      </c>
      <c r="L111" s="11">
        <v>379</v>
      </c>
      <c r="M111" s="15">
        <f t="shared" si="8"/>
        <v>458.59</v>
      </c>
      <c r="N111" s="11">
        <f t="shared" si="9"/>
        <v>1137</v>
      </c>
      <c r="O111" s="11">
        <v>1375.77</v>
      </c>
      <c r="P111" s="35" t="s">
        <v>177</v>
      </c>
      <c r="Q111" s="16" t="s">
        <v>770</v>
      </c>
    </row>
    <row r="112" spans="1:20" ht="38.25" x14ac:dyDescent="0.25">
      <c r="A112" s="67" t="s">
        <v>315</v>
      </c>
      <c r="B112" s="68" t="s">
        <v>316</v>
      </c>
      <c r="C112" s="45" t="s">
        <v>317</v>
      </c>
      <c r="D112" s="85" t="s">
        <v>673</v>
      </c>
      <c r="E112" s="48">
        <v>100</v>
      </c>
      <c r="F112" s="48">
        <v>100</v>
      </c>
      <c r="G112" s="110">
        <v>8</v>
      </c>
      <c r="H112" s="65">
        <v>21</v>
      </c>
      <c r="I112" s="11">
        <v>9.68</v>
      </c>
      <c r="J112" s="107">
        <f t="shared" si="7"/>
        <v>100</v>
      </c>
      <c r="K112" s="112">
        <v>1</v>
      </c>
      <c r="L112" s="11">
        <v>800</v>
      </c>
      <c r="M112" s="15">
        <f t="shared" si="8"/>
        <v>968</v>
      </c>
      <c r="N112" s="11">
        <f t="shared" si="9"/>
        <v>800</v>
      </c>
      <c r="O112" s="11">
        <v>968</v>
      </c>
      <c r="P112" s="35" t="s">
        <v>177</v>
      </c>
      <c r="Q112" s="16" t="s">
        <v>771</v>
      </c>
    </row>
    <row r="113" spans="1:17" ht="38.25" x14ac:dyDescent="0.25">
      <c r="A113" s="67" t="s">
        <v>318</v>
      </c>
      <c r="B113" s="68" t="s">
        <v>319</v>
      </c>
      <c r="C113" s="45" t="s">
        <v>320</v>
      </c>
      <c r="D113" s="83" t="s">
        <v>671</v>
      </c>
      <c r="E113" s="48">
        <v>100</v>
      </c>
      <c r="F113" s="48">
        <v>100</v>
      </c>
      <c r="G113" s="110">
        <v>7.86</v>
      </c>
      <c r="H113" s="65">
        <v>21</v>
      </c>
      <c r="I113" s="11">
        <v>9.5106000000000002</v>
      </c>
      <c r="J113" s="107">
        <f t="shared" si="7"/>
        <v>100</v>
      </c>
      <c r="K113" s="112">
        <v>1</v>
      </c>
      <c r="L113" s="11">
        <v>786</v>
      </c>
      <c r="M113" s="15">
        <f t="shared" si="8"/>
        <v>951.06</v>
      </c>
      <c r="N113" s="11">
        <f t="shared" si="9"/>
        <v>786</v>
      </c>
      <c r="O113" s="11">
        <v>951.06</v>
      </c>
      <c r="P113" s="35" t="s">
        <v>177</v>
      </c>
      <c r="Q113" s="16" t="s">
        <v>772</v>
      </c>
    </row>
    <row r="114" spans="1:17" ht="38.25" x14ac:dyDescent="0.25">
      <c r="A114" s="67" t="s">
        <v>321</v>
      </c>
      <c r="B114" s="68" t="s">
        <v>322</v>
      </c>
      <c r="C114" s="45" t="s">
        <v>323</v>
      </c>
      <c r="D114" s="83" t="s">
        <v>671</v>
      </c>
      <c r="E114" s="48">
        <v>100</v>
      </c>
      <c r="F114" s="48">
        <v>100</v>
      </c>
      <c r="G114" s="110">
        <v>7.79</v>
      </c>
      <c r="H114" s="65">
        <v>21</v>
      </c>
      <c r="I114" s="11">
        <v>9.4259000000000004</v>
      </c>
      <c r="J114" s="107">
        <f t="shared" si="7"/>
        <v>100</v>
      </c>
      <c r="K114" s="112">
        <v>1</v>
      </c>
      <c r="L114" s="11">
        <v>779</v>
      </c>
      <c r="M114" s="15">
        <f t="shared" si="8"/>
        <v>942.58999999999992</v>
      </c>
      <c r="N114" s="11">
        <f t="shared" si="9"/>
        <v>779</v>
      </c>
      <c r="O114" s="11">
        <v>942.58999999999992</v>
      </c>
      <c r="P114" s="35" t="s">
        <v>177</v>
      </c>
      <c r="Q114" s="16" t="s">
        <v>773</v>
      </c>
    </row>
    <row r="115" spans="1:17" ht="38.25" x14ac:dyDescent="0.25">
      <c r="A115" s="67" t="s">
        <v>324</v>
      </c>
      <c r="B115" s="68" t="s">
        <v>325</v>
      </c>
      <c r="C115" s="45" t="s">
        <v>326</v>
      </c>
      <c r="D115" s="85" t="s">
        <v>673</v>
      </c>
      <c r="E115" s="48">
        <v>100</v>
      </c>
      <c r="F115" s="48">
        <v>200</v>
      </c>
      <c r="G115" s="110">
        <v>7</v>
      </c>
      <c r="H115" s="65">
        <v>21</v>
      </c>
      <c r="I115" s="11">
        <v>8.4699999999999989</v>
      </c>
      <c r="J115" s="107">
        <f t="shared" si="7"/>
        <v>100</v>
      </c>
      <c r="K115" s="112">
        <v>2</v>
      </c>
      <c r="L115" s="11">
        <v>700</v>
      </c>
      <c r="M115" s="15">
        <f t="shared" si="8"/>
        <v>847</v>
      </c>
      <c r="N115" s="11">
        <f t="shared" si="9"/>
        <v>1400</v>
      </c>
      <c r="O115" s="11">
        <v>1694</v>
      </c>
      <c r="P115" s="35" t="s">
        <v>177</v>
      </c>
      <c r="Q115" s="16" t="s">
        <v>774</v>
      </c>
    </row>
    <row r="116" spans="1:17" ht="38.25" x14ac:dyDescent="0.25">
      <c r="A116" s="67" t="s">
        <v>327</v>
      </c>
      <c r="B116" s="68" t="s">
        <v>328</v>
      </c>
      <c r="C116" s="45" t="s">
        <v>329</v>
      </c>
      <c r="D116" s="83" t="s">
        <v>671</v>
      </c>
      <c r="E116" s="48">
        <v>100</v>
      </c>
      <c r="F116" s="48">
        <v>100</v>
      </c>
      <c r="G116" s="110">
        <v>9.07</v>
      </c>
      <c r="H116" s="65">
        <v>21</v>
      </c>
      <c r="I116" s="11">
        <v>10.9747</v>
      </c>
      <c r="J116" s="107">
        <f t="shared" si="7"/>
        <v>100</v>
      </c>
      <c r="K116" s="112">
        <v>1</v>
      </c>
      <c r="L116" s="11">
        <v>907</v>
      </c>
      <c r="M116" s="15">
        <f t="shared" si="8"/>
        <v>1097.47</v>
      </c>
      <c r="N116" s="11">
        <f t="shared" si="9"/>
        <v>907</v>
      </c>
      <c r="O116" s="11">
        <v>1097.47</v>
      </c>
      <c r="P116" s="35" t="s">
        <v>177</v>
      </c>
      <c r="Q116" s="16" t="s">
        <v>775</v>
      </c>
    </row>
    <row r="117" spans="1:17" ht="38.25" x14ac:dyDescent="0.25">
      <c r="A117" s="67" t="s">
        <v>330</v>
      </c>
      <c r="B117" s="69" t="s">
        <v>331</v>
      </c>
      <c r="C117" s="45" t="s">
        <v>332</v>
      </c>
      <c r="D117" s="85" t="s">
        <v>673</v>
      </c>
      <c r="E117" s="48">
        <v>100</v>
      </c>
      <c r="F117" s="48">
        <v>100</v>
      </c>
      <c r="G117" s="110">
        <v>7.93</v>
      </c>
      <c r="H117" s="65">
        <v>21</v>
      </c>
      <c r="I117" s="11">
        <v>9.5952999999999999</v>
      </c>
      <c r="J117" s="107">
        <f t="shared" si="7"/>
        <v>100</v>
      </c>
      <c r="K117" s="112">
        <v>1</v>
      </c>
      <c r="L117" s="11">
        <v>793</v>
      </c>
      <c r="M117" s="15">
        <f t="shared" si="8"/>
        <v>959.53</v>
      </c>
      <c r="N117" s="11">
        <f t="shared" si="9"/>
        <v>793</v>
      </c>
      <c r="O117" s="11">
        <v>959.53</v>
      </c>
      <c r="P117" s="35" t="s">
        <v>177</v>
      </c>
      <c r="Q117" s="16" t="s">
        <v>776</v>
      </c>
    </row>
    <row r="118" spans="1:17" ht="38.25" x14ac:dyDescent="0.25">
      <c r="A118" s="67" t="s">
        <v>333</v>
      </c>
      <c r="B118" s="68" t="s">
        <v>334</v>
      </c>
      <c r="C118" s="45" t="s">
        <v>335</v>
      </c>
      <c r="D118" s="83" t="s">
        <v>671</v>
      </c>
      <c r="E118" s="48">
        <v>100</v>
      </c>
      <c r="F118" s="48">
        <v>500</v>
      </c>
      <c r="G118" s="110">
        <v>8.5</v>
      </c>
      <c r="H118" s="65">
        <v>21</v>
      </c>
      <c r="I118" s="11">
        <v>10.285</v>
      </c>
      <c r="J118" s="107">
        <f t="shared" si="7"/>
        <v>100</v>
      </c>
      <c r="K118" s="112">
        <v>5</v>
      </c>
      <c r="L118" s="11">
        <v>850</v>
      </c>
      <c r="M118" s="15">
        <f t="shared" si="8"/>
        <v>1028.5</v>
      </c>
      <c r="N118" s="11">
        <f t="shared" si="9"/>
        <v>4250</v>
      </c>
      <c r="O118" s="11">
        <v>5142.5</v>
      </c>
      <c r="P118" s="35" t="s">
        <v>177</v>
      </c>
      <c r="Q118" s="16" t="s">
        <v>777</v>
      </c>
    </row>
    <row r="119" spans="1:17" ht="51" x14ac:dyDescent="0.25">
      <c r="A119" s="67" t="s">
        <v>336</v>
      </c>
      <c r="B119" s="69" t="s">
        <v>337</v>
      </c>
      <c r="C119" s="45" t="s">
        <v>338</v>
      </c>
      <c r="D119" s="83" t="s">
        <v>671</v>
      </c>
      <c r="E119" s="48">
        <v>100</v>
      </c>
      <c r="F119" s="48">
        <v>100</v>
      </c>
      <c r="G119" s="110">
        <v>8.14</v>
      </c>
      <c r="H119" s="65">
        <v>21</v>
      </c>
      <c r="I119" s="11">
        <v>9.849400000000001</v>
      </c>
      <c r="J119" s="107">
        <f t="shared" si="7"/>
        <v>100</v>
      </c>
      <c r="K119" s="112">
        <v>1</v>
      </c>
      <c r="L119" s="11">
        <v>814</v>
      </c>
      <c r="M119" s="15">
        <f t="shared" si="8"/>
        <v>984.93999999999994</v>
      </c>
      <c r="N119" s="11">
        <f t="shared" si="9"/>
        <v>814</v>
      </c>
      <c r="O119" s="11">
        <v>984.93999999999994</v>
      </c>
      <c r="P119" s="35" t="s">
        <v>177</v>
      </c>
      <c r="Q119" s="16" t="s">
        <v>778</v>
      </c>
    </row>
    <row r="120" spans="1:17" ht="38.25" x14ac:dyDescent="0.25">
      <c r="A120" s="67" t="s">
        <v>339</v>
      </c>
      <c r="B120" s="68" t="s">
        <v>340</v>
      </c>
      <c r="C120" s="45" t="s">
        <v>341</v>
      </c>
      <c r="D120" s="83" t="s">
        <v>671</v>
      </c>
      <c r="E120" s="48">
        <v>100</v>
      </c>
      <c r="F120" s="48">
        <v>900</v>
      </c>
      <c r="G120" s="110">
        <v>7.5</v>
      </c>
      <c r="H120" s="65">
        <v>21</v>
      </c>
      <c r="I120" s="11">
        <v>9.0749999999999993</v>
      </c>
      <c r="J120" s="107">
        <f t="shared" si="7"/>
        <v>100</v>
      </c>
      <c r="K120" s="112">
        <v>9</v>
      </c>
      <c r="L120" s="11">
        <v>750</v>
      </c>
      <c r="M120" s="15">
        <f t="shared" si="8"/>
        <v>907.5</v>
      </c>
      <c r="N120" s="11">
        <f t="shared" si="9"/>
        <v>6750</v>
      </c>
      <c r="O120" s="11">
        <v>8167.5</v>
      </c>
      <c r="P120" s="35" t="s">
        <v>177</v>
      </c>
      <c r="Q120" s="16" t="s">
        <v>779</v>
      </c>
    </row>
    <row r="121" spans="1:17" ht="51" x14ac:dyDescent="0.25">
      <c r="A121" s="67" t="s">
        <v>342</v>
      </c>
      <c r="B121" s="69" t="s">
        <v>343</v>
      </c>
      <c r="C121" s="45" t="s">
        <v>344</v>
      </c>
      <c r="D121" s="83" t="s">
        <v>671</v>
      </c>
      <c r="E121" s="48">
        <v>100</v>
      </c>
      <c r="F121" s="48">
        <v>300</v>
      </c>
      <c r="G121" s="110">
        <v>9.36</v>
      </c>
      <c r="H121" s="65">
        <v>21</v>
      </c>
      <c r="I121" s="11">
        <v>11.3256</v>
      </c>
      <c r="J121" s="107">
        <f t="shared" si="7"/>
        <v>100</v>
      </c>
      <c r="K121" s="112">
        <v>3</v>
      </c>
      <c r="L121" s="11">
        <v>936</v>
      </c>
      <c r="M121" s="15">
        <f t="shared" si="8"/>
        <v>1132.56</v>
      </c>
      <c r="N121" s="11">
        <f t="shared" si="9"/>
        <v>2808</v>
      </c>
      <c r="O121" s="11">
        <v>3397.68</v>
      </c>
      <c r="P121" s="35" t="s">
        <v>177</v>
      </c>
      <c r="Q121" s="16" t="s">
        <v>780</v>
      </c>
    </row>
    <row r="122" spans="1:17" ht="38.25" x14ac:dyDescent="0.25">
      <c r="A122" s="67" t="s">
        <v>345</v>
      </c>
      <c r="B122" s="69" t="s">
        <v>346</v>
      </c>
      <c r="C122" s="45" t="s">
        <v>347</v>
      </c>
      <c r="D122" s="83" t="s">
        <v>671</v>
      </c>
      <c r="E122" s="48">
        <v>100</v>
      </c>
      <c r="F122" s="48">
        <v>300</v>
      </c>
      <c r="G122" s="110">
        <v>7.71</v>
      </c>
      <c r="H122" s="65">
        <v>21</v>
      </c>
      <c r="I122" s="11">
        <v>9.3291000000000004</v>
      </c>
      <c r="J122" s="107">
        <f t="shared" si="7"/>
        <v>100</v>
      </c>
      <c r="K122" s="112">
        <v>3</v>
      </c>
      <c r="L122" s="11">
        <v>771</v>
      </c>
      <c r="M122" s="15">
        <f t="shared" si="8"/>
        <v>932.91</v>
      </c>
      <c r="N122" s="11">
        <f t="shared" si="9"/>
        <v>2313</v>
      </c>
      <c r="O122" s="11">
        <v>2798.73</v>
      </c>
      <c r="P122" s="35" t="s">
        <v>177</v>
      </c>
      <c r="Q122" s="16" t="s">
        <v>781</v>
      </c>
    </row>
    <row r="123" spans="1:17" ht="38.25" x14ac:dyDescent="0.25">
      <c r="A123" s="67" t="s">
        <v>348</v>
      </c>
      <c r="B123" s="68" t="s">
        <v>349</v>
      </c>
      <c r="C123" s="45" t="s">
        <v>350</v>
      </c>
      <c r="D123" s="83" t="s">
        <v>671</v>
      </c>
      <c r="E123" s="48">
        <v>100</v>
      </c>
      <c r="F123" s="48">
        <v>100</v>
      </c>
      <c r="G123" s="110">
        <v>8.14</v>
      </c>
      <c r="H123" s="65">
        <v>21</v>
      </c>
      <c r="I123" s="11">
        <v>9.849400000000001</v>
      </c>
      <c r="J123" s="107">
        <f t="shared" si="7"/>
        <v>100</v>
      </c>
      <c r="K123" s="112">
        <v>1</v>
      </c>
      <c r="L123" s="11">
        <v>814</v>
      </c>
      <c r="M123" s="15">
        <f t="shared" si="8"/>
        <v>984.93999999999994</v>
      </c>
      <c r="N123" s="11">
        <f t="shared" si="9"/>
        <v>814</v>
      </c>
      <c r="O123" s="11">
        <v>984.93999999999994</v>
      </c>
      <c r="P123" s="35" t="s">
        <v>177</v>
      </c>
      <c r="Q123" s="16" t="s">
        <v>782</v>
      </c>
    </row>
    <row r="124" spans="1:17" ht="38.25" x14ac:dyDescent="0.25">
      <c r="A124" s="67" t="s">
        <v>351</v>
      </c>
      <c r="B124" s="68" t="s">
        <v>352</v>
      </c>
      <c r="C124" s="45" t="s">
        <v>353</v>
      </c>
      <c r="D124" s="83" t="s">
        <v>671</v>
      </c>
      <c r="E124" s="48">
        <v>100</v>
      </c>
      <c r="F124" s="48">
        <v>300</v>
      </c>
      <c r="G124" s="110">
        <v>7.57</v>
      </c>
      <c r="H124" s="65">
        <v>21</v>
      </c>
      <c r="I124" s="11">
        <v>9.1597000000000008</v>
      </c>
      <c r="J124" s="107">
        <f t="shared" si="7"/>
        <v>100</v>
      </c>
      <c r="K124" s="112">
        <v>3</v>
      </c>
      <c r="L124" s="11">
        <v>757</v>
      </c>
      <c r="M124" s="15">
        <f t="shared" si="8"/>
        <v>915.97</v>
      </c>
      <c r="N124" s="11">
        <f t="shared" si="9"/>
        <v>2271</v>
      </c>
      <c r="O124" s="11">
        <v>2747.91</v>
      </c>
      <c r="P124" s="35" t="s">
        <v>177</v>
      </c>
      <c r="Q124" s="16" t="s">
        <v>783</v>
      </c>
    </row>
    <row r="125" spans="1:17" ht="38.25" x14ac:dyDescent="0.25">
      <c r="A125" s="67" t="s">
        <v>354</v>
      </c>
      <c r="B125" s="68" t="s">
        <v>355</v>
      </c>
      <c r="C125" s="45" t="s">
        <v>356</v>
      </c>
      <c r="D125" s="83" t="s">
        <v>671</v>
      </c>
      <c r="E125" s="48">
        <v>100</v>
      </c>
      <c r="F125" s="48">
        <v>100</v>
      </c>
      <c r="G125" s="110">
        <v>8.86</v>
      </c>
      <c r="H125" s="65">
        <v>21</v>
      </c>
      <c r="I125" s="11">
        <v>10.720599999999999</v>
      </c>
      <c r="J125" s="107">
        <f t="shared" si="7"/>
        <v>100</v>
      </c>
      <c r="K125" s="112">
        <v>1</v>
      </c>
      <c r="L125" s="11">
        <v>886</v>
      </c>
      <c r="M125" s="15">
        <f t="shared" si="8"/>
        <v>1072.06</v>
      </c>
      <c r="N125" s="11">
        <f t="shared" si="9"/>
        <v>886</v>
      </c>
      <c r="O125" s="11">
        <v>1072.06</v>
      </c>
      <c r="P125" s="35" t="s">
        <v>177</v>
      </c>
      <c r="Q125" s="16" t="s">
        <v>784</v>
      </c>
    </row>
    <row r="126" spans="1:17" ht="38.25" x14ac:dyDescent="0.25">
      <c r="A126" s="67" t="s">
        <v>357</v>
      </c>
      <c r="B126" s="68" t="s">
        <v>358</v>
      </c>
      <c r="C126" s="45" t="s">
        <v>359</v>
      </c>
      <c r="D126" s="83" t="s">
        <v>671</v>
      </c>
      <c r="E126" s="48">
        <v>100</v>
      </c>
      <c r="F126" s="48">
        <v>100</v>
      </c>
      <c r="G126" s="110">
        <v>6.86</v>
      </c>
      <c r="H126" s="65">
        <v>21</v>
      </c>
      <c r="I126" s="11">
        <v>8.3005999999999993</v>
      </c>
      <c r="J126" s="107">
        <f t="shared" si="7"/>
        <v>100</v>
      </c>
      <c r="K126" s="112">
        <v>1</v>
      </c>
      <c r="L126" s="11">
        <v>686</v>
      </c>
      <c r="M126" s="15">
        <f t="shared" si="8"/>
        <v>830.06</v>
      </c>
      <c r="N126" s="11">
        <f t="shared" si="9"/>
        <v>686</v>
      </c>
      <c r="O126" s="11">
        <v>830.06</v>
      </c>
      <c r="P126" s="35" t="s">
        <v>177</v>
      </c>
      <c r="Q126" s="16" t="s">
        <v>785</v>
      </c>
    </row>
    <row r="127" spans="1:17" ht="38.25" x14ac:dyDescent="0.25">
      <c r="A127" s="67" t="s">
        <v>360</v>
      </c>
      <c r="B127" s="68" t="s">
        <v>361</v>
      </c>
      <c r="C127" s="45" t="s">
        <v>362</v>
      </c>
      <c r="D127" s="83" t="s">
        <v>671</v>
      </c>
      <c r="E127" s="48">
        <v>100</v>
      </c>
      <c r="F127" s="48">
        <v>200</v>
      </c>
      <c r="G127" s="110">
        <v>7.71</v>
      </c>
      <c r="H127" s="65">
        <v>21</v>
      </c>
      <c r="I127" s="11">
        <v>9.3291000000000004</v>
      </c>
      <c r="J127" s="107">
        <f t="shared" si="7"/>
        <v>100</v>
      </c>
      <c r="K127" s="112">
        <v>2</v>
      </c>
      <c r="L127" s="11">
        <v>771</v>
      </c>
      <c r="M127" s="15">
        <f t="shared" si="8"/>
        <v>932.91</v>
      </c>
      <c r="N127" s="11">
        <f t="shared" si="9"/>
        <v>1542</v>
      </c>
      <c r="O127" s="11">
        <v>1865.82</v>
      </c>
      <c r="P127" s="35" t="s">
        <v>177</v>
      </c>
      <c r="Q127" s="16" t="s">
        <v>786</v>
      </c>
    </row>
    <row r="128" spans="1:17" ht="51" x14ac:dyDescent="0.25">
      <c r="A128" s="67" t="s">
        <v>363</v>
      </c>
      <c r="B128" s="69" t="s">
        <v>364</v>
      </c>
      <c r="C128" s="45" t="s">
        <v>365</v>
      </c>
      <c r="D128" s="83" t="s">
        <v>671</v>
      </c>
      <c r="E128" s="48">
        <v>100</v>
      </c>
      <c r="F128" s="48">
        <v>100</v>
      </c>
      <c r="G128" s="110">
        <v>10.29</v>
      </c>
      <c r="H128" s="65">
        <v>21</v>
      </c>
      <c r="I128" s="11">
        <v>12.450899999999999</v>
      </c>
      <c r="J128" s="107">
        <f t="shared" si="7"/>
        <v>100</v>
      </c>
      <c r="K128" s="112">
        <v>1</v>
      </c>
      <c r="L128" s="11">
        <v>1029</v>
      </c>
      <c r="M128" s="15">
        <f t="shared" si="8"/>
        <v>1245.0899999999999</v>
      </c>
      <c r="N128" s="11">
        <f t="shared" si="9"/>
        <v>1029</v>
      </c>
      <c r="O128" s="11">
        <v>1245.0899999999999</v>
      </c>
      <c r="P128" s="35" t="s">
        <v>177</v>
      </c>
      <c r="Q128" s="16" t="s">
        <v>787</v>
      </c>
    </row>
    <row r="129" spans="1:17" ht="38.25" x14ac:dyDescent="0.25">
      <c r="A129" s="67" t="s">
        <v>366</v>
      </c>
      <c r="B129" s="68" t="s">
        <v>367</v>
      </c>
      <c r="C129" s="45" t="s">
        <v>368</v>
      </c>
      <c r="D129" s="83" t="s">
        <v>671</v>
      </c>
      <c r="E129" s="48">
        <v>100</v>
      </c>
      <c r="F129" s="48">
        <v>100</v>
      </c>
      <c r="G129" s="110">
        <v>7.29</v>
      </c>
      <c r="H129" s="65">
        <v>21</v>
      </c>
      <c r="I129" s="11">
        <v>8.8209</v>
      </c>
      <c r="J129" s="107">
        <f t="shared" si="7"/>
        <v>100</v>
      </c>
      <c r="K129" s="112">
        <v>1</v>
      </c>
      <c r="L129" s="11">
        <v>729</v>
      </c>
      <c r="M129" s="15">
        <f t="shared" si="8"/>
        <v>882.08999999999992</v>
      </c>
      <c r="N129" s="11">
        <f t="shared" si="9"/>
        <v>729</v>
      </c>
      <c r="O129" s="11">
        <v>882.08999999999992</v>
      </c>
      <c r="P129" s="35" t="s">
        <v>177</v>
      </c>
      <c r="Q129" s="16" t="s">
        <v>788</v>
      </c>
    </row>
    <row r="130" spans="1:17" ht="38.25" x14ac:dyDescent="0.25">
      <c r="A130" s="67" t="s">
        <v>369</v>
      </c>
      <c r="B130" s="68" t="s">
        <v>370</v>
      </c>
      <c r="C130" s="45" t="s">
        <v>371</v>
      </c>
      <c r="D130" s="83" t="s">
        <v>671</v>
      </c>
      <c r="E130" s="48">
        <v>100</v>
      </c>
      <c r="F130" s="48">
        <v>500</v>
      </c>
      <c r="G130" s="110">
        <v>7.79</v>
      </c>
      <c r="H130" s="65">
        <v>21</v>
      </c>
      <c r="I130" s="11">
        <v>9.4259000000000004</v>
      </c>
      <c r="J130" s="107">
        <f t="shared" si="7"/>
        <v>100</v>
      </c>
      <c r="K130" s="112">
        <v>5</v>
      </c>
      <c r="L130" s="11">
        <v>779</v>
      </c>
      <c r="M130" s="15">
        <f t="shared" si="8"/>
        <v>942.58999999999992</v>
      </c>
      <c r="N130" s="11">
        <f t="shared" si="9"/>
        <v>3895</v>
      </c>
      <c r="O130" s="11">
        <v>4712.95</v>
      </c>
      <c r="P130" s="35" t="s">
        <v>177</v>
      </c>
      <c r="Q130" s="16" t="s">
        <v>789</v>
      </c>
    </row>
    <row r="131" spans="1:17" ht="38.25" x14ac:dyDescent="0.25">
      <c r="A131" s="67" t="s">
        <v>372</v>
      </c>
      <c r="B131" s="68" t="s">
        <v>373</v>
      </c>
      <c r="C131" s="45" t="s">
        <v>374</v>
      </c>
      <c r="D131" s="83" t="s">
        <v>671</v>
      </c>
      <c r="E131" s="48">
        <v>100</v>
      </c>
      <c r="F131" s="48">
        <v>100</v>
      </c>
      <c r="G131" s="110">
        <v>8.2899999999999991</v>
      </c>
      <c r="H131" s="65">
        <v>21</v>
      </c>
      <c r="I131" s="11">
        <v>10.030899999999999</v>
      </c>
      <c r="J131" s="107">
        <f t="shared" si="7"/>
        <v>100</v>
      </c>
      <c r="K131" s="112">
        <v>1</v>
      </c>
      <c r="L131" s="11">
        <v>829</v>
      </c>
      <c r="M131" s="15">
        <f t="shared" si="8"/>
        <v>1003.0899999999999</v>
      </c>
      <c r="N131" s="11">
        <f t="shared" si="9"/>
        <v>829</v>
      </c>
      <c r="O131" s="11">
        <v>1003.0899999999999</v>
      </c>
      <c r="P131" s="35" t="s">
        <v>177</v>
      </c>
      <c r="Q131" s="16" t="s">
        <v>790</v>
      </c>
    </row>
    <row r="132" spans="1:17" ht="38.25" x14ac:dyDescent="0.25">
      <c r="A132" s="67" t="s">
        <v>375</v>
      </c>
      <c r="B132" s="68" t="s">
        <v>376</v>
      </c>
      <c r="C132" s="45" t="s">
        <v>377</v>
      </c>
      <c r="D132" s="83" t="s">
        <v>671</v>
      </c>
      <c r="E132" s="48">
        <v>100</v>
      </c>
      <c r="F132" s="48">
        <v>100</v>
      </c>
      <c r="G132" s="110">
        <v>8.14</v>
      </c>
      <c r="H132" s="65">
        <v>21</v>
      </c>
      <c r="I132" s="11">
        <v>9.849400000000001</v>
      </c>
      <c r="J132" s="107">
        <f t="shared" si="7"/>
        <v>100</v>
      </c>
      <c r="K132" s="112">
        <v>1</v>
      </c>
      <c r="L132" s="11">
        <v>814</v>
      </c>
      <c r="M132" s="15">
        <f t="shared" si="8"/>
        <v>984.93999999999994</v>
      </c>
      <c r="N132" s="11">
        <f t="shared" si="9"/>
        <v>814</v>
      </c>
      <c r="O132" s="11">
        <v>984.93999999999994</v>
      </c>
      <c r="P132" s="35" t="s">
        <v>177</v>
      </c>
      <c r="Q132" s="16" t="s">
        <v>791</v>
      </c>
    </row>
    <row r="133" spans="1:17" ht="38.25" x14ac:dyDescent="0.25">
      <c r="A133" s="67" t="s">
        <v>378</v>
      </c>
      <c r="B133" s="68" t="s">
        <v>379</v>
      </c>
      <c r="C133" s="45" t="s">
        <v>380</v>
      </c>
      <c r="D133" s="83" t="s">
        <v>671</v>
      </c>
      <c r="E133" s="48">
        <v>100</v>
      </c>
      <c r="F133" s="48">
        <v>100</v>
      </c>
      <c r="G133" s="110">
        <v>7.07</v>
      </c>
      <c r="H133" s="65">
        <v>21</v>
      </c>
      <c r="I133" s="11">
        <v>8.5547000000000004</v>
      </c>
      <c r="J133" s="107">
        <f t="shared" si="7"/>
        <v>100</v>
      </c>
      <c r="K133" s="112">
        <v>1</v>
      </c>
      <c r="L133" s="11">
        <v>707</v>
      </c>
      <c r="M133" s="15">
        <f t="shared" si="8"/>
        <v>855.47</v>
      </c>
      <c r="N133" s="11">
        <f t="shared" si="9"/>
        <v>707</v>
      </c>
      <c r="O133" s="11">
        <v>855.47</v>
      </c>
      <c r="P133" s="35" t="s">
        <v>177</v>
      </c>
      <c r="Q133" s="16" t="s">
        <v>792</v>
      </c>
    </row>
    <row r="134" spans="1:17" ht="38.25" x14ac:dyDescent="0.25">
      <c r="A134" s="67" t="s">
        <v>381</v>
      </c>
      <c r="B134" s="68" t="s">
        <v>382</v>
      </c>
      <c r="C134" s="45" t="s">
        <v>383</v>
      </c>
      <c r="D134" s="85" t="s">
        <v>673</v>
      </c>
      <c r="E134" s="48">
        <v>100</v>
      </c>
      <c r="F134" s="48">
        <v>500</v>
      </c>
      <c r="G134" s="110">
        <v>8.36</v>
      </c>
      <c r="H134" s="65">
        <v>21</v>
      </c>
      <c r="I134" s="11">
        <v>10.115599999999999</v>
      </c>
      <c r="J134" s="107">
        <f t="shared" si="7"/>
        <v>100</v>
      </c>
      <c r="K134" s="112">
        <v>5</v>
      </c>
      <c r="L134" s="11">
        <v>836</v>
      </c>
      <c r="M134" s="15">
        <f t="shared" si="8"/>
        <v>1011.56</v>
      </c>
      <c r="N134" s="11">
        <f t="shared" si="9"/>
        <v>4180</v>
      </c>
      <c r="O134" s="11">
        <v>5057.8</v>
      </c>
      <c r="P134" s="35" t="s">
        <v>177</v>
      </c>
      <c r="Q134" s="16" t="s">
        <v>793</v>
      </c>
    </row>
    <row r="135" spans="1:17" ht="38.25" x14ac:dyDescent="0.25">
      <c r="A135" s="67" t="s">
        <v>384</v>
      </c>
      <c r="B135" s="70" t="s">
        <v>385</v>
      </c>
      <c r="C135" s="45" t="s">
        <v>386</v>
      </c>
      <c r="D135" s="83" t="s">
        <v>671</v>
      </c>
      <c r="E135" s="48">
        <v>100</v>
      </c>
      <c r="F135" s="48">
        <v>200</v>
      </c>
      <c r="G135" s="110">
        <v>7.57</v>
      </c>
      <c r="H135" s="65">
        <v>21</v>
      </c>
      <c r="I135" s="11">
        <v>9.1597000000000008</v>
      </c>
      <c r="J135" s="107">
        <f t="shared" si="7"/>
        <v>100</v>
      </c>
      <c r="K135" s="112">
        <v>2</v>
      </c>
      <c r="L135" s="11">
        <v>757</v>
      </c>
      <c r="M135" s="15">
        <f t="shared" si="8"/>
        <v>915.97</v>
      </c>
      <c r="N135" s="11">
        <f t="shared" si="9"/>
        <v>1514</v>
      </c>
      <c r="O135" s="11">
        <v>1831.94</v>
      </c>
      <c r="P135" s="35" t="s">
        <v>177</v>
      </c>
      <c r="Q135" s="16" t="s">
        <v>794</v>
      </c>
    </row>
    <row r="136" spans="1:17" ht="38.25" x14ac:dyDescent="0.25">
      <c r="A136" s="67" t="s">
        <v>387</v>
      </c>
      <c r="B136" s="45" t="s">
        <v>388</v>
      </c>
      <c r="C136" s="45" t="s">
        <v>389</v>
      </c>
      <c r="D136" s="83" t="s">
        <v>671</v>
      </c>
      <c r="E136" s="48">
        <v>100</v>
      </c>
      <c r="F136" s="48">
        <v>100</v>
      </c>
      <c r="G136" s="110">
        <v>8.5</v>
      </c>
      <c r="H136" s="65">
        <v>21</v>
      </c>
      <c r="I136" s="11">
        <v>10.285</v>
      </c>
      <c r="J136" s="107">
        <f t="shared" si="7"/>
        <v>100</v>
      </c>
      <c r="K136" s="112">
        <v>1</v>
      </c>
      <c r="L136" s="11">
        <v>850</v>
      </c>
      <c r="M136" s="15">
        <f t="shared" si="8"/>
        <v>1028.5</v>
      </c>
      <c r="N136" s="11">
        <f t="shared" si="9"/>
        <v>850</v>
      </c>
      <c r="O136" s="11">
        <v>1028.5</v>
      </c>
      <c r="P136" s="35" t="s">
        <v>177</v>
      </c>
      <c r="Q136" s="16" t="s">
        <v>795</v>
      </c>
    </row>
    <row r="137" spans="1:17" ht="38.25" x14ac:dyDescent="0.25">
      <c r="A137" s="67" t="s">
        <v>390</v>
      </c>
      <c r="B137" s="45" t="s">
        <v>391</v>
      </c>
      <c r="C137" s="45" t="s">
        <v>392</v>
      </c>
      <c r="D137" s="83" t="s">
        <v>671</v>
      </c>
      <c r="E137" s="48">
        <v>100</v>
      </c>
      <c r="F137" s="48">
        <v>1700</v>
      </c>
      <c r="G137" s="110">
        <v>6.43</v>
      </c>
      <c r="H137" s="65">
        <v>21</v>
      </c>
      <c r="I137" s="11">
        <v>7.7802999999999995</v>
      </c>
      <c r="J137" s="107">
        <f t="shared" si="7"/>
        <v>100</v>
      </c>
      <c r="K137" s="112">
        <v>17</v>
      </c>
      <c r="L137" s="11">
        <v>643</v>
      </c>
      <c r="M137" s="15">
        <f t="shared" si="8"/>
        <v>778.03</v>
      </c>
      <c r="N137" s="11">
        <f t="shared" si="9"/>
        <v>10931</v>
      </c>
      <c r="O137" s="11">
        <v>13226.51</v>
      </c>
      <c r="P137" s="35" t="s">
        <v>177</v>
      </c>
      <c r="Q137" s="16" t="s">
        <v>796</v>
      </c>
    </row>
    <row r="138" spans="1:17" ht="51" x14ac:dyDescent="0.25">
      <c r="A138" s="67" t="s">
        <v>393</v>
      </c>
      <c r="B138" s="70" t="s">
        <v>394</v>
      </c>
      <c r="C138" s="45" t="s">
        <v>395</v>
      </c>
      <c r="D138" s="83" t="s">
        <v>671</v>
      </c>
      <c r="E138" s="48">
        <v>100</v>
      </c>
      <c r="F138" s="48">
        <v>200</v>
      </c>
      <c r="G138" s="110">
        <v>7.86</v>
      </c>
      <c r="H138" s="65">
        <v>21</v>
      </c>
      <c r="I138" s="11">
        <v>9.5106000000000002</v>
      </c>
      <c r="J138" s="107">
        <f t="shared" si="7"/>
        <v>100</v>
      </c>
      <c r="K138" s="112">
        <v>2</v>
      </c>
      <c r="L138" s="11">
        <v>786</v>
      </c>
      <c r="M138" s="15">
        <f t="shared" si="8"/>
        <v>951.06</v>
      </c>
      <c r="N138" s="11">
        <f t="shared" si="9"/>
        <v>1572</v>
      </c>
      <c r="O138" s="11">
        <v>1902.12</v>
      </c>
      <c r="P138" s="35" t="s">
        <v>177</v>
      </c>
      <c r="Q138" s="16" t="s">
        <v>797</v>
      </c>
    </row>
    <row r="139" spans="1:17" ht="38.25" x14ac:dyDescent="0.25">
      <c r="A139" s="67" t="s">
        <v>396</v>
      </c>
      <c r="B139" s="45" t="s">
        <v>397</v>
      </c>
      <c r="C139" s="45" t="s">
        <v>398</v>
      </c>
      <c r="D139" s="83" t="s">
        <v>671</v>
      </c>
      <c r="E139" s="48">
        <v>100</v>
      </c>
      <c r="F139" s="48">
        <v>100</v>
      </c>
      <c r="G139" s="110">
        <v>7.57</v>
      </c>
      <c r="H139" s="65">
        <v>21</v>
      </c>
      <c r="I139" s="11">
        <v>9.1597000000000008</v>
      </c>
      <c r="J139" s="107">
        <f t="shared" si="7"/>
        <v>100</v>
      </c>
      <c r="K139" s="112">
        <v>1</v>
      </c>
      <c r="L139" s="11">
        <v>757</v>
      </c>
      <c r="M139" s="15">
        <f t="shared" si="8"/>
        <v>915.97</v>
      </c>
      <c r="N139" s="11">
        <f t="shared" si="9"/>
        <v>757</v>
      </c>
      <c r="O139" s="11">
        <v>915.97</v>
      </c>
      <c r="P139" s="35" t="s">
        <v>177</v>
      </c>
      <c r="Q139" s="16" t="s">
        <v>798</v>
      </c>
    </row>
    <row r="140" spans="1:17" ht="38.25" x14ac:dyDescent="0.25">
      <c r="A140" s="67" t="s">
        <v>399</v>
      </c>
      <c r="B140" s="45" t="s">
        <v>400</v>
      </c>
      <c r="C140" s="45" t="s">
        <v>401</v>
      </c>
      <c r="D140" s="83" t="s">
        <v>671</v>
      </c>
      <c r="E140" s="48">
        <v>100</v>
      </c>
      <c r="F140" s="48">
        <v>100</v>
      </c>
      <c r="G140" s="110">
        <v>7.21</v>
      </c>
      <c r="H140" s="65">
        <v>21</v>
      </c>
      <c r="I140" s="11">
        <v>8.7241</v>
      </c>
      <c r="J140" s="107">
        <f t="shared" si="7"/>
        <v>100</v>
      </c>
      <c r="K140" s="112">
        <v>1</v>
      </c>
      <c r="L140" s="11">
        <v>721</v>
      </c>
      <c r="M140" s="15">
        <f t="shared" si="8"/>
        <v>872.41</v>
      </c>
      <c r="N140" s="11">
        <f t="shared" si="9"/>
        <v>721</v>
      </c>
      <c r="O140" s="11">
        <v>872.41</v>
      </c>
      <c r="P140" s="35" t="s">
        <v>177</v>
      </c>
      <c r="Q140" s="16" t="s">
        <v>799</v>
      </c>
    </row>
    <row r="141" spans="1:17" ht="51" x14ac:dyDescent="0.25">
      <c r="A141" s="67" t="s">
        <v>402</v>
      </c>
      <c r="B141" s="70" t="s">
        <v>403</v>
      </c>
      <c r="C141" s="45" t="s">
        <v>404</v>
      </c>
      <c r="D141" s="85" t="s">
        <v>673</v>
      </c>
      <c r="E141" s="48">
        <v>100</v>
      </c>
      <c r="F141" s="48">
        <v>100</v>
      </c>
      <c r="G141" s="110">
        <v>11.43</v>
      </c>
      <c r="H141" s="65">
        <v>21</v>
      </c>
      <c r="I141" s="11">
        <v>13.830299999999999</v>
      </c>
      <c r="J141" s="107">
        <f t="shared" si="7"/>
        <v>100</v>
      </c>
      <c r="K141" s="112">
        <v>1</v>
      </c>
      <c r="L141" s="11">
        <v>1143</v>
      </c>
      <c r="M141" s="15">
        <f t="shared" si="8"/>
        <v>1383.03</v>
      </c>
      <c r="N141" s="11">
        <f t="shared" si="9"/>
        <v>1143</v>
      </c>
      <c r="O141" s="11">
        <v>1383.03</v>
      </c>
      <c r="P141" s="35" t="s">
        <v>177</v>
      </c>
      <c r="Q141" s="16" t="s">
        <v>800</v>
      </c>
    </row>
    <row r="142" spans="1:17" ht="51" x14ac:dyDescent="0.25">
      <c r="A142" s="67" t="s">
        <v>405</v>
      </c>
      <c r="B142" s="70" t="s">
        <v>406</v>
      </c>
      <c r="C142" s="45" t="s">
        <v>407</v>
      </c>
      <c r="D142" s="83" t="s">
        <v>671</v>
      </c>
      <c r="E142" s="48">
        <v>100</v>
      </c>
      <c r="F142" s="48">
        <v>100</v>
      </c>
      <c r="G142" s="110">
        <v>7.93</v>
      </c>
      <c r="H142" s="65">
        <v>21</v>
      </c>
      <c r="I142" s="11">
        <v>9.5952999999999999</v>
      </c>
      <c r="J142" s="107">
        <f t="shared" si="7"/>
        <v>100</v>
      </c>
      <c r="K142" s="112">
        <v>1</v>
      </c>
      <c r="L142" s="11">
        <v>793</v>
      </c>
      <c r="M142" s="15">
        <f t="shared" si="8"/>
        <v>959.53</v>
      </c>
      <c r="N142" s="11">
        <f t="shared" si="9"/>
        <v>793</v>
      </c>
      <c r="O142" s="11">
        <v>959.53</v>
      </c>
      <c r="P142" s="35" t="s">
        <v>177</v>
      </c>
      <c r="Q142" s="16" t="s">
        <v>801</v>
      </c>
    </row>
    <row r="143" spans="1:17" ht="51" x14ac:dyDescent="0.25">
      <c r="A143" s="67" t="s">
        <v>408</v>
      </c>
      <c r="B143" s="70" t="s">
        <v>409</v>
      </c>
      <c r="C143" s="45" t="s">
        <v>410</v>
      </c>
      <c r="D143" s="83" t="s">
        <v>671</v>
      </c>
      <c r="E143" s="48">
        <v>100</v>
      </c>
      <c r="F143" s="48">
        <v>100</v>
      </c>
      <c r="G143" s="110">
        <v>7.86</v>
      </c>
      <c r="H143" s="65">
        <v>21</v>
      </c>
      <c r="I143" s="11">
        <v>9.5106000000000002</v>
      </c>
      <c r="J143" s="107">
        <f t="shared" si="7"/>
        <v>100</v>
      </c>
      <c r="K143" s="112">
        <v>1</v>
      </c>
      <c r="L143" s="11">
        <v>786</v>
      </c>
      <c r="M143" s="15">
        <f t="shared" si="8"/>
        <v>951.06</v>
      </c>
      <c r="N143" s="11">
        <f t="shared" si="9"/>
        <v>786</v>
      </c>
      <c r="O143" s="11">
        <v>951.06</v>
      </c>
      <c r="P143" s="35" t="s">
        <v>177</v>
      </c>
      <c r="Q143" s="16" t="s">
        <v>802</v>
      </c>
    </row>
    <row r="144" spans="1:17" ht="38.25" x14ac:dyDescent="0.25">
      <c r="A144" s="67" t="s">
        <v>411</v>
      </c>
      <c r="B144" s="45" t="s">
        <v>412</v>
      </c>
      <c r="C144" s="45" t="s">
        <v>413</v>
      </c>
      <c r="D144" s="83" t="s">
        <v>671</v>
      </c>
      <c r="E144" s="48">
        <v>100</v>
      </c>
      <c r="F144" s="48">
        <v>100</v>
      </c>
      <c r="G144" s="110">
        <v>7.93</v>
      </c>
      <c r="H144" s="65">
        <v>21</v>
      </c>
      <c r="I144" s="11">
        <v>9.5952999999999999</v>
      </c>
      <c r="J144" s="107">
        <f t="shared" si="7"/>
        <v>100</v>
      </c>
      <c r="K144" s="112">
        <v>1</v>
      </c>
      <c r="L144" s="11">
        <v>793</v>
      </c>
      <c r="M144" s="15">
        <f t="shared" si="8"/>
        <v>959.53</v>
      </c>
      <c r="N144" s="11">
        <f t="shared" si="9"/>
        <v>793</v>
      </c>
      <c r="O144" s="11">
        <v>959.53</v>
      </c>
      <c r="P144" s="35" t="s">
        <v>177</v>
      </c>
      <c r="Q144" s="16" t="s">
        <v>803</v>
      </c>
    </row>
    <row r="145" spans="1:17" ht="38.25" x14ac:dyDescent="0.25">
      <c r="A145" s="67" t="s">
        <v>414</v>
      </c>
      <c r="B145" s="45" t="s">
        <v>415</v>
      </c>
      <c r="C145" s="45" t="s">
        <v>416</v>
      </c>
      <c r="D145" s="83" t="s">
        <v>671</v>
      </c>
      <c r="E145" s="48">
        <v>100</v>
      </c>
      <c r="F145" s="48">
        <v>300</v>
      </c>
      <c r="G145" s="110">
        <v>9.07</v>
      </c>
      <c r="H145" s="65">
        <v>21</v>
      </c>
      <c r="I145" s="11">
        <v>10.9747</v>
      </c>
      <c r="J145" s="107">
        <f t="shared" si="7"/>
        <v>100</v>
      </c>
      <c r="K145" s="112">
        <v>3</v>
      </c>
      <c r="L145" s="11">
        <v>907</v>
      </c>
      <c r="M145" s="15">
        <f t="shared" si="8"/>
        <v>1097.47</v>
      </c>
      <c r="N145" s="11">
        <f t="shared" si="9"/>
        <v>2721</v>
      </c>
      <c r="O145" s="11">
        <v>3292.41</v>
      </c>
      <c r="P145" s="35" t="s">
        <v>177</v>
      </c>
      <c r="Q145" s="16" t="s">
        <v>804</v>
      </c>
    </row>
    <row r="146" spans="1:17" ht="38.25" x14ac:dyDescent="0.25">
      <c r="A146" s="67" t="s">
        <v>417</v>
      </c>
      <c r="B146" s="45" t="s">
        <v>418</v>
      </c>
      <c r="C146" s="45" t="s">
        <v>419</v>
      </c>
      <c r="D146" s="83" t="s">
        <v>671</v>
      </c>
      <c r="E146" s="48">
        <v>100</v>
      </c>
      <c r="F146" s="48">
        <v>100</v>
      </c>
      <c r="G146" s="110">
        <v>7.64</v>
      </c>
      <c r="H146" s="65">
        <v>21</v>
      </c>
      <c r="I146" s="11">
        <v>9.2443999999999988</v>
      </c>
      <c r="J146" s="107">
        <f t="shared" si="7"/>
        <v>100</v>
      </c>
      <c r="K146" s="112">
        <v>1</v>
      </c>
      <c r="L146" s="11">
        <v>764</v>
      </c>
      <c r="M146" s="15">
        <f t="shared" si="8"/>
        <v>924.43999999999994</v>
      </c>
      <c r="N146" s="11">
        <f t="shared" si="9"/>
        <v>764</v>
      </c>
      <c r="O146" s="11">
        <v>924.43999999999994</v>
      </c>
      <c r="P146" s="35" t="s">
        <v>177</v>
      </c>
      <c r="Q146" s="16" t="s">
        <v>805</v>
      </c>
    </row>
    <row r="147" spans="1:17" ht="38.25" x14ac:dyDescent="0.25">
      <c r="A147" s="67" t="s">
        <v>420</v>
      </c>
      <c r="B147" s="45" t="s">
        <v>421</v>
      </c>
      <c r="C147" s="45" t="s">
        <v>422</v>
      </c>
      <c r="D147" s="83" t="s">
        <v>671</v>
      </c>
      <c r="E147" s="48">
        <v>100</v>
      </c>
      <c r="F147" s="48">
        <v>300</v>
      </c>
      <c r="G147" s="110">
        <v>9.07</v>
      </c>
      <c r="H147" s="65">
        <v>21</v>
      </c>
      <c r="I147" s="11">
        <v>10.9747</v>
      </c>
      <c r="J147" s="107">
        <f t="shared" si="7"/>
        <v>100</v>
      </c>
      <c r="K147" s="112">
        <v>3</v>
      </c>
      <c r="L147" s="11">
        <v>907</v>
      </c>
      <c r="M147" s="15">
        <f t="shared" si="8"/>
        <v>1097.47</v>
      </c>
      <c r="N147" s="11">
        <f t="shared" si="9"/>
        <v>2721</v>
      </c>
      <c r="O147" s="11">
        <v>3292.41</v>
      </c>
      <c r="P147" s="35" t="s">
        <v>177</v>
      </c>
      <c r="Q147" s="16" t="s">
        <v>806</v>
      </c>
    </row>
    <row r="148" spans="1:17" ht="38.25" x14ac:dyDescent="0.25">
      <c r="A148" s="67" t="s">
        <v>423</v>
      </c>
      <c r="B148" s="45" t="s">
        <v>424</v>
      </c>
      <c r="C148" s="45" t="s">
        <v>425</v>
      </c>
      <c r="D148" s="85" t="s">
        <v>673</v>
      </c>
      <c r="E148" s="48">
        <v>100</v>
      </c>
      <c r="F148" s="48">
        <v>100</v>
      </c>
      <c r="G148" s="110">
        <v>7.07</v>
      </c>
      <c r="H148" s="65">
        <v>21</v>
      </c>
      <c r="I148" s="11">
        <v>8.5547000000000004</v>
      </c>
      <c r="J148" s="107">
        <f t="shared" si="7"/>
        <v>100</v>
      </c>
      <c r="K148" s="112">
        <v>1</v>
      </c>
      <c r="L148" s="11">
        <v>707</v>
      </c>
      <c r="M148" s="15">
        <f t="shared" si="8"/>
        <v>855.47</v>
      </c>
      <c r="N148" s="11">
        <f t="shared" si="9"/>
        <v>707</v>
      </c>
      <c r="O148" s="11">
        <v>855.47</v>
      </c>
      <c r="P148" s="35" t="s">
        <v>177</v>
      </c>
      <c r="Q148" s="16" t="s">
        <v>807</v>
      </c>
    </row>
    <row r="149" spans="1:17" ht="51" x14ac:dyDescent="0.25">
      <c r="A149" s="67" t="s">
        <v>426</v>
      </c>
      <c r="B149" s="69" t="s">
        <v>427</v>
      </c>
      <c r="C149" s="45" t="s">
        <v>428</v>
      </c>
      <c r="D149" s="83" t="s">
        <v>671</v>
      </c>
      <c r="E149" s="48">
        <v>100</v>
      </c>
      <c r="F149" s="48">
        <v>100</v>
      </c>
      <c r="G149" s="110">
        <v>8.64</v>
      </c>
      <c r="H149" s="65">
        <v>21</v>
      </c>
      <c r="I149" s="11">
        <v>10.4544</v>
      </c>
      <c r="J149" s="107">
        <f t="shared" si="7"/>
        <v>100</v>
      </c>
      <c r="K149" s="112">
        <v>1</v>
      </c>
      <c r="L149" s="11">
        <v>864</v>
      </c>
      <c r="M149" s="15">
        <f t="shared" si="8"/>
        <v>1045.44</v>
      </c>
      <c r="N149" s="11">
        <f t="shared" si="9"/>
        <v>864</v>
      </c>
      <c r="O149" s="11">
        <v>1045.44</v>
      </c>
      <c r="P149" s="35" t="s">
        <v>177</v>
      </c>
      <c r="Q149" s="16" t="s">
        <v>808</v>
      </c>
    </row>
    <row r="150" spans="1:17" ht="38.25" x14ac:dyDescent="0.25">
      <c r="A150" s="67" t="s">
        <v>429</v>
      </c>
      <c r="B150" s="68" t="s">
        <v>430</v>
      </c>
      <c r="C150" s="45" t="s">
        <v>431</v>
      </c>
      <c r="D150" s="83" t="s">
        <v>671</v>
      </c>
      <c r="E150" s="48">
        <v>100</v>
      </c>
      <c r="F150" s="48">
        <v>100</v>
      </c>
      <c r="G150" s="110">
        <v>7.86</v>
      </c>
      <c r="H150" s="65">
        <v>21</v>
      </c>
      <c r="I150" s="11">
        <v>9.5106000000000002</v>
      </c>
      <c r="J150" s="107">
        <f t="shared" si="7"/>
        <v>100</v>
      </c>
      <c r="K150" s="112">
        <v>1</v>
      </c>
      <c r="L150" s="11">
        <v>786</v>
      </c>
      <c r="M150" s="15">
        <f t="shared" si="8"/>
        <v>951.06</v>
      </c>
      <c r="N150" s="11">
        <f t="shared" si="9"/>
        <v>786</v>
      </c>
      <c r="O150" s="11">
        <v>951.06</v>
      </c>
      <c r="P150" s="35" t="s">
        <v>177</v>
      </c>
      <c r="Q150" s="16" t="s">
        <v>809</v>
      </c>
    </row>
    <row r="151" spans="1:17" ht="51" x14ac:dyDescent="0.25">
      <c r="A151" s="67" t="s">
        <v>432</v>
      </c>
      <c r="B151" s="69" t="s">
        <v>433</v>
      </c>
      <c r="C151" s="45" t="s">
        <v>434</v>
      </c>
      <c r="D151" s="85" t="s">
        <v>673</v>
      </c>
      <c r="E151" s="48">
        <v>100</v>
      </c>
      <c r="F151" s="48">
        <v>100</v>
      </c>
      <c r="G151" s="110">
        <v>10.43</v>
      </c>
      <c r="H151" s="65">
        <v>21</v>
      </c>
      <c r="I151" s="11">
        <v>12.620299999999999</v>
      </c>
      <c r="J151" s="107">
        <f t="shared" si="7"/>
        <v>100</v>
      </c>
      <c r="K151" s="112">
        <v>1</v>
      </c>
      <c r="L151" s="11">
        <v>1043</v>
      </c>
      <c r="M151" s="15">
        <f t="shared" si="8"/>
        <v>1262.03</v>
      </c>
      <c r="N151" s="11">
        <f t="shared" si="9"/>
        <v>1043</v>
      </c>
      <c r="O151" s="11">
        <v>1262.03</v>
      </c>
      <c r="P151" s="35" t="s">
        <v>177</v>
      </c>
      <c r="Q151" s="16" t="s">
        <v>810</v>
      </c>
    </row>
    <row r="152" spans="1:17" ht="38.25" x14ac:dyDescent="0.25">
      <c r="A152" s="67" t="s">
        <v>435</v>
      </c>
      <c r="B152" s="68" t="s">
        <v>436</v>
      </c>
      <c r="C152" s="45" t="s">
        <v>437</v>
      </c>
      <c r="D152" s="85" t="s">
        <v>673</v>
      </c>
      <c r="E152" s="48">
        <v>50</v>
      </c>
      <c r="F152" s="48">
        <v>500</v>
      </c>
      <c r="G152" s="110">
        <v>11.2</v>
      </c>
      <c r="H152" s="65">
        <v>21</v>
      </c>
      <c r="I152" s="11">
        <v>13.552</v>
      </c>
      <c r="J152" s="107">
        <f t="shared" si="7"/>
        <v>50</v>
      </c>
      <c r="K152" s="112">
        <v>10</v>
      </c>
      <c r="L152" s="11">
        <v>560</v>
      </c>
      <c r="M152" s="15">
        <f t="shared" si="8"/>
        <v>677.6</v>
      </c>
      <c r="N152" s="11">
        <f t="shared" si="9"/>
        <v>5600</v>
      </c>
      <c r="O152" s="11">
        <v>6776</v>
      </c>
      <c r="P152" s="35" t="s">
        <v>177</v>
      </c>
      <c r="Q152" s="16" t="s">
        <v>811</v>
      </c>
    </row>
    <row r="153" spans="1:17" ht="38.25" x14ac:dyDescent="0.25">
      <c r="A153" s="67" t="s">
        <v>438</v>
      </c>
      <c r="B153" s="68" t="s">
        <v>439</v>
      </c>
      <c r="C153" s="45" t="s">
        <v>440</v>
      </c>
      <c r="D153" s="85" t="s">
        <v>673</v>
      </c>
      <c r="E153" s="48">
        <v>100</v>
      </c>
      <c r="F153" s="48">
        <v>100</v>
      </c>
      <c r="G153" s="110">
        <v>7.01</v>
      </c>
      <c r="H153" s="65">
        <v>21</v>
      </c>
      <c r="I153" s="11">
        <v>8.4820999999999991</v>
      </c>
      <c r="J153" s="107">
        <f t="shared" si="7"/>
        <v>100</v>
      </c>
      <c r="K153" s="112">
        <v>1</v>
      </c>
      <c r="L153" s="11">
        <v>701</v>
      </c>
      <c r="M153" s="15">
        <f t="shared" si="8"/>
        <v>848.20999999999992</v>
      </c>
      <c r="N153" s="11">
        <f t="shared" si="9"/>
        <v>701</v>
      </c>
      <c r="O153" s="11">
        <v>848.20999999999992</v>
      </c>
      <c r="P153" s="35" t="s">
        <v>177</v>
      </c>
      <c r="Q153" s="16" t="s">
        <v>812</v>
      </c>
    </row>
    <row r="154" spans="1:17" ht="25.5" x14ac:dyDescent="0.25">
      <c r="A154" s="67" t="s">
        <v>441</v>
      </c>
      <c r="B154" s="68" t="s">
        <v>442</v>
      </c>
      <c r="C154" s="45" t="s">
        <v>443</v>
      </c>
      <c r="D154" s="85" t="s">
        <v>673</v>
      </c>
      <c r="E154" s="48">
        <v>100</v>
      </c>
      <c r="F154" s="48">
        <v>100</v>
      </c>
      <c r="G154" s="110">
        <v>17.5</v>
      </c>
      <c r="H154" s="65">
        <v>21</v>
      </c>
      <c r="I154" s="11">
        <v>21.175000000000001</v>
      </c>
      <c r="J154" s="107">
        <f t="shared" si="7"/>
        <v>100</v>
      </c>
      <c r="K154" s="112">
        <v>1</v>
      </c>
      <c r="L154" s="11">
        <v>1750</v>
      </c>
      <c r="M154" s="15">
        <f t="shared" si="8"/>
        <v>2117.5</v>
      </c>
      <c r="N154" s="11">
        <f t="shared" si="9"/>
        <v>1750</v>
      </c>
      <c r="O154" s="11">
        <v>2117.5</v>
      </c>
      <c r="P154" s="35" t="s">
        <v>177</v>
      </c>
      <c r="Q154" s="16" t="s">
        <v>813</v>
      </c>
    </row>
    <row r="155" spans="1:17" ht="25.5" x14ac:dyDescent="0.25">
      <c r="A155" s="67" t="s">
        <v>444</v>
      </c>
      <c r="B155" s="68" t="s">
        <v>445</v>
      </c>
      <c r="C155" s="45" t="s">
        <v>446</v>
      </c>
      <c r="D155" s="85" t="s">
        <v>673</v>
      </c>
      <c r="E155" s="48">
        <v>100</v>
      </c>
      <c r="F155" s="48">
        <v>100</v>
      </c>
      <c r="G155" s="110">
        <v>12.5</v>
      </c>
      <c r="H155" s="65">
        <v>21</v>
      </c>
      <c r="I155" s="11">
        <v>15.125</v>
      </c>
      <c r="J155" s="107">
        <f t="shared" si="7"/>
        <v>100</v>
      </c>
      <c r="K155" s="112">
        <v>1</v>
      </c>
      <c r="L155" s="11">
        <v>1250</v>
      </c>
      <c r="M155" s="15">
        <f t="shared" si="8"/>
        <v>1512.5</v>
      </c>
      <c r="N155" s="11">
        <f t="shared" si="9"/>
        <v>1250</v>
      </c>
      <c r="O155" s="11">
        <v>1512.5</v>
      </c>
      <c r="P155" s="35" t="s">
        <v>177</v>
      </c>
      <c r="Q155" s="16" t="s">
        <v>814</v>
      </c>
    </row>
    <row r="156" spans="1:17" ht="25.5" x14ac:dyDescent="0.25">
      <c r="A156" s="67" t="s">
        <v>447</v>
      </c>
      <c r="B156" s="68" t="s">
        <v>448</v>
      </c>
      <c r="C156" s="45" t="s">
        <v>449</v>
      </c>
      <c r="D156" s="67" t="s">
        <v>28</v>
      </c>
      <c r="E156" s="48">
        <v>1</v>
      </c>
      <c r="F156" s="48">
        <v>1</v>
      </c>
      <c r="G156" s="110">
        <v>1060</v>
      </c>
      <c r="H156" s="65">
        <v>21</v>
      </c>
      <c r="I156" s="11">
        <v>1282.5999999999999</v>
      </c>
      <c r="J156" s="107">
        <f t="shared" si="7"/>
        <v>1</v>
      </c>
      <c r="K156" s="112">
        <v>1</v>
      </c>
      <c r="L156" s="11">
        <v>1060</v>
      </c>
      <c r="M156" s="15">
        <f t="shared" si="8"/>
        <v>1282.5999999999999</v>
      </c>
      <c r="N156" s="11">
        <f t="shared" si="9"/>
        <v>1060</v>
      </c>
      <c r="O156" s="11">
        <v>1282.5999999999999</v>
      </c>
      <c r="P156" s="35" t="s">
        <v>177</v>
      </c>
      <c r="Q156" s="16" t="s">
        <v>815</v>
      </c>
    </row>
    <row r="157" spans="1:17" ht="38.25" x14ac:dyDescent="0.25">
      <c r="A157" s="67" t="s">
        <v>450</v>
      </c>
      <c r="B157" s="69" t="s">
        <v>451</v>
      </c>
      <c r="C157" s="45" t="s">
        <v>452</v>
      </c>
      <c r="D157" s="67" t="s">
        <v>28</v>
      </c>
      <c r="E157" s="48">
        <v>1</v>
      </c>
      <c r="F157" s="48">
        <v>2</v>
      </c>
      <c r="G157" s="110">
        <v>922</v>
      </c>
      <c r="H157" s="65">
        <v>21</v>
      </c>
      <c r="I157" s="11">
        <v>1115.6199999999999</v>
      </c>
      <c r="J157" s="107">
        <f t="shared" si="7"/>
        <v>1</v>
      </c>
      <c r="K157" s="112">
        <v>2</v>
      </c>
      <c r="L157" s="11">
        <v>922</v>
      </c>
      <c r="M157" s="15">
        <f t="shared" si="8"/>
        <v>1115.6199999999999</v>
      </c>
      <c r="N157" s="11">
        <f t="shared" si="9"/>
        <v>1844</v>
      </c>
      <c r="O157" s="11">
        <v>2231.2399999999998</v>
      </c>
      <c r="P157" s="35" t="s">
        <v>177</v>
      </c>
      <c r="Q157" s="16" t="s">
        <v>816</v>
      </c>
    </row>
    <row r="158" spans="1:17" ht="25.5" x14ac:dyDescent="0.25">
      <c r="A158" s="67" t="s">
        <v>453</v>
      </c>
      <c r="B158" s="68" t="s">
        <v>64</v>
      </c>
      <c r="C158" s="45" t="s">
        <v>454</v>
      </c>
      <c r="D158" s="67" t="s">
        <v>28</v>
      </c>
      <c r="E158" s="48">
        <v>1</v>
      </c>
      <c r="F158" s="48">
        <v>1</v>
      </c>
      <c r="G158" s="110">
        <v>1356</v>
      </c>
      <c r="H158" s="65">
        <v>21</v>
      </c>
      <c r="I158" s="11">
        <v>1640.76</v>
      </c>
      <c r="J158" s="107">
        <f t="shared" si="7"/>
        <v>1</v>
      </c>
      <c r="K158" s="112">
        <v>1</v>
      </c>
      <c r="L158" s="11">
        <v>1356</v>
      </c>
      <c r="M158" s="15">
        <f t="shared" si="8"/>
        <v>1640.76</v>
      </c>
      <c r="N158" s="11">
        <f t="shared" si="9"/>
        <v>1356</v>
      </c>
      <c r="O158" s="11">
        <v>1640.76</v>
      </c>
      <c r="P158" s="35" t="s">
        <v>177</v>
      </c>
      <c r="Q158" s="16" t="s">
        <v>817</v>
      </c>
    </row>
    <row r="159" spans="1:17" ht="51" x14ac:dyDescent="0.25">
      <c r="A159" s="67" t="s">
        <v>455</v>
      </c>
      <c r="B159" s="120" t="s">
        <v>456</v>
      </c>
      <c r="C159" s="45" t="s">
        <v>457</v>
      </c>
      <c r="D159" s="83" t="s">
        <v>671</v>
      </c>
      <c r="E159" s="48">
        <v>500</v>
      </c>
      <c r="F159" s="48">
        <v>2500</v>
      </c>
      <c r="G159" s="110">
        <v>0.87</v>
      </c>
      <c r="H159" s="65">
        <v>21</v>
      </c>
      <c r="I159" s="11">
        <f>G159*1.05</f>
        <v>0.91349999999999998</v>
      </c>
      <c r="J159" s="107">
        <f t="shared" si="7"/>
        <v>500</v>
      </c>
      <c r="K159" s="112">
        <v>5</v>
      </c>
      <c r="L159" s="11">
        <f>G159*E159</f>
        <v>435</v>
      </c>
      <c r="M159" s="15">
        <f t="shared" si="8"/>
        <v>526.35</v>
      </c>
      <c r="N159" s="11">
        <f t="shared" si="9"/>
        <v>2175</v>
      </c>
      <c r="O159" s="11">
        <f>G159*F159*1.21</f>
        <v>2631.75</v>
      </c>
      <c r="P159" s="35" t="s">
        <v>177</v>
      </c>
      <c r="Q159" s="16" t="s">
        <v>818</v>
      </c>
    </row>
    <row r="160" spans="1:17" ht="25.5" x14ac:dyDescent="0.25">
      <c r="A160" s="67" t="s">
        <v>458</v>
      </c>
      <c r="B160" s="68" t="s">
        <v>459</v>
      </c>
      <c r="C160" s="45" t="s">
        <v>460</v>
      </c>
      <c r="D160" s="83" t="s">
        <v>671</v>
      </c>
      <c r="E160" s="48">
        <v>500</v>
      </c>
      <c r="F160" s="48">
        <v>500</v>
      </c>
      <c r="G160" s="110">
        <v>1.462</v>
      </c>
      <c r="H160" s="65">
        <v>21</v>
      </c>
      <c r="I160" s="11">
        <v>1.7690199999999998</v>
      </c>
      <c r="J160" s="107">
        <f t="shared" si="7"/>
        <v>500</v>
      </c>
      <c r="K160" s="112">
        <v>1</v>
      </c>
      <c r="L160" s="11">
        <v>731</v>
      </c>
      <c r="M160" s="15">
        <f t="shared" si="8"/>
        <v>884.51</v>
      </c>
      <c r="N160" s="11">
        <f t="shared" si="9"/>
        <v>731</v>
      </c>
      <c r="O160" s="11">
        <v>884.51</v>
      </c>
      <c r="P160" s="35" t="s">
        <v>177</v>
      </c>
      <c r="Q160" s="16" t="s">
        <v>819</v>
      </c>
    </row>
    <row r="161" spans="1:17" ht="38.25" x14ac:dyDescent="0.25">
      <c r="A161" s="67" t="s">
        <v>461</v>
      </c>
      <c r="B161" s="68" t="s">
        <v>462</v>
      </c>
      <c r="C161" s="45" t="s">
        <v>463</v>
      </c>
      <c r="D161" s="85" t="s">
        <v>673</v>
      </c>
      <c r="E161" s="48">
        <v>50</v>
      </c>
      <c r="F161" s="48">
        <v>50</v>
      </c>
      <c r="G161" s="110">
        <v>14.32</v>
      </c>
      <c r="H161" s="65">
        <v>21</v>
      </c>
      <c r="I161" s="11">
        <v>17.327200000000001</v>
      </c>
      <c r="J161" s="107">
        <f t="shared" si="7"/>
        <v>50</v>
      </c>
      <c r="K161" s="112">
        <v>1</v>
      </c>
      <c r="L161" s="11">
        <v>716</v>
      </c>
      <c r="M161" s="15">
        <f t="shared" si="8"/>
        <v>866.36</v>
      </c>
      <c r="N161" s="11">
        <f t="shared" si="9"/>
        <v>716</v>
      </c>
      <c r="O161" s="11">
        <v>866.36</v>
      </c>
      <c r="P161" s="35" t="s">
        <v>177</v>
      </c>
      <c r="Q161" s="16" t="s">
        <v>820</v>
      </c>
    </row>
    <row r="162" spans="1:17" ht="25.5" x14ac:dyDescent="0.25">
      <c r="A162" s="67" t="s">
        <v>464</v>
      </c>
      <c r="B162" s="68" t="s">
        <v>465</v>
      </c>
      <c r="C162" s="45" t="s">
        <v>466</v>
      </c>
      <c r="D162" s="83" t="s">
        <v>671</v>
      </c>
      <c r="E162" s="48">
        <v>100</v>
      </c>
      <c r="F162" s="48">
        <v>100</v>
      </c>
      <c r="G162" s="110">
        <v>7.3</v>
      </c>
      <c r="H162" s="65">
        <v>21</v>
      </c>
      <c r="I162" s="11">
        <v>8.8330000000000002</v>
      </c>
      <c r="J162" s="107">
        <f t="shared" si="7"/>
        <v>100</v>
      </c>
      <c r="K162" s="112">
        <v>1</v>
      </c>
      <c r="L162" s="11">
        <v>730</v>
      </c>
      <c r="M162" s="15">
        <f t="shared" si="8"/>
        <v>883.3</v>
      </c>
      <c r="N162" s="11">
        <f t="shared" si="9"/>
        <v>730</v>
      </c>
      <c r="O162" s="11">
        <v>883.3</v>
      </c>
      <c r="P162" s="35" t="s">
        <v>177</v>
      </c>
      <c r="Q162" s="16" t="s">
        <v>821</v>
      </c>
    </row>
    <row r="163" spans="1:17" ht="25.5" x14ac:dyDescent="0.25">
      <c r="A163" s="67" t="s">
        <v>467</v>
      </c>
      <c r="B163" s="126" t="s">
        <v>468</v>
      </c>
      <c r="C163" s="45" t="s">
        <v>469</v>
      </c>
      <c r="D163" s="47" t="s">
        <v>28</v>
      </c>
      <c r="E163" s="48">
        <v>50</v>
      </c>
      <c r="F163" s="95">
        <v>5</v>
      </c>
      <c r="G163" s="121">
        <v>2.2599999999999998</v>
      </c>
      <c r="H163" s="122">
        <v>21</v>
      </c>
      <c r="I163" s="11">
        <f>G163*1.21</f>
        <v>2.7345999999999995</v>
      </c>
      <c r="J163" s="107">
        <f t="shared" si="7"/>
        <v>50</v>
      </c>
      <c r="K163" s="123">
        <v>1</v>
      </c>
      <c r="L163" s="11">
        <f>G163*E163</f>
        <v>112.99999999999999</v>
      </c>
      <c r="M163" s="124">
        <f t="shared" si="8"/>
        <v>136.72999999999999</v>
      </c>
      <c r="N163" s="11">
        <f t="shared" si="9"/>
        <v>112.99999999999999</v>
      </c>
      <c r="O163" s="11">
        <f>N163*1.21</f>
        <v>136.72999999999999</v>
      </c>
      <c r="P163" s="125" t="s">
        <v>177</v>
      </c>
      <c r="Q163" s="16" t="s">
        <v>822</v>
      </c>
    </row>
    <row r="164" spans="1:17" ht="25.5" x14ac:dyDescent="0.25">
      <c r="A164" s="67" t="s">
        <v>470</v>
      </c>
      <c r="B164" s="68" t="s">
        <v>471</v>
      </c>
      <c r="C164" s="45" t="s">
        <v>472</v>
      </c>
      <c r="D164" s="83" t="s">
        <v>671</v>
      </c>
      <c r="E164" s="48">
        <v>100</v>
      </c>
      <c r="F164" s="48">
        <v>100</v>
      </c>
      <c r="G164" s="110">
        <v>10.33</v>
      </c>
      <c r="H164" s="65">
        <v>21</v>
      </c>
      <c r="I164" s="11">
        <v>12.4993</v>
      </c>
      <c r="J164" s="107">
        <f t="shared" si="7"/>
        <v>100</v>
      </c>
      <c r="K164" s="112">
        <v>1</v>
      </c>
      <c r="L164" s="11">
        <v>1033</v>
      </c>
      <c r="M164" s="15">
        <f t="shared" si="8"/>
        <v>1249.93</v>
      </c>
      <c r="N164" s="11">
        <f t="shared" si="9"/>
        <v>1033</v>
      </c>
      <c r="O164" s="11">
        <v>1249.93</v>
      </c>
      <c r="P164" s="35" t="s">
        <v>177</v>
      </c>
      <c r="Q164" s="16" t="s">
        <v>823</v>
      </c>
    </row>
    <row r="165" spans="1:17" ht="38.25" x14ac:dyDescent="0.25">
      <c r="A165" s="67" t="s">
        <v>473</v>
      </c>
      <c r="B165" s="68" t="s">
        <v>474</v>
      </c>
      <c r="C165" s="45" t="s">
        <v>475</v>
      </c>
      <c r="D165" s="67" t="s">
        <v>299</v>
      </c>
      <c r="E165" s="48">
        <v>50</v>
      </c>
      <c r="F165" s="48">
        <v>50</v>
      </c>
      <c r="G165" s="110">
        <v>13.76</v>
      </c>
      <c r="H165" s="65">
        <v>21</v>
      </c>
      <c r="I165" s="11">
        <v>16.6496</v>
      </c>
      <c r="J165" s="107">
        <f t="shared" si="7"/>
        <v>50</v>
      </c>
      <c r="K165" s="112">
        <v>1</v>
      </c>
      <c r="L165" s="11">
        <v>688</v>
      </c>
      <c r="M165" s="15">
        <f t="shared" si="8"/>
        <v>832.48</v>
      </c>
      <c r="N165" s="11">
        <f t="shared" si="9"/>
        <v>688</v>
      </c>
      <c r="O165" s="11">
        <v>832.48</v>
      </c>
      <c r="P165" s="35" t="s">
        <v>177</v>
      </c>
      <c r="Q165" s="16" t="s">
        <v>824</v>
      </c>
    </row>
    <row r="166" spans="1:17" ht="25.5" x14ac:dyDescent="0.25">
      <c r="A166" s="67" t="s">
        <v>476</v>
      </c>
      <c r="B166" s="68" t="s">
        <v>477</v>
      </c>
      <c r="C166" s="45" t="s">
        <v>478</v>
      </c>
      <c r="D166" s="67" t="s">
        <v>479</v>
      </c>
      <c r="E166" s="48">
        <v>1</v>
      </c>
      <c r="F166" s="48">
        <v>1</v>
      </c>
      <c r="G166" s="110">
        <v>1230</v>
      </c>
      <c r="H166" s="65">
        <v>21</v>
      </c>
      <c r="I166" s="11">
        <v>1488.3</v>
      </c>
      <c r="J166" s="107">
        <f t="shared" si="7"/>
        <v>1</v>
      </c>
      <c r="K166" s="112">
        <v>1</v>
      </c>
      <c r="L166" s="11">
        <v>1230</v>
      </c>
      <c r="M166" s="15">
        <f t="shared" si="8"/>
        <v>1488.3</v>
      </c>
      <c r="N166" s="11">
        <f t="shared" si="9"/>
        <v>1230</v>
      </c>
      <c r="O166" s="11">
        <v>1488.3</v>
      </c>
      <c r="P166" s="35" t="s">
        <v>177</v>
      </c>
      <c r="Q166" s="16" t="s">
        <v>825</v>
      </c>
    </row>
    <row r="167" spans="1:17" ht="25.5" x14ac:dyDescent="0.25">
      <c r="A167" s="67" t="s">
        <v>480</v>
      </c>
      <c r="B167" s="68" t="s">
        <v>481</v>
      </c>
      <c r="C167" s="45" t="s">
        <v>482</v>
      </c>
      <c r="D167" s="67" t="s">
        <v>479</v>
      </c>
      <c r="E167" s="48">
        <v>1</v>
      </c>
      <c r="F167" s="48">
        <v>1</v>
      </c>
      <c r="G167" s="110">
        <v>1450</v>
      </c>
      <c r="H167" s="65">
        <v>21</v>
      </c>
      <c r="I167" s="11">
        <v>1754.5</v>
      </c>
      <c r="J167" s="107">
        <f t="shared" si="7"/>
        <v>1</v>
      </c>
      <c r="K167" s="112">
        <v>1</v>
      </c>
      <c r="L167" s="11">
        <v>1450</v>
      </c>
      <c r="M167" s="15">
        <f t="shared" si="8"/>
        <v>1754.5</v>
      </c>
      <c r="N167" s="11">
        <f t="shared" si="9"/>
        <v>1450</v>
      </c>
      <c r="O167" s="11">
        <v>1754.5</v>
      </c>
      <c r="P167" s="35" t="s">
        <v>177</v>
      </c>
      <c r="Q167" s="16" t="s">
        <v>826</v>
      </c>
    </row>
    <row r="168" spans="1:17" ht="38.25" x14ac:dyDescent="0.25">
      <c r="A168" s="67" t="s">
        <v>483</v>
      </c>
      <c r="B168" s="69" t="s">
        <v>484</v>
      </c>
      <c r="C168" s="45" t="s">
        <v>485</v>
      </c>
      <c r="D168" s="67" t="s">
        <v>479</v>
      </c>
      <c r="E168" s="48">
        <v>1</v>
      </c>
      <c r="F168" s="48">
        <v>4</v>
      </c>
      <c r="G168" s="110">
        <v>633</v>
      </c>
      <c r="H168" s="65">
        <v>21</v>
      </c>
      <c r="I168" s="11">
        <v>765.93</v>
      </c>
      <c r="J168" s="107">
        <f t="shared" ref="J168:J176" si="10">E168</f>
        <v>1</v>
      </c>
      <c r="K168" s="112">
        <v>4</v>
      </c>
      <c r="L168" s="11">
        <v>633</v>
      </c>
      <c r="M168" s="15">
        <f t="shared" ref="M168:M176" si="11">L168*1.21</f>
        <v>765.93</v>
      </c>
      <c r="N168" s="11">
        <f t="shared" ref="N168:N176" si="12">L168*K168</f>
        <v>2532</v>
      </c>
      <c r="O168" s="11">
        <v>3063.72</v>
      </c>
      <c r="P168" s="35" t="s">
        <v>177</v>
      </c>
      <c r="Q168" s="16" t="s">
        <v>827</v>
      </c>
    </row>
    <row r="169" spans="1:17" ht="38.25" x14ac:dyDescent="0.25">
      <c r="A169" s="67" t="s">
        <v>486</v>
      </c>
      <c r="B169" s="68" t="s">
        <v>487</v>
      </c>
      <c r="C169" s="45" t="s">
        <v>488</v>
      </c>
      <c r="D169" s="83" t="s">
        <v>671</v>
      </c>
      <c r="E169" s="48">
        <v>100</v>
      </c>
      <c r="F169" s="48">
        <v>100</v>
      </c>
      <c r="G169" s="110">
        <v>8.43</v>
      </c>
      <c r="H169" s="65">
        <v>21</v>
      </c>
      <c r="I169" s="11">
        <v>10.200299999999999</v>
      </c>
      <c r="J169" s="107">
        <f t="shared" si="10"/>
        <v>100</v>
      </c>
      <c r="K169" s="112">
        <v>1</v>
      </c>
      <c r="L169" s="11">
        <v>843</v>
      </c>
      <c r="M169" s="15">
        <f t="shared" si="11"/>
        <v>1020.03</v>
      </c>
      <c r="N169" s="11">
        <f t="shared" si="12"/>
        <v>843</v>
      </c>
      <c r="O169" s="11">
        <v>1020.03</v>
      </c>
      <c r="P169" s="35" t="s">
        <v>177</v>
      </c>
      <c r="Q169" s="16" t="s">
        <v>828</v>
      </c>
    </row>
    <row r="170" spans="1:17" ht="51" x14ac:dyDescent="0.25">
      <c r="A170" s="67" t="s">
        <v>489</v>
      </c>
      <c r="B170" s="69" t="s">
        <v>490</v>
      </c>
      <c r="C170" s="45" t="s">
        <v>491</v>
      </c>
      <c r="D170" s="83" t="s">
        <v>671</v>
      </c>
      <c r="E170" s="48">
        <v>100</v>
      </c>
      <c r="F170" s="48">
        <v>100</v>
      </c>
      <c r="G170" s="110">
        <v>11.29</v>
      </c>
      <c r="H170" s="65">
        <v>21</v>
      </c>
      <c r="I170" s="11">
        <v>13.660899999999998</v>
      </c>
      <c r="J170" s="107">
        <f t="shared" si="10"/>
        <v>100</v>
      </c>
      <c r="K170" s="112">
        <v>1</v>
      </c>
      <c r="L170" s="11">
        <v>1129</v>
      </c>
      <c r="M170" s="15">
        <f t="shared" si="11"/>
        <v>1366.09</v>
      </c>
      <c r="N170" s="11">
        <f t="shared" si="12"/>
        <v>1129</v>
      </c>
      <c r="O170" s="11">
        <v>1366.09</v>
      </c>
      <c r="P170" s="35" t="s">
        <v>177</v>
      </c>
      <c r="Q170" s="16" t="s">
        <v>829</v>
      </c>
    </row>
    <row r="171" spans="1:17" ht="51" x14ac:dyDescent="0.25">
      <c r="A171" s="67" t="s">
        <v>492</v>
      </c>
      <c r="B171" s="68" t="s">
        <v>493</v>
      </c>
      <c r="C171" s="45" t="s">
        <v>494</v>
      </c>
      <c r="D171" s="83" t="s">
        <v>671</v>
      </c>
      <c r="E171" s="48">
        <v>100</v>
      </c>
      <c r="F171" s="48">
        <v>100</v>
      </c>
      <c r="G171" s="110">
        <v>6.79</v>
      </c>
      <c r="H171" s="65">
        <v>21</v>
      </c>
      <c r="I171" s="11">
        <v>8.2158999999999995</v>
      </c>
      <c r="J171" s="107">
        <f t="shared" si="10"/>
        <v>100</v>
      </c>
      <c r="K171" s="112">
        <v>1</v>
      </c>
      <c r="L171" s="11">
        <v>679</v>
      </c>
      <c r="M171" s="15">
        <f t="shared" si="11"/>
        <v>821.59</v>
      </c>
      <c r="N171" s="11">
        <f t="shared" si="12"/>
        <v>679</v>
      </c>
      <c r="O171" s="11">
        <v>821.59</v>
      </c>
      <c r="P171" s="35" t="s">
        <v>177</v>
      </c>
      <c r="Q171" s="16" t="s">
        <v>830</v>
      </c>
    </row>
    <row r="172" spans="1:17" ht="51" x14ac:dyDescent="0.25">
      <c r="A172" s="67" t="s">
        <v>495</v>
      </c>
      <c r="B172" s="69" t="s">
        <v>496</v>
      </c>
      <c r="C172" s="45" t="s">
        <v>497</v>
      </c>
      <c r="D172" s="83" t="s">
        <v>671</v>
      </c>
      <c r="E172" s="48">
        <v>100</v>
      </c>
      <c r="F172" s="48">
        <v>100</v>
      </c>
      <c r="G172" s="110">
        <v>7.86</v>
      </c>
      <c r="H172" s="65">
        <v>21</v>
      </c>
      <c r="I172" s="11">
        <v>9.5106000000000002</v>
      </c>
      <c r="J172" s="107">
        <f t="shared" si="10"/>
        <v>100</v>
      </c>
      <c r="K172" s="112">
        <v>1</v>
      </c>
      <c r="L172" s="11">
        <v>786</v>
      </c>
      <c r="M172" s="15">
        <f t="shared" si="11"/>
        <v>951.06</v>
      </c>
      <c r="N172" s="11">
        <f t="shared" si="12"/>
        <v>786</v>
      </c>
      <c r="O172" s="11">
        <v>951.06</v>
      </c>
      <c r="P172" s="35" t="s">
        <v>177</v>
      </c>
      <c r="Q172" s="16" t="s">
        <v>831</v>
      </c>
    </row>
    <row r="173" spans="1:17" ht="38.25" x14ac:dyDescent="0.25">
      <c r="A173" s="67" t="s">
        <v>498</v>
      </c>
      <c r="B173" s="68" t="s">
        <v>499</v>
      </c>
      <c r="C173" s="45" t="s">
        <v>500</v>
      </c>
      <c r="D173" s="83" t="s">
        <v>671</v>
      </c>
      <c r="E173" s="48">
        <v>100</v>
      </c>
      <c r="F173" s="48">
        <v>100</v>
      </c>
      <c r="G173" s="110">
        <v>8.36</v>
      </c>
      <c r="H173" s="65">
        <v>21</v>
      </c>
      <c r="I173" s="11">
        <v>10.115599999999999</v>
      </c>
      <c r="J173" s="107">
        <f t="shared" si="10"/>
        <v>100</v>
      </c>
      <c r="K173" s="112">
        <v>1</v>
      </c>
      <c r="L173" s="11">
        <v>836</v>
      </c>
      <c r="M173" s="15">
        <f t="shared" si="11"/>
        <v>1011.56</v>
      </c>
      <c r="N173" s="11">
        <f t="shared" si="12"/>
        <v>836</v>
      </c>
      <c r="O173" s="11">
        <v>1011.56</v>
      </c>
      <c r="P173" s="35" t="s">
        <v>177</v>
      </c>
      <c r="Q173" s="16" t="s">
        <v>832</v>
      </c>
    </row>
    <row r="174" spans="1:17" ht="38.25" x14ac:dyDescent="0.25">
      <c r="A174" s="67" t="s">
        <v>501</v>
      </c>
      <c r="B174" s="68" t="s">
        <v>502</v>
      </c>
      <c r="C174" s="45" t="s">
        <v>503</v>
      </c>
      <c r="D174" s="85" t="s">
        <v>673</v>
      </c>
      <c r="E174" s="48">
        <v>100</v>
      </c>
      <c r="F174" s="48">
        <v>100</v>
      </c>
      <c r="G174" s="110">
        <v>7.57</v>
      </c>
      <c r="H174" s="65">
        <v>21</v>
      </c>
      <c r="I174" s="11">
        <v>9.1597000000000008</v>
      </c>
      <c r="J174" s="107">
        <f t="shared" si="10"/>
        <v>100</v>
      </c>
      <c r="K174" s="112">
        <v>1</v>
      </c>
      <c r="L174" s="11">
        <v>757</v>
      </c>
      <c r="M174" s="15">
        <f t="shared" si="11"/>
        <v>915.97</v>
      </c>
      <c r="N174" s="11">
        <f t="shared" si="12"/>
        <v>757</v>
      </c>
      <c r="O174" s="11">
        <v>915.97</v>
      </c>
      <c r="P174" s="35" t="s">
        <v>177</v>
      </c>
      <c r="Q174" s="16" t="s">
        <v>833</v>
      </c>
    </row>
    <row r="175" spans="1:17" ht="38.25" x14ac:dyDescent="0.25">
      <c r="A175" s="67" t="s">
        <v>504</v>
      </c>
      <c r="B175" s="68" t="s">
        <v>505</v>
      </c>
      <c r="C175" s="45" t="s">
        <v>506</v>
      </c>
      <c r="D175" s="83" t="s">
        <v>671</v>
      </c>
      <c r="E175" s="48">
        <v>100</v>
      </c>
      <c r="F175" s="48">
        <v>100</v>
      </c>
      <c r="G175" s="110">
        <v>8</v>
      </c>
      <c r="H175" s="65">
        <v>21</v>
      </c>
      <c r="I175" s="11">
        <v>9.68</v>
      </c>
      <c r="J175" s="107">
        <f t="shared" si="10"/>
        <v>100</v>
      </c>
      <c r="K175" s="112">
        <v>1</v>
      </c>
      <c r="L175" s="11">
        <v>800</v>
      </c>
      <c r="M175" s="15">
        <f t="shared" si="11"/>
        <v>968</v>
      </c>
      <c r="N175" s="11">
        <f t="shared" si="12"/>
        <v>800</v>
      </c>
      <c r="O175" s="11">
        <v>968</v>
      </c>
      <c r="P175" s="35" t="s">
        <v>177</v>
      </c>
      <c r="Q175" s="16" t="s">
        <v>834</v>
      </c>
    </row>
    <row r="176" spans="1:17" ht="51" x14ac:dyDescent="0.25">
      <c r="A176" s="67" t="s">
        <v>507</v>
      </c>
      <c r="B176" s="69" t="s">
        <v>508</v>
      </c>
      <c r="C176" s="45" t="s">
        <v>509</v>
      </c>
      <c r="D176" s="83" t="s">
        <v>671</v>
      </c>
      <c r="E176" s="48">
        <v>100</v>
      </c>
      <c r="F176" s="48">
        <v>400</v>
      </c>
      <c r="G176" s="110">
        <v>9.43</v>
      </c>
      <c r="H176" s="65">
        <v>21</v>
      </c>
      <c r="I176" s="11">
        <v>11.410299999999999</v>
      </c>
      <c r="J176" s="107">
        <f t="shared" si="10"/>
        <v>100</v>
      </c>
      <c r="K176" s="112">
        <v>4</v>
      </c>
      <c r="L176" s="11">
        <v>943</v>
      </c>
      <c r="M176" s="15">
        <f t="shared" si="11"/>
        <v>1141.03</v>
      </c>
      <c r="N176" s="11">
        <f t="shared" si="12"/>
        <v>3772</v>
      </c>
      <c r="O176" s="11">
        <v>4564.12</v>
      </c>
      <c r="P176" s="35" t="s">
        <v>177</v>
      </c>
      <c r="Q176" s="16" t="s">
        <v>835</v>
      </c>
    </row>
    <row r="177" spans="1:17" x14ac:dyDescent="0.25">
      <c r="A177" s="67"/>
      <c r="B177" s="69"/>
      <c r="C177" s="45"/>
      <c r="D177" s="67"/>
      <c r="E177" s="78"/>
      <c r="F177" s="78"/>
      <c r="G177" s="41"/>
      <c r="H177" s="41"/>
      <c r="I177" s="41"/>
      <c r="J177" s="108"/>
      <c r="K177" s="109"/>
      <c r="L177" s="23"/>
      <c r="M177" s="1"/>
      <c r="N177" s="24"/>
      <c r="O177" s="24"/>
      <c r="P177" s="62"/>
      <c r="Q177" s="16"/>
    </row>
    <row r="178" spans="1:17" ht="30" customHeight="1" x14ac:dyDescent="0.25">
      <c r="A178" s="14"/>
      <c r="B178" s="25"/>
      <c r="C178" s="8"/>
      <c r="D178" s="20"/>
      <c r="E178" s="31"/>
      <c r="F178" s="33"/>
      <c r="G178" s="11"/>
      <c r="H178" s="12"/>
      <c r="J178" s="165" t="s">
        <v>11</v>
      </c>
      <c r="K178" s="166"/>
      <c r="L178" s="167"/>
      <c r="M178" s="159" t="s">
        <v>8</v>
      </c>
      <c r="N178" s="160"/>
      <c r="O178" s="114">
        <v>126131</v>
      </c>
      <c r="P178" s="79"/>
      <c r="Q178" s="16"/>
    </row>
    <row r="179" spans="1:17" x14ac:dyDescent="0.25">
      <c r="A179" s="14"/>
      <c r="B179" s="25"/>
      <c r="C179" s="8"/>
      <c r="D179" s="20"/>
      <c r="E179" s="20"/>
      <c r="F179" s="14"/>
      <c r="G179" s="11"/>
      <c r="H179" s="12"/>
      <c r="I179" s="13"/>
      <c r="J179" s="11"/>
      <c r="K179" s="14"/>
      <c r="L179" s="11"/>
      <c r="M179" s="27"/>
      <c r="N179" s="26" t="s">
        <v>9</v>
      </c>
      <c r="O179" s="114">
        <v>26487.50999999998</v>
      </c>
      <c r="P179" s="79"/>
      <c r="Q179" s="16"/>
    </row>
    <row r="180" spans="1:17" ht="14.25" customHeight="1" x14ac:dyDescent="0.25">
      <c r="A180" s="14"/>
      <c r="B180" s="25"/>
      <c r="C180" s="8"/>
      <c r="D180" s="20"/>
      <c r="E180" s="20"/>
      <c r="F180" s="14"/>
      <c r="G180" s="28"/>
      <c r="H180" s="12"/>
      <c r="I180" s="28"/>
      <c r="J180" s="28"/>
      <c r="K180" s="28"/>
      <c r="L180" s="28"/>
      <c r="M180" s="159" t="s">
        <v>10</v>
      </c>
      <c r="N180" s="160"/>
      <c r="O180" s="114">
        <v>152618.50999999998</v>
      </c>
      <c r="P180" s="79"/>
      <c r="Q180" s="16"/>
    </row>
    <row r="181" spans="1:17" ht="14.25" customHeight="1" x14ac:dyDescent="0.25">
      <c r="A181" s="151"/>
      <c r="B181" s="152"/>
      <c r="C181" s="152"/>
      <c r="D181" s="152"/>
      <c r="E181" s="152"/>
      <c r="F181" s="152"/>
      <c r="G181" s="152"/>
      <c r="H181" s="152"/>
      <c r="I181" s="152"/>
      <c r="J181" s="152"/>
      <c r="K181" s="152"/>
      <c r="L181" s="152"/>
      <c r="M181" s="152"/>
      <c r="N181" s="152"/>
      <c r="O181" s="152"/>
      <c r="P181" s="152"/>
      <c r="Q181" s="153"/>
    </row>
    <row r="182" spans="1:17" ht="39.75" customHeight="1" x14ac:dyDescent="0.25">
      <c r="A182" s="53">
        <v>3</v>
      </c>
      <c r="B182" s="154" t="s">
        <v>665</v>
      </c>
      <c r="C182" s="155"/>
      <c r="D182" s="155"/>
      <c r="E182" s="155"/>
      <c r="F182" s="155"/>
      <c r="G182" s="5"/>
      <c r="H182" s="5"/>
      <c r="I182" s="5"/>
      <c r="J182" s="5"/>
      <c r="K182" s="5"/>
      <c r="L182" s="5"/>
      <c r="M182" s="5"/>
      <c r="N182" s="5"/>
      <c r="O182" s="5"/>
      <c r="P182" s="5"/>
      <c r="Q182" s="38"/>
    </row>
    <row r="183" spans="1:17" ht="45.75" customHeight="1" x14ac:dyDescent="0.25">
      <c r="A183" s="67" t="s">
        <v>510</v>
      </c>
      <c r="B183" s="119" t="s">
        <v>660</v>
      </c>
      <c r="C183" s="45" t="s">
        <v>511</v>
      </c>
      <c r="D183" s="83" t="s">
        <v>671</v>
      </c>
      <c r="E183" s="48">
        <v>500</v>
      </c>
      <c r="F183" s="65">
        <v>1500</v>
      </c>
      <c r="G183" s="110">
        <v>0.87</v>
      </c>
      <c r="H183" s="65">
        <v>5</v>
      </c>
      <c r="I183" s="15">
        <f>G183*1.05</f>
        <v>0.91349999999999998</v>
      </c>
      <c r="J183" s="65">
        <f>E183</f>
        <v>500</v>
      </c>
      <c r="K183" s="44">
        <v>3</v>
      </c>
      <c r="L183" s="15">
        <f>G183*E183</f>
        <v>435</v>
      </c>
      <c r="M183" s="15">
        <f>L183*1.05</f>
        <v>456.75</v>
      </c>
      <c r="N183" s="15">
        <f>L183*K183</f>
        <v>1305</v>
      </c>
      <c r="O183" s="15">
        <f>G183*F183*1.05</f>
        <v>1370.25</v>
      </c>
      <c r="P183" s="35" t="s">
        <v>177</v>
      </c>
      <c r="Q183" s="16" t="s">
        <v>836</v>
      </c>
    </row>
    <row r="184" spans="1:17" ht="38.25" x14ac:dyDescent="0.25">
      <c r="A184" s="67" t="s">
        <v>231</v>
      </c>
      <c r="B184" s="70" t="s">
        <v>619</v>
      </c>
      <c r="C184" s="45" t="s">
        <v>512</v>
      </c>
      <c r="D184" s="67" t="s">
        <v>28</v>
      </c>
      <c r="E184" s="48">
        <v>1</v>
      </c>
      <c r="F184" s="65">
        <v>3</v>
      </c>
      <c r="G184" s="110">
        <v>957</v>
      </c>
      <c r="H184" s="65">
        <v>5</v>
      </c>
      <c r="I184" s="15">
        <v>1004.85</v>
      </c>
      <c r="J184" s="65">
        <f t="shared" ref="J184:J224" si="13">E184</f>
        <v>1</v>
      </c>
      <c r="K184" s="44">
        <v>3</v>
      </c>
      <c r="L184" s="15">
        <v>957</v>
      </c>
      <c r="M184" s="15">
        <f t="shared" ref="M184:M224" si="14">L184*1.05</f>
        <v>1004.85</v>
      </c>
      <c r="N184" s="15">
        <f t="shared" ref="N184:N224" si="15">L184*K184</f>
        <v>2871</v>
      </c>
      <c r="O184" s="15">
        <v>3014.55</v>
      </c>
      <c r="P184" s="35" t="s">
        <v>177</v>
      </c>
      <c r="Q184" s="16" t="s">
        <v>837</v>
      </c>
    </row>
    <row r="185" spans="1:17" ht="51" x14ac:dyDescent="0.25">
      <c r="A185" s="67" t="s">
        <v>513</v>
      </c>
      <c r="B185" s="119" t="s">
        <v>659</v>
      </c>
      <c r="C185" s="45" t="s">
        <v>514</v>
      </c>
      <c r="D185" s="67" t="s">
        <v>28</v>
      </c>
      <c r="E185" s="48">
        <v>1</v>
      </c>
      <c r="F185" s="65">
        <v>3</v>
      </c>
      <c r="G185" s="110">
        <v>1068</v>
      </c>
      <c r="H185" s="65">
        <v>5</v>
      </c>
      <c r="I185" s="15">
        <v>1121.4000000000001</v>
      </c>
      <c r="J185" s="65">
        <f t="shared" si="13"/>
        <v>1</v>
      </c>
      <c r="K185" s="44">
        <v>3</v>
      </c>
      <c r="L185" s="15">
        <v>1068</v>
      </c>
      <c r="M185" s="15">
        <f t="shared" si="14"/>
        <v>1121.4000000000001</v>
      </c>
      <c r="N185" s="15">
        <f t="shared" si="15"/>
        <v>3204</v>
      </c>
      <c r="O185" s="15">
        <v>3364.2000000000003</v>
      </c>
      <c r="P185" s="35" t="s">
        <v>177</v>
      </c>
      <c r="Q185" s="16" t="s">
        <v>838</v>
      </c>
    </row>
    <row r="186" spans="1:17" ht="38.25" x14ac:dyDescent="0.25">
      <c r="A186" s="67" t="s">
        <v>515</v>
      </c>
      <c r="B186" s="45" t="s">
        <v>620</v>
      </c>
      <c r="C186" s="45" t="s">
        <v>516</v>
      </c>
      <c r="D186" s="67" t="s">
        <v>28</v>
      </c>
      <c r="E186" s="48">
        <v>1</v>
      </c>
      <c r="F186" s="65">
        <v>4</v>
      </c>
      <c r="G186" s="110">
        <v>1041</v>
      </c>
      <c r="H186" s="65">
        <v>5</v>
      </c>
      <c r="I186" s="15">
        <v>1093.05</v>
      </c>
      <c r="J186" s="65">
        <f t="shared" si="13"/>
        <v>1</v>
      </c>
      <c r="K186" s="44">
        <v>4</v>
      </c>
      <c r="L186" s="15">
        <v>1041</v>
      </c>
      <c r="M186" s="15">
        <f t="shared" si="14"/>
        <v>1093.05</v>
      </c>
      <c r="N186" s="15">
        <f t="shared" si="15"/>
        <v>4164</v>
      </c>
      <c r="O186" s="15">
        <v>4372.2</v>
      </c>
      <c r="P186" s="35" t="s">
        <v>177</v>
      </c>
      <c r="Q186" s="16" t="s">
        <v>839</v>
      </c>
    </row>
    <row r="187" spans="1:17" ht="38.25" x14ac:dyDescent="0.25">
      <c r="A187" s="67" t="s">
        <v>517</v>
      </c>
      <c r="B187" s="102" t="s">
        <v>621</v>
      </c>
      <c r="C187" s="45" t="s">
        <v>518</v>
      </c>
      <c r="D187" s="83" t="s">
        <v>671</v>
      </c>
      <c r="E187" s="48">
        <v>500</v>
      </c>
      <c r="F187" s="65">
        <v>1000</v>
      </c>
      <c r="G187" s="110">
        <v>1.02</v>
      </c>
      <c r="H187" s="65">
        <v>5</v>
      </c>
      <c r="I187" s="15">
        <f>G187*1.05</f>
        <v>1.0710000000000002</v>
      </c>
      <c r="J187" s="65">
        <f t="shared" si="13"/>
        <v>500</v>
      </c>
      <c r="K187" s="44">
        <v>2</v>
      </c>
      <c r="L187" s="15">
        <f>G187*E187</f>
        <v>510</v>
      </c>
      <c r="M187" s="15">
        <f>L187*1.05</f>
        <v>535.5</v>
      </c>
      <c r="N187" s="15">
        <f t="shared" si="15"/>
        <v>1020</v>
      </c>
      <c r="O187" s="15">
        <f>G187*F187*1.05</f>
        <v>1071</v>
      </c>
      <c r="P187" s="35" t="s">
        <v>177</v>
      </c>
      <c r="Q187" s="16" t="s">
        <v>840</v>
      </c>
    </row>
    <row r="188" spans="1:17" ht="38.25" x14ac:dyDescent="0.25">
      <c r="A188" s="67" t="s">
        <v>519</v>
      </c>
      <c r="B188" s="45" t="s">
        <v>622</v>
      </c>
      <c r="C188" s="45" t="s">
        <v>520</v>
      </c>
      <c r="D188" s="67" t="s">
        <v>28</v>
      </c>
      <c r="E188" s="48">
        <v>1</v>
      </c>
      <c r="F188" s="65">
        <v>3</v>
      </c>
      <c r="G188" s="110">
        <v>1009</v>
      </c>
      <c r="H188" s="65">
        <v>5</v>
      </c>
      <c r="I188" s="15">
        <v>1059.45</v>
      </c>
      <c r="J188" s="65">
        <f t="shared" si="13"/>
        <v>1</v>
      </c>
      <c r="K188" s="44">
        <v>3</v>
      </c>
      <c r="L188" s="15">
        <v>1009</v>
      </c>
      <c r="M188" s="15">
        <f t="shared" si="14"/>
        <v>1059.45</v>
      </c>
      <c r="N188" s="15">
        <f t="shared" si="15"/>
        <v>3027</v>
      </c>
      <c r="O188" s="15">
        <v>3178.35</v>
      </c>
      <c r="P188" s="35" t="s">
        <v>177</v>
      </c>
      <c r="Q188" s="16" t="s">
        <v>841</v>
      </c>
    </row>
    <row r="189" spans="1:17" ht="38.25" x14ac:dyDescent="0.25">
      <c r="A189" s="67" t="s">
        <v>521</v>
      </c>
      <c r="B189" s="45" t="s">
        <v>623</v>
      </c>
      <c r="C189" s="45" t="s">
        <v>522</v>
      </c>
      <c r="D189" s="67" t="s">
        <v>28</v>
      </c>
      <c r="E189" s="48">
        <v>1</v>
      </c>
      <c r="F189" s="65">
        <v>4</v>
      </c>
      <c r="G189" s="110">
        <v>887</v>
      </c>
      <c r="H189" s="65">
        <v>5</v>
      </c>
      <c r="I189" s="15">
        <v>931.35</v>
      </c>
      <c r="J189" s="65">
        <f t="shared" si="13"/>
        <v>1</v>
      </c>
      <c r="K189" s="44">
        <v>4</v>
      </c>
      <c r="L189" s="15">
        <v>887</v>
      </c>
      <c r="M189" s="15">
        <f t="shared" si="14"/>
        <v>931.35</v>
      </c>
      <c r="N189" s="15">
        <f t="shared" si="15"/>
        <v>3548</v>
      </c>
      <c r="O189" s="15">
        <v>3725.4</v>
      </c>
      <c r="P189" s="35" t="s">
        <v>177</v>
      </c>
      <c r="Q189" s="16" t="s">
        <v>842</v>
      </c>
    </row>
    <row r="190" spans="1:17" ht="38.25" x14ac:dyDescent="0.25">
      <c r="A190" s="67" t="s">
        <v>523</v>
      </c>
      <c r="B190" s="45" t="s">
        <v>624</v>
      </c>
      <c r="C190" s="45" t="s">
        <v>524</v>
      </c>
      <c r="D190" s="67" t="s">
        <v>28</v>
      </c>
      <c r="E190" s="48">
        <v>1</v>
      </c>
      <c r="F190" s="65">
        <v>4</v>
      </c>
      <c r="G190" s="110">
        <v>1076</v>
      </c>
      <c r="H190" s="65">
        <v>5</v>
      </c>
      <c r="I190" s="15">
        <v>1129.8</v>
      </c>
      <c r="J190" s="65">
        <f t="shared" si="13"/>
        <v>1</v>
      </c>
      <c r="K190" s="44">
        <v>4</v>
      </c>
      <c r="L190" s="15">
        <v>1076</v>
      </c>
      <c r="M190" s="15">
        <f t="shared" si="14"/>
        <v>1129.8</v>
      </c>
      <c r="N190" s="15">
        <f t="shared" si="15"/>
        <v>4304</v>
      </c>
      <c r="O190" s="15">
        <v>4519.2</v>
      </c>
      <c r="P190" s="35" t="s">
        <v>177</v>
      </c>
      <c r="Q190" s="16" t="s">
        <v>843</v>
      </c>
    </row>
    <row r="191" spans="1:17" ht="38.25" x14ac:dyDescent="0.25">
      <c r="A191" s="67" t="s">
        <v>525</v>
      </c>
      <c r="B191" s="45" t="s">
        <v>625</v>
      </c>
      <c r="C191" s="45" t="s">
        <v>526</v>
      </c>
      <c r="D191" s="67" t="s">
        <v>28</v>
      </c>
      <c r="E191" s="48">
        <v>1</v>
      </c>
      <c r="F191" s="65">
        <v>10</v>
      </c>
      <c r="G191" s="110">
        <v>1999</v>
      </c>
      <c r="H191" s="65">
        <v>5</v>
      </c>
      <c r="I191" s="15">
        <v>2098.9500000000003</v>
      </c>
      <c r="J191" s="65">
        <f t="shared" si="13"/>
        <v>1</v>
      </c>
      <c r="K191" s="44">
        <v>10</v>
      </c>
      <c r="L191" s="15">
        <v>1999</v>
      </c>
      <c r="M191" s="15">
        <f t="shared" si="14"/>
        <v>2098.9500000000003</v>
      </c>
      <c r="N191" s="15">
        <f t="shared" si="15"/>
        <v>19990</v>
      </c>
      <c r="O191" s="15">
        <v>20989.5</v>
      </c>
      <c r="P191" s="35" t="s">
        <v>177</v>
      </c>
      <c r="Q191" s="16" t="s">
        <v>844</v>
      </c>
    </row>
    <row r="192" spans="1:17" ht="38.25" x14ac:dyDescent="0.25">
      <c r="A192" s="67" t="s">
        <v>527</v>
      </c>
      <c r="B192" s="45" t="s">
        <v>626</v>
      </c>
      <c r="C192" s="45" t="s">
        <v>528</v>
      </c>
      <c r="D192" s="67" t="s">
        <v>28</v>
      </c>
      <c r="E192" s="48">
        <v>1</v>
      </c>
      <c r="F192" s="65">
        <v>6</v>
      </c>
      <c r="G192" s="110">
        <v>1024</v>
      </c>
      <c r="H192" s="65">
        <v>5</v>
      </c>
      <c r="I192" s="15">
        <v>1075.2</v>
      </c>
      <c r="J192" s="65">
        <f t="shared" si="13"/>
        <v>1</v>
      </c>
      <c r="K192" s="44">
        <v>6</v>
      </c>
      <c r="L192" s="15">
        <v>1024</v>
      </c>
      <c r="M192" s="15">
        <f t="shared" si="14"/>
        <v>1075.2</v>
      </c>
      <c r="N192" s="15">
        <f t="shared" si="15"/>
        <v>6144</v>
      </c>
      <c r="O192" s="15">
        <v>6451.2000000000007</v>
      </c>
      <c r="P192" s="35" t="s">
        <v>177</v>
      </c>
      <c r="Q192" s="16" t="s">
        <v>845</v>
      </c>
    </row>
    <row r="193" spans="1:17" ht="38.25" x14ac:dyDescent="0.25">
      <c r="A193" s="67" t="s">
        <v>529</v>
      </c>
      <c r="B193" s="45" t="s">
        <v>627</v>
      </c>
      <c r="C193" s="45" t="s">
        <v>530</v>
      </c>
      <c r="D193" s="67" t="s">
        <v>28</v>
      </c>
      <c r="E193" s="48">
        <v>1</v>
      </c>
      <c r="F193" s="65">
        <v>3</v>
      </c>
      <c r="G193" s="110">
        <v>433</v>
      </c>
      <c r="H193" s="65">
        <v>5</v>
      </c>
      <c r="I193" s="15">
        <v>454.65000000000003</v>
      </c>
      <c r="J193" s="65">
        <f t="shared" si="13"/>
        <v>1</v>
      </c>
      <c r="K193" s="44">
        <v>3</v>
      </c>
      <c r="L193" s="15">
        <v>433</v>
      </c>
      <c r="M193" s="15">
        <f t="shared" si="14"/>
        <v>454.65000000000003</v>
      </c>
      <c r="N193" s="15">
        <f t="shared" si="15"/>
        <v>1299</v>
      </c>
      <c r="O193" s="15">
        <v>1363.95</v>
      </c>
      <c r="P193" s="35" t="s">
        <v>177</v>
      </c>
      <c r="Q193" s="16" t="s">
        <v>846</v>
      </c>
    </row>
    <row r="194" spans="1:17" ht="38.25" x14ac:dyDescent="0.25">
      <c r="A194" s="67" t="s">
        <v>531</v>
      </c>
      <c r="B194" s="45" t="s">
        <v>628</v>
      </c>
      <c r="C194" s="45" t="s">
        <v>532</v>
      </c>
      <c r="D194" s="67" t="s">
        <v>28</v>
      </c>
      <c r="E194" s="48">
        <v>1</v>
      </c>
      <c r="F194" s="65">
        <v>3</v>
      </c>
      <c r="G194" s="110">
        <v>630</v>
      </c>
      <c r="H194" s="65">
        <v>5</v>
      </c>
      <c r="I194" s="15">
        <v>661.5</v>
      </c>
      <c r="J194" s="65">
        <f t="shared" si="13"/>
        <v>1</v>
      </c>
      <c r="K194" s="44">
        <v>3</v>
      </c>
      <c r="L194" s="15">
        <v>630</v>
      </c>
      <c r="M194" s="15">
        <f t="shared" si="14"/>
        <v>661.5</v>
      </c>
      <c r="N194" s="15">
        <f t="shared" si="15"/>
        <v>1890</v>
      </c>
      <c r="O194" s="15">
        <v>1984.5</v>
      </c>
      <c r="P194" s="35" t="s">
        <v>177</v>
      </c>
      <c r="Q194" s="16" t="s">
        <v>847</v>
      </c>
    </row>
    <row r="195" spans="1:17" ht="38.25" x14ac:dyDescent="0.25">
      <c r="A195" s="67" t="s">
        <v>533</v>
      </c>
      <c r="B195" s="45" t="s">
        <v>629</v>
      </c>
      <c r="C195" s="45" t="s">
        <v>534</v>
      </c>
      <c r="D195" s="67" t="s">
        <v>28</v>
      </c>
      <c r="E195" s="48">
        <v>1</v>
      </c>
      <c r="F195" s="65">
        <v>3</v>
      </c>
      <c r="G195" s="110">
        <v>835</v>
      </c>
      <c r="H195" s="65">
        <v>5</v>
      </c>
      <c r="I195" s="15">
        <v>876.75</v>
      </c>
      <c r="J195" s="65">
        <f t="shared" si="13"/>
        <v>1</v>
      </c>
      <c r="K195" s="44">
        <v>3</v>
      </c>
      <c r="L195" s="15">
        <v>835</v>
      </c>
      <c r="M195" s="15">
        <f t="shared" si="14"/>
        <v>876.75</v>
      </c>
      <c r="N195" s="15">
        <f t="shared" si="15"/>
        <v>2505</v>
      </c>
      <c r="O195" s="15">
        <v>2630.25</v>
      </c>
      <c r="P195" s="35" t="s">
        <v>177</v>
      </c>
      <c r="Q195" s="16" t="s">
        <v>848</v>
      </c>
    </row>
    <row r="196" spans="1:17" ht="51" x14ac:dyDescent="0.25">
      <c r="A196" s="67" t="s">
        <v>535</v>
      </c>
      <c r="B196" s="45" t="s">
        <v>630</v>
      </c>
      <c r="C196" s="45" t="s">
        <v>536</v>
      </c>
      <c r="D196" s="67" t="s">
        <v>28</v>
      </c>
      <c r="E196" s="48">
        <v>1</v>
      </c>
      <c r="F196" s="65">
        <v>4</v>
      </c>
      <c r="G196" s="110">
        <v>482</v>
      </c>
      <c r="H196" s="65">
        <v>5</v>
      </c>
      <c r="I196" s="15">
        <v>506.1</v>
      </c>
      <c r="J196" s="65">
        <f t="shared" si="13"/>
        <v>1</v>
      </c>
      <c r="K196" s="44">
        <v>4</v>
      </c>
      <c r="L196" s="15">
        <v>482</v>
      </c>
      <c r="M196" s="15">
        <f t="shared" si="14"/>
        <v>506.1</v>
      </c>
      <c r="N196" s="15">
        <f t="shared" si="15"/>
        <v>1928</v>
      </c>
      <c r="O196" s="15">
        <v>2024.4</v>
      </c>
      <c r="P196" s="35" t="s">
        <v>177</v>
      </c>
      <c r="Q196" s="16" t="s">
        <v>849</v>
      </c>
    </row>
    <row r="197" spans="1:17" ht="38.25" x14ac:dyDescent="0.25">
      <c r="A197" s="67" t="s">
        <v>537</v>
      </c>
      <c r="B197" s="45" t="s">
        <v>631</v>
      </c>
      <c r="C197" s="45" t="s">
        <v>538</v>
      </c>
      <c r="D197" s="67" t="s">
        <v>28</v>
      </c>
      <c r="E197" s="48">
        <v>1</v>
      </c>
      <c r="F197" s="65">
        <v>2</v>
      </c>
      <c r="G197" s="110">
        <v>743</v>
      </c>
      <c r="H197" s="65">
        <v>5</v>
      </c>
      <c r="I197" s="15">
        <v>780.15</v>
      </c>
      <c r="J197" s="65">
        <f t="shared" si="13"/>
        <v>1</v>
      </c>
      <c r="K197" s="44">
        <v>2</v>
      </c>
      <c r="L197" s="15">
        <v>743</v>
      </c>
      <c r="M197" s="15">
        <f t="shared" si="14"/>
        <v>780.15</v>
      </c>
      <c r="N197" s="15">
        <f t="shared" si="15"/>
        <v>1486</v>
      </c>
      <c r="O197" s="15">
        <v>1560.3</v>
      </c>
      <c r="P197" s="35" t="s">
        <v>177</v>
      </c>
      <c r="Q197" s="16" t="s">
        <v>850</v>
      </c>
    </row>
    <row r="198" spans="1:17" ht="38.25" x14ac:dyDescent="0.25">
      <c r="A198" s="67" t="s">
        <v>539</v>
      </c>
      <c r="B198" s="45" t="s">
        <v>632</v>
      </c>
      <c r="C198" s="45" t="s">
        <v>540</v>
      </c>
      <c r="D198" s="67" t="s">
        <v>28</v>
      </c>
      <c r="E198" s="48">
        <v>1</v>
      </c>
      <c r="F198" s="65">
        <v>2</v>
      </c>
      <c r="G198" s="110">
        <v>1021</v>
      </c>
      <c r="H198" s="65">
        <v>5</v>
      </c>
      <c r="I198" s="15">
        <v>1072.05</v>
      </c>
      <c r="J198" s="65">
        <f t="shared" si="13"/>
        <v>1</v>
      </c>
      <c r="K198" s="44">
        <v>2</v>
      </c>
      <c r="L198" s="15">
        <v>1021</v>
      </c>
      <c r="M198" s="15">
        <f t="shared" si="14"/>
        <v>1072.05</v>
      </c>
      <c r="N198" s="15">
        <f t="shared" si="15"/>
        <v>2042</v>
      </c>
      <c r="O198" s="15">
        <v>2144.1</v>
      </c>
      <c r="P198" s="35" t="s">
        <v>177</v>
      </c>
      <c r="Q198" s="16" t="s">
        <v>851</v>
      </c>
    </row>
    <row r="199" spans="1:17" ht="38.25" x14ac:dyDescent="0.25">
      <c r="A199" s="67" t="s">
        <v>541</v>
      </c>
      <c r="B199" s="45" t="s">
        <v>633</v>
      </c>
      <c r="C199" s="45" t="s">
        <v>542</v>
      </c>
      <c r="D199" s="67" t="s">
        <v>28</v>
      </c>
      <c r="E199" s="48">
        <v>1</v>
      </c>
      <c r="F199" s="65">
        <v>2</v>
      </c>
      <c r="G199" s="110">
        <v>1737</v>
      </c>
      <c r="H199" s="65">
        <v>5</v>
      </c>
      <c r="I199" s="15">
        <v>1823.8500000000001</v>
      </c>
      <c r="J199" s="65">
        <f t="shared" si="13"/>
        <v>1</v>
      </c>
      <c r="K199" s="44">
        <v>2</v>
      </c>
      <c r="L199" s="15">
        <v>1737</v>
      </c>
      <c r="M199" s="15">
        <f t="shared" si="14"/>
        <v>1823.8500000000001</v>
      </c>
      <c r="N199" s="15">
        <f t="shared" si="15"/>
        <v>3474</v>
      </c>
      <c r="O199" s="15">
        <v>3647.7000000000003</v>
      </c>
      <c r="P199" s="35" t="s">
        <v>177</v>
      </c>
      <c r="Q199" s="16" t="s">
        <v>852</v>
      </c>
    </row>
    <row r="200" spans="1:17" ht="38.25" x14ac:dyDescent="0.25">
      <c r="A200" s="67" t="s">
        <v>543</v>
      </c>
      <c r="B200" s="45" t="s">
        <v>634</v>
      </c>
      <c r="C200" s="45" t="s">
        <v>544</v>
      </c>
      <c r="D200" s="67" t="s">
        <v>28</v>
      </c>
      <c r="E200" s="48">
        <v>1</v>
      </c>
      <c r="F200" s="65">
        <v>2</v>
      </c>
      <c r="G200" s="110">
        <v>853</v>
      </c>
      <c r="H200" s="65">
        <v>5</v>
      </c>
      <c r="I200" s="15">
        <v>895.65000000000009</v>
      </c>
      <c r="J200" s="65">
        <f t="shared" si="13"/>
        <v>1</v>
      </c>
      <c r="K200" s="44">
        <v>2</v>
      </c>
      <c r="L200" s="15">
        <v>853</v>
      </c>
      <c r="M200" s="15">
        <f t="shared" si="14"/>
        <v>895.65000000000009</v>
      </c>
      <c r="N200" s="15">
        <f t="shared" si="15"/>
        <v>1706</v>
      </c>
      <c r="O200" s="15">
        <v>1791.3000000000002</v>
      </c>
      <c r="P200" s="35" t="s">
        <v>177</v>
      </c>
      <c r="Q200" s="16" t="s">
        <v>853</v>
      </c>
    </row>
    <row r="201" spans="1:17" ht="51" x14ac:dyDescent="0.25">
      <c r="A201" s="67" t="s">
        <v>545</v>
      </c>
      <c r="B201" s="45" t="s">
        <v>635</v>
      </c>
      <c r="C201" s="45" t="s">
        <v>546</v>
      </c>
      <c r="D201" s="83" t="s">
        <v>671</v>
      </c>
      <c r="E201" s="48">
        <v>100</v>
      </c>
      <c r="F201" s="65">
        <v>100</v>
      </c>
      <c r="G201" s="110">
        <v>3.6</v>
      </c>
      <c r="H201" s="65">
        <v>5</v>
      </c>
      <c r="I201" s="15">
        <v>3.7800000000000002</v>
      </c>
      <c r="J201" s="65">
        <f t="shared" si="13"/>
        <v>100</v>
      </c>
      <c r="K201" s="44">
        <v>1</v>
      </c>
      <c r="L201" s="15">
        <v>360</v>
      </c>
      <c r="M201" s="15">
        <f t="shared" si="14"/>
        <v>378</v>
      </c>
      <c r="N201" s="15">
        <f t="shared" si="15"/>
        <v>360</v>
      </c>
      <c r="O201" s="15">
        <v>378</v>
      </c>
      <c r="P201" s="35" t="s">
        <v>177</v>
      </c>
      <c r="Q201" s="16" t="s">
        <v>854</v>
      </c>
    </row>
    <row r="202" spans="1:17" ht="51" x14ac:dyDescent="0.25">
      <c r="A202" s="67" t="s">
        <v>547</v>
      </c>
      <c r="B202" s="45" t="s">
        <v>636</v>
      </c>
      <c r="C202" s="45" t="s">
        <v>548</v>
      </c>
      <c r="D202" s="83" t="s">
        <v>671</v>
      </c>
      <c r="E202" s="48">
        <v>100</v>
      </c>
      <c r="F202" s="65">
        <v>100</v>
      </c>
      <c r="G202" s="110">
        <v>3.51</v>
      </c>
      <c r="H202" s="65">
        <v>5</v>
      </c>
      <c r="I202" s="15">
        <v>3.6854999999999998</v>
      </c>
      <c r="J202" s="65">
        <f t="shared" si="13"/>
        <v>100</v>
      </c>
      <c r="K202" s="44">
        <v>1</v>
      </c>
      <c r="L202" s="15">
        <v>351</v>
      </c>
      <c r="M202" s="15">
        <f t="shared" si="14"/>
        <v>368.55</v>
      </c>
      <c r="N202" s="15">
        <f t="shared" si="15"/>
        <v>351</v>
      </c>
      <c r="O202" s="15">
        <v>368.55</v>
      </c>
      <c r="P202" s="35" t="s">
        <v>177</v>
      </c>
      <c r="Q202" s="16" t="s">
        <v>855</v>
      </c>
    </row>
    <row r="203" spans="1:17" ht="38.25" x14ac:dyDescent="0.25">
      <c r="A203" s="67" t="s">
        <v>549</v>
      </c>
      <c r="B203" s="45" t="s">
        <v>637</v>
      </c>
      <c r="C203" s="45" t="s">
        <v>550</v>
      </c>
      <c r="D203" s="67" t="s">
        <v>28</v>
      </c>
      <c r="E203" s="48">
        <v>1</v>
      </c>
      <c r="F203" s="65">
        <v>2</v>
      </c>
      <c r="G203" s="110">
        <v>913</v>
      </c>
      <c r="H203" s="65">
        <v>5</v>
      </c>
      <c r="I203" s="15">
        <v>958.65000000000009</v>
      </c>
      <c r="J203" s="65">
        <f t="shared" si="13"/>
        <v>1</v>
      </c>
      <c r="K203" s="44">
        <v>2</v>
      </c>
      <c r="L203" s="15">
        <v>913</v>
      </c>
      <c r="M203" s="15">
        <f t="shared" si="14"/>
        <v>958.65000000000009</v>
      </c>
      <c r="N203" s="15">
        <f t="shared" si="15"/>
        <v>1826</v>
      </c>
      <c r="O203" s="15">
        <v>1917.3000000000002</v>
      </c>
      <c r="P203" s="35" t="s">
        <v>177</v>
      </c>
      <c r="Q203" s="16" t="s">
        <v>856</v>
      </c>
    </row>
    <row r="204" spans="1:17" ht="38.25" x14ac:dyDescent="0.25">
      <c r="A204" s="67" t="s">
        <v>551</v>
      </c>
      <c r="B204" s="45" t="s">
        <v>638</v>
      </c>
      <c r="C204" s="45" t="s">
        <v>552</v>
      </c>
      <c r="D204" s="67" t="s">
        <v>28</v>
      </c>
      <c r="E204" s="48">
        <v>1</v>
      </c>
      <c r="F204" s="65">
        <v>9</v>
      </c>
      <c r="G204" s="110">
        <v>622</v>
      </c>
      <c r="H204" s="65">
        <v>5</v>
      </c>
      <c r="I204" s="15">
        <v>653.1</v>
      </c>
      <c r="J204" s="65">
        <f t="shared" si="13"/>
        <v>1</v>
      </c>
      <c r="K204" s="44">
        <v>9</v>
      </c>
      <c r="L204" s="15">
        <v>622</v>
      </c>
      <c r="M204" s="15">
        <f t="shared" si="14"/>
        <v>653.1</v>
      </c>
      <c r="N204" s="15">
        <f t="shared" si="15"/>
        <v>5598</v>
      </c>
      <c r="O204" s="15">
        <v>5877.9000000000005</v>
      </c>
      <c r="P204" s="35" t="s">
        <v>177</v>
      </c>
      <c r="Q204" s="16" t="s">
        <v>857</v>
      </c>
    </row>
    <row r="205" spans="1:17" ht="38.25" x14ac:dyDescent="0.25">
      <c r="A205" s="67" t="s">
        <v>553</v>
      </c>
      <c r="B205" s="45" t="s">
        <v>639</v>
      </c>
      <c r="C205" s="45" t="s">
        <v>554</v>
      </c>
      <c r="D205" s="67" t="s">
        <v>28</v>
      </c>
      <c r="E205" s="48">
        <v>1</v>
      </c>
      <c r="F205" s="65">
        <v>3</v>
      </c>
      <c r="G205" s="110">
        <v>867</v>
      </c>
      <c r="H205" s="65">
        <v>5</v>
      </c>
      <c r="I205" s="15">
        <v>910.35</v>
      </c>
      <c r="J205" s="65">
        <f t="shared" si="13"/>
        <v>1</v>
      </c>
      <c r="K205" s="44">
        <v>3</v>
      </c>
      <c r="L205" s="15">
        <v>867</v>
      </c>
      <c r="M205" s="15">
        <f t="shared" si="14"/>
        <v>910.35</v>
      </c>
      <c r="N205" s="15">
        <f t="shared" si="15"/>
        <v>2601</v>
      </c>
      <c r="O205" s="15">
        <v>2731.05</v>
      </c>
      <c r="P205" s="35" t="s">
        <v>177</v>
      </c>
      <c r="Q205" s="16" t="s">
        <v>858</v>
      </c>
    </row>
    <row r="206" spans="1:17" ht="38.25" x14ac:dyDescent="0.25">
      <c r="A206" s="67" t="s">
        <v>555</v>
      </c>
      <c r="B206" s="45" t="s">
        <v>640</v>
      </c>
      <c r="C206" s="45" t="s">
        <v>556</v>
      </c>
      <c r="D206" s="67" t="s">
        <v>28</v>
      </c>
      <c r="E206" s="48">
        <v>1</v>
      </c>
      <c r="F206" s="65">
        <v>3</v>
      </c>
      <c r="G206" s="110">
        <v>1286</v>
      </c>
      <c r="H206" s="65">
        <v>5</v>
      </c>
      <c r="I206" s="15">
        <v>1350.3</v>
      </c>
      <c r="J206" s="65">
        <f t="shared" si="13"/>
        <v>1</v>
      </c>
      <c r="K206" s="44">
        <v>3</v>
      </c>
      <c r="L206" s="15">
        <v>1286</v>
      </c>
      <c r="M206" s="15">
        <f t="shared" si="14"/>
        <v>1350.3</v>
      </c>
      <c r="N206" s="15">
        <f t="shared" si="15"/>
        <v>3858</v>
      </c>
      <c r="O206" s="15">
        <v>4050.9</v>
      </c>
      <c r="P206" s="35" t="s">
        <v>177</v>
      </c>
      <c r="Q206" s="16" t="s">
        <v>859</v>
      </c>
    </row>
    <row r="207" spans="1:17" ht="38.25" x14ac:dyDescent="0.25">
      <c r="A207" s="67" t="s">
        <v>557</v>
      </c>
      <c r="B207" s="45" t="s">
        <v>641</v>
      </c>
      <c r="C207" s="45" t="s">
        <v>558</v>
      </c>
      <c r="D207" s="67" t="s">
        <v>28</v>
      </c>
      <c r="E207" s="48">
        <v>1</v>
      </c>
      <c r="F207" s="65">
        <v>2</v>
      </c>
      <c r="G207" s="110">
        <v>794</v>
      </c>
      <c r="H207" s="65">
        <v>5</v>
      </c>
      <c r="I207" s="15">
        <v>833.7</v>
      </c>
      <c r="J207" s="65">
        <f t="shared" si="13"/>
        <v>1</v>
      </c>
      <c r="K207" s="44">
        <v>2</v>
      </c>
      <c r="L207" s="15">
        <v>794</v>
      </c>
      <c r="M207" s="15">
        <f t="shared" si="14"/>
        <v>833.7</v>
      </c>
      <c r="N207" s="15">
        <f t="shared" si="15"/>
        <v>1588</v>
      </c>
      <c r="O207" s="15">
        <v>1667.4</v>
      </c>
      <c r="P207" s="35" t="s">
        <v>177</v>
      </c>
      <c r="Q207" s="16" t="s">
        <v>860</v>
      </c>
    </row>
    <row r="208" spans="1:17" ht="38.25" x14ac:dyDescent="0.25">
      <c r="A208" s="67" t="s">
        <v>559</v>
      </c>
      <c r="B208" s="45" t="s">
        <v>642</v>
      </c>
      <c r="C208" s="45" t="s">
        <v>560</v>
      </c>
      <c r="D208" s="67" t="s">
        <v>28</v>
      </c>
      <c r="E208" s="48">
        <v>1</v>
      </c>
      <c r="F208" s="65">
        <v>2</v>
      </c>
      <c r="G208" s="110">
        <v>1857</v>
      </c>
      <c r="H208" s="65">
        <v>5</v>
      </c>
      <c r="I208" s="15">
        <v>1949.8500000000001</v>
      </c>
      <c r="J208" s="65">
        <f t="shared" si="13"/>
        <v>1</v>
      </c>
      <c r="K208" s="44">
        <v>2</v>
      </c>
      <c r="L208" s="15">
        <v>1857</v>
      </c>
      <c r="M208" s="15">
        <f t="shared" si="14"/>
        <v>1949.8500000000001</v>
      </c>
      <c r="N208" s="15">
        <f t="shared" si="15"/>
        <v>3714</v>
      </c>
      <c r="O208" s="15">
        <v>3899.7000000000003</v>
      </c>
      <c r="P208" s="35" t="s">
        <v>177</v>
      </c>
      <c r="Q208" s="16" t="s">
        <v>861</v>
      </c>
    </row>
    <row r="209" spans="1:20" ht="38.25" x14ac:dyDescent="0.25">
      <c r="A209" s="67" t="s">
        <v>561</v>
      </c>
      <c r="B209" s="102" t="s">
        <v>643</v>
      </c>
      <c r="C209" s="45" t="s">
        <v>562</v>
      </c>
      <c r="D209" s="83" t="s">
        <v>671</v>
      </c>
      <c r="E209" s="48">
        <v>500</v>
      </c>
      <c r="F209" s="65">
        <v>500</v>
      </c>
      <c r="G209" s="110">
        <v>0.66</v>
      </c>
      <c r="H209" s="65">
        <v>5</v>
      </c>
      <c r="I209" s="15">
        <f>G209*1.05</f>
        <v>0.69300000000000006</v>
      </c>
      <c r="J209" s="65">
        <f t="shared" si="13"/>
        <v>500</v>
      </c>
      <c r="K209" s="44">
        <v>1</v>
      </c>
      <c r="L209" s="15">
        <f>G209*E209</f>
        <v>330</v>
      </c>
      <c r="M209" s="15">
        <f t="shared" si="14"/>
        <v>346.5</v>
      </c>
      <c r="N209" s="15">
        <f t="shared" si="15"/>
        <v>330</v>
      </c>
      <c r="O209" s="15">
        <f>G209*F209*1.05</f>
        <v>346.5</v>
      </c>
      <c r="P209" s="35" t="s">
        <v>177</v>
      </c>
      <c r="Q209" s="16" t="s">
        <v>862</v>
      </c>
    </row>
    <row r="210" spans="1:20" ht="51" x14ac:dyDescent="0.25">
      <c r="A210" s="67" t="s">
        <v>563</v>
      </c>
      <c r="B210" s="45" t="s">
        <v>644</v>
      </c>
      <c r="C210" s="45" t="s">
        <v>564</v>
      </c>
      <c r="D210" s="83" t="s">
        <v>671</v>
      </c>
      <c r="E210" s="48">
        <v>500</v>
      </c>
      <c r="F210" s="65">
        <v>1500</v>
      </c>
      <c r="G210" s="110">
        <v>1.06</v>
      </c>
      <c r="H210" s="65">
        <v>5</v>
      </c>
      <c r="I210" s="15">
        <v>1.1130000000000002</v>
      </c>
      <c r="J210" s="65">
        <f t="shared" si="13"/>
        <v>500</v>
      </c>
      <c r="K210" s="44">
        <v>3</v>
      </c>
      <c r="L210" s="15">
        <v>530</v>
      </c>
      <c r="M210" s="15">
        <f t="shared" si="14"/>
        <v>556.5</v>
      </c>
      <c r="N210" s="15">
        <f t="shared" si="15"/>
        <v>1590</v>
      </c>
      <c r="O210" s="15">
        <v>1669.5</v>
      </c>
      <c r="P210" s="35" t="s">
        <v>177</v>
      </c>
      <c r="Q210" s="16" t="s">
        <v>863</v>
      </c>
    </row>
    <row r="211" spans="1:20" ht="38.25" x14ac:dyDescent="0.25">
      <c r="A211" s="67" t="s">
        <v>565</v>
      </c>
      <c r="B211" s="45" t="s">
        <v>645</v>
      </c>
      <c r="C211" s="45" t="s">
        <v>566</v>
      </c>
      <c r="D211" s="67" t="s">
        <v>28</v>
      </c>
      <c r="E211" s="48">
        <v>1</v>
      </c>
      <c r="F211" s="65">
        <v>3</v>
      </c>
      <c r="G211" s="110">
        <v>996</v>
      </c>
      <c r="H211" s="65">
        <v>5</v>
      </c>
      <c r="I211" s="15">
        <v>1045.8</v>
      </c>
      <c r="J211" s="65">
        <f t="shared" si="13"/>
        <v>1</v>
      </c>
      <c r="K211" s="44">
        <v>3</v>
      </c>
      <c r="L211" s="15">
        <v>996</v>
      </c>
      <c r="M211" s="15">
        <f t="shared" si="14"/>
        <v>1045.8</v>
      </c>
      <c r="N211" s="15">
        <f t="shared" si="15"/>
        <v>2988</v>
      </c>
      <c r="O211" s="15">
        <v>3137.4</v>
      </c>
      <c r="P211" s="35" t="s">
        <v>177</v>
      </c>
      <c r="Q211" s="16" t="s">
        <v>864</v>
      </c>
    </row>
    <row r="212" spans="1:20" ht="38.25" x14ac:dyDescent="0.25">
      <c r="A212" s="67" t="s">
        <v>567</v>
      </c>
      <c r="B212" s="45" t="s">
        <v>646</v>
      </c>
      <c r="C212" s="45" t="s">
        <v>568</v>
      </c>
      <c r="D212" s="67" t="s">
        <v>28</v>
      </c>
      <c r="E212" s="48">
        <v>1</v>
      </c>
      <c r="F212" s="65">
        <v>6</v>
      </c>
      <c r="G212" s="110">
        <v>1046</v>
      </c>
      <c r="H212" s="65">
        <v>5</v>
      </c>
      <c r="I212" s="15">
        <v>1098.3</v>
      </c>
      <c r="J212" s="65">
        <f t="shared" si="13"/>
        <v>1</v>
      </c>
      <c r="K212" s="44">
        <v>6</v>
      </c>
      <c r="L212" s="15">
        <v>1046</v>
      </c>
      <c r="M212" s="15">
        <f t="shared" si="14"/>
        <v>1098.3</v>
      </c>
      <c r="N212" s="15">
        <f t="shared" si="15"/>
        <v>6276</v>
      </c>
      <c r="O212" s="15">
        <v>6589.8</v>
      </c>
      <c r="P212" s="35" t="s">
        <v>177</v>
      </c>
      <c r="Q212" s="16" t="s">
        <v>865</v>
      </c>
    </row>
    <row r="213" spans="1:20" ht="38.25" x14ac:dyDescent="0.25">
      <c r="A213" s="67" t="s">
        <v>569</v>
      </c>
      <c r="B213" s="45" t="s">
        <v>647</v>
      </c>
      <c r="C213" s="45" t="s">
        <v>570</v>
      </c>
      <c r="D213" s="67" t="s">
        <v>28</v>
      </c>
      <c r="E213" s="48">
        <v>1</v>
      </c>
      <c r="F213" s="65">
        <v>2</v>
      </c>
      <c r="G213" s="110">
        <v>944</v>
      </c>
      <c r="H213" s="65">
        <v>5</v>
      </c>
      <c r="I213" s="15">
        <v>991.2</v>
      </c>
      <c r="J213" s="65">
        <f t="shared" si="13"/>
        <v>1</v>
      </c>
      <c r="K213" s="44">
        <v>2</v>
      </c>
      <c r="L213" s="15">
        <v>944</v>
      </c>
      <c r="M213" s="15">
        <f t="shared" si="14"/>
        <v>991.2</v>
      </c>
      <c r="N213" s="15">
        <f t="shared" si="15"/>
        <v>1888</v>
      </c>
      <c r="O213" s="15">
        <v>1982.4</v>
      </c>
      <c r="P213" s="35" t="s">
        <v>177</v>
      </c>
      <c r="Q213" s="16" t="s">
        <v>866</v>
      </c>
    </row>
    <row r="214" spans="1:20" ht="38.25" x14ac:dyDescent="0.25">
      <c r="A214" s="67" t="s">
        <v>618</v>
      </c>
      <c r="B214" s="45" t="s">
        <v>648</v>
      </c>
      <c r="C214" s="45" t="s">
        <v>571</v>
      </c>
      <c r="D214" s="67" t="s">
        <v>28</v>
      </c>
      <c r="E214" s="48">
        <v>1</v>
      </c>
      <c r="F214" s="65">
        <v>3</v>
      </c>
      <c r="G214" s="110">
        <v>667</v>
      </c>
      <c r="H214" s="65">
        <v>5</v>
      </c>
      <c r="I214" s="15">
        <v>700.35</v>
      </c>
      <c r="J214" s="65">
        <f t="shared" si="13"/>
        <v>1</v>
      </c>
      <c r="K214" s="44">
        <v>3</v>
      </c>
      <c r="L214" s="15">
        <v>667</v>
      </c>
      <c r="M214" s="15">
        <f t="shared" si="14"/>
        <v>700.35</v>
      </c>
      <c r="N214" s="15">
        <f t="shared" si="15"/>
        <v>2001</v>
      </c>
      <c r="O214" s="15">
        <v>2101.0500000000002</v>
      </c>
      <c r="P214" s="35" t="s">
        <v>177</v>
      </c>
      <c r="Q214" s="16" t="s">
        <v>867</v>
      </c>
    </row>
    <row r="215" spans="1:20" ht="38.25" x14ac:dyDescent="0.25">
      <c r="A215" s="67" t="s">
        <v>572</v>
      </c>
      <c r="B215" s="45" t="s">
        <v>649</v>
      </c>
      <c r="C215" s="45" t="s">
        <v>573</v>
      </c>
      <c r="D215" s="67" t="s">
        <v>28</v>
      </c>
      <c r="E215" s="48">
        <v>1</v>
      </c>
      <c r="F215" s="65">
        <v>2</v>
      </c>
      <c r="G215" s="110">
        <v>1020</v>
      </c>
      <c r="H215" s="65">
        <v>5</v>
      </c>
      <c r="I215" s="15">
        <v>1071</v>
      </c>
      <c r="J215" s="65">
        <f t="shared" si="13"/>
        <v>1</v>
      </c>
      <c r="K215" s="44">
        <v>2</v>
      </c>
      <c r="L215" s="15">
        <v>1020</v>
      </c>
      <c r="M215" s="15">
        <f t="shared" si="14"/>
        <v>1071</v>
      </c>
      <c r="N215" s="15">
        <f t="shared" si="15"/>
        <v>2040</v>
      </c>
      <c r="O215" s="15">
        <v>2142</v>
      </c>
      <c r="P215" s="35" t="s">
        <v>177</v>
      </c>
      <c r="Q215" s="16" t="s">
        <v>868</v>
      </c>
    </row>
    <row r="216" spans="1:20" ht="38.25" x14ac:dyDescent="0.25">
      <c r="A216" s="67" t="s">
        <v>574</v>
      </c>
      <c r="B216" s="45" t="s">
        <v>650</v>
      </c>
      <c r="C216" s="45" t="s">
        <v>575</v>
      </c>
      <c r="D216" s="67" t="s">
        <v>28</v>
      </c>
      <c r="E216" s="48">
        <v>1</v>
      </c>
      <c r="F216" s="65">
        <v>2</v>
      </c>
      <c r="G216" s="110">
        <v>1516</v>
      </c>
      <c r="H216" s="65">
        <v>5</v>
      </c>
      <c r="I216" s="15">
        <v>1591.8</v>
      </c>
      <c r="J216" s="65">
        <f t="shared" si="13"/>
        <v>1</v>
      </c>
      <c r="K216" s="44">
        <v>2</v>
      </c>
      <c r="L216" s="15">
        <v>1516</v>
      </c>
      <c r="M216" s="15">
        <f t="shared" si="14"/>
        <v>1591.8</v>
      </c>
      <c r="N216" s="15">
        <f t="shared" si="15"/>
        <v>3032</v>
      </c>
      <c r="O216" s="15">
        <v>3183.6</v>
      </c>
      <c r="P216" s="35" t="s">
        <v>177</v>
      </c>
      <c r="Q216" s="16" t="s">
        <v>869</v>
      </c>
    </row>
    <row r="217" spans="1:20" s="98" customFormat="1" ht="38.25" x14ac:dyDescent="0.25">
      <c r="A217" s="101" t="s">
        <v>576</v>
      </c>
      <c r="B217" s="102" t="s">
        <v>651</v>
      </c>
      <c r="C217" s="102" t="s">
        <v>577</v>
      </c>
      <c r="D217" s="100" t="s">
        <v>671</v>
      </c>
      <c r="E217" s="95">
        <v>500</v>
      </c>
      <c r="F217" s="103">
        <v>1000</v>
      </c>
      <c r="G217" s="110">
        <v>1.17</v>
      </c>
      <c r="H217" s="65">
        <v>5</v>
      </c>
      <c r="I217" s="116">
        <f>G217*1.05</f>
        <v>1.2284999999999999</v>
      </c>
      <c r="J217" s="65">
        <f t="shared" si="13"/>
        <v>500</v>
      </c>
      <c r="K217" s="103">
        <v>2</v>
      </c>
      <c r="L217" s="15">
        <f>G217*E217</f>
        <v>585</v>
      </c>
      <c r="M217" s="15">
        <f t="shared" si="14"/>
        <v>614.25</v>
      </c>
      <c r="N217" s="15">
        <f t="shared" si="15"/>
        <v>1170</v>
      </c>
      <c r="O217" s="15">
        <f>G217*F217*1.05</f>
        <v>1228.5</v>
      </c>
      <c r="P217" s="97" t="s">
        <v>177</v>
      </c>
      <c r="Q217" s="16" t="s">
        <v>870</v>
      </c>
      <c r="T217" s="99"/>
    </row>
    <row r="218" spans="1:20" ht="38.25" x14ac:dyDescent="0.25">
      <c r="A218" s="67" t="s">
        <v>578</v>
      </c>
      <c r="B218" s="45" t="s">
        <v>652</v>
      </c>
      <c r="C218" s="45" t="s">
        <v>579</v>
      </c>
      <c r="D218" s="67" t="s">
        <v>28</v>
      </c>
      <c r="E218" s="48">
        <v>1</v>
      </c>
      <c r="F218" s="65">
        <v>1</v>
      </c>
      <c r="G218" s="110">
        <v>876</v>
      </c>
      <c r="H218" s="65">
        <v>5</v>
      </c>
      <c r="I218" s="15">
        <v>919.80000000000007</v>
      </c>
      <c r="J218" s="65">
        <f t="shared" si="13"/>
        <v>1</v>
      </c>
      <c r="K218" s="44">
        <v>1</v>
      </c>
      <c r="L218" s="15">
        <v>876</v>
      </c>
      <c r="M218" s="15">
        <f t="shared" si="14"/>
        <v>919.80000000000007</v>
      </c>
      <c r="N218" s="15">
        <f t="shared" si="15"/>
        <v>876</v>
      </c>
      <c r="O218" s="15">
        <v>919.80000000000007</v>
      </c>
      <c r="P218" s="35" t="s">
        <v>177</v>
      </c>
      <c r="Q218" s="16" t="s">
        <v>871</v>
      </c>
    </row>
    <row r="219" spans="1:20" ht="38.25" x14ac:dyDescent="0.25">
      <c r="A219" s="67" t="s">
        <v>580</v>
      </c>
      <c r="B219" s="45" t="s">
        <v>653</v>
      </c>
      <c r="C219" s="45" t="s">
        <v>581</v>
      </c>
      <c r="D219" s="67" t="s">
        <v>28</v>
      </c>
      <c r="E219" s="48">
        <v>1</v>
      </c>
      <c r="F219" s="65">
        <v>6</v>
      </c>
      <c r="G219" s="110">
        <v>1918</v>
      </c>
      <c r="H219" s="65">
        <v>5</v>
      </c>
      <c r="I219" s="15">
        <v>2013.9</v>
      </c>
      <c r="J219" s="65">
        <f t="shared" si="13"/>
        <v>1</v>
      </c>
      <c r="K219" s="44">
        <v>6</v>
      </c>
      <c r="L219" s="15">
        <v>1918</v>
      </c>
      <c r="M219" s="15">
        <f t="shared" si="14"/>
        <v>2013.9</v>
      </c>
      <c r="N219" s="15">
        <f t="shared" si="15"/>
        <v>11508</v>
      </c>
      <c r="O219" s="15">
        <v>12083.4</v>
      </c>
      <c r="P219" s="35" t="s">
        <v>177</v>
      </c>
      <c r="Q219" s="16" t="s">
        <v>872</v>
      </c>
    </row>
    <row r="220" spans="1:20" ht="38.25" x14ac:dyDescent="0.25">
      <c r="A220" s="67" t="s">
        <v>582</v>
      </c>
      <c r="B220" s="45" t="s">
        <v>654</v>
      </c>
      <c r="C220" s="45" t="s">
        <v>583</v>
      </c>
      <c r="D220" s="67" t="s">
        <v>28</v>
      </c>
      <c r="E220" s="48">
        <v>1</v>
      </c>
      <c r="F220" s="65">
        <v>5</v>
      </c>
      <c r="G220" s="110">
        <v>804</v>
      </c>
      <c r="H220" s="65">
        <v>5</v>
      </c>
      <c r="I220" s="15">
        <v>844.2</v>
      </c>
      <c r="J220" s="65">
        <f t="shared" si="13"/>
        <v>1</v>
      </c>
      <c r="K220" s="44">
        <v>5</v>
      </c>
      <c r="L220" s="15">
        <v>804</v>
      </c>
      <c r="M220" s="15">
        <f t="shared" si="14"/>
        <v>844.2</v>
      </c>
      <c r="N220" s="15">
        <f t="shared" si="15"/>
        <v>4020</v>
      </c>
      <c r="O220" s="15">
        <v>4221</v>
      </c>
      <c r="P220" s="35" t="s">
        <v>177</v>
      </c>
      <c r="Q220" s="16" t="s">
        <v>873</v>
      </c>
    </row>
    <row r="221" spans="1:20" ht="38.25" x14ac:dyDescent="0.25">
      <c r="A221" s="67" t="s">
        <v>584</v>
      </c>
      <c r="B221" s="45" t="s">
        <v>655</v>
      </c>
      <c r="C221" s="45" t="s">
        <v>585</v>
      </c>
      <c r="D221" s="67" t="s">
        <v>28</v>
      </c>
      <c r="E221" s="48">
        <v>1</v>
      </c>
      <c r="F221" s="65">
        <v>1</v>
      </c>
      <c r="G221" s="110">
        <v>1024</v>
      </c>
      <c r="H221" s="65">
        <v>5</v>
      </c>
      <c r="I221" s="15">
        <v>1075.2</v>
      </c>
      <c r="J221" s="65">
        <f t="shared" si="13"/>
        <v>1</v>
      </c>
      <c r="K221" s="44">
        <v>1</v>
      </c>
      <c r="L221" s="15">
        <v>1024</v>
      </c>
      <c r="M221" s="15">
        <f t="shared" si="14"/>
        <v>1075.2</v>
      </c>
      <c r="N221" s="15">
        <f t="shared" si="15"/>
        <v>1024</v>
      </c>
      <c r="O221" s="15">
        <v>1075.2</v>
      </c>
      <c r="P221" s="35" t="s">
        <v>177</v>
      </c>
      <c r="Q221" s="16" t="s">
        <v>874</v>
      </c>
    </row>
    <row r="222" spans="1:20" ht="38.25" x14ac:dyDescent="0.25">
      <c r="A222" s="67" t="s">
        <v>586</v>
      </c>
      <c r="B222" s="45" t="s">
        <v>656</v>
      </c>
      <c r="C222" s="45" t="s">
        <v>587</v>
      </c>
      <c r="D222" s="67" t="s">
        <v>28</v>
      </c>
      <c r="E222" s="48">
        <v>1</v>
      </c>
      <c r="F222" s="65">
        <v>5</v>
      </c>
      <c r="G222" s="110">
        <v>1387</v>
      </c>
      <c r="H222" s="65">
        <v>5</v>
      </c>
      <c r="I222" s="15">
        <v>1456.3500000000001</v>
      </c>
      <c r="J222" s="65">
        <f t="shared" si="13"/>
        <v>1</v>
      </c>
      <c r="K222" s="44">
        <v>5</v>
      </c>
      <c r="L222" s="15">
        <v>1387</v>
      </c>
      <c r="M222" s="15">
        <f t="shared" si="14"/>
        <v>1456.3500000000001</v>
      </c>
      <c r="N222" s="15">
        <f t="shared" si="15"/>
        <v>6935</v>
      </c>
      <c r="O222" s="15">
        <v>7281.75</v>
      </c>
      <c r="P222" s="35" t="s">
        <v>177</v>
      </c>
      <c r="Q222" s="16" t="s">
        <v>875</v>
      </c>
    </row>
    <row r="223" spans="1:20" ht="38.25" x14ac:dyDescent="0.25">
      <c r="A223" s="67" t="s">
        <v>588</v>
      </c>
      <c r="B223" s="45" t="s">
        <v>657</v>
      </c>
      <c r="C223" s="45" t="s">
        <v>589</v>
      </c>
      <c r="D223" s="67" t="s">
        <v>28</v>
      </c>
      <c r="E223" s="48">
        <v>1</v>
      </c>
      <c r="F223" s="65">
        <v>3</v>
      </c>
      <c r="G223" s="110">
        <v>1141</v>
      </c>
      <c r="H223" s="65">
        <v>5</v>
      </c>
      <c r="I223" s="15">
        <v>1198.05</v>
      </c>
      <c r="J223" s="65">
        <f t="shared" si="13"/>
        <v>1</v>
      </c>
      <c r="K223" s="44">
        <v>3</v>
      </c>
      <c r="L223" s="15">
        <v>1141</v>
      </c>
      <c r="M223" s="15">
        <f t="shared" si="14"/>
        <v>1198.05</v>
      </c>
      <c r="N223" s="15">
        <f t="shared" si="15"/>
        <v>3423</v>
      </c>
      <c r="O223" s="15">
        <v>3594.15</v>
      </c>
      <c r="P223" s="35" t="s">
        <v>177</v>
      </c>
      <c r="Q223" s="16" t="s">
        <v>876</v>
      </c>
    </row>
    <row r="224" spans="1:20" ht="38.25" x14ac:dyDescent="0.25">
      <c r="A224" s="67" t="s">
        <v>590</v>
      </c>
      <c r="B224" s="45" t="s">
        <v>658</v>
      </c>
      <c r="C224" s="45" t="s">
        <v>591</v>
      </c>
      <c r="D224" s="67" t="s">
        <v>28</v>
      </c>
      <c r="E224" s="48">
        <v>1</v>
      </c>
      <c r="F224" s="65">
        <v>7</v>
      </c>
      <c r="G224" s="110">
        <v>706</v>
      </c>
      <c r="H224" s="65">
        <v>5</v>
      </c>
      <c r="I224" s="15">
        <v>741.30000000000007</v>
      </c>
      <c r="J224" s="65">
        <f t="shared" si="13"/>
        <v>1</v>
      </c>
      <c r="K224" s="44">
        <v>7</v>
      </c>
      <c r="L224" s="15">
        <v>706</v>
      </c>
      <c r="M224" s="15">
        <f t="shared" si="14"/>
        <v>741.30000000000007</v>
      </c>
      <c r="N224" s="15">
        <f t="shared" si="15"/>
        <v>4942</v>
      </c>
      <c r="O224" s="15">
        <v>5189.1000000000004</v>
      </c>
      <c r="P224" s="35" t="s">
        <v>177</v>
      </c>
      <c r="Q224" s="16" t="s">
        <v>877</v>
      </c>
    </row>
    <row r="225" spans="1:17" x14ac:dyDescent="0.25">
      <c r="A225" s="67"/>
      <c r="B225" s="45"/>
      <c r="C225" s="45"/>
      <c r="D225" s="67"/>
      <c r="E225" s="78"/>
      <c r="F225" s="78"/>
      <c r="G225" s="41"/>
      <c r="H225" s="41"/>
      <c r="I225" s="41"/>
      <c r="J225" s="43"/>
      <c r="K225" s="41"/>
      <c r="L225" s="23"/>
      <c r="M225" s="1"/>
      <c r="N225" s="24"/>
      <c r="O225" s="24"/>
      <c r="P225" s="35"/>
      <c r="Q225" s="16"/>
    </row>
    <row r="226" spans="1:17" ht="25.5" customHeight="1" x14ac:dyDescent="0.25">
      <c r="A226" s="14"/>
      <c r="B226" s="25"/>
      <c r="C226" s="8"/>
      <c r="D226" s="20"/>
      <c r="E226" s="31"/>
      <c r="F226" s="33"/>
      <c r="G226" s="11"/>
      <c r="H226" s="12"/>
      <c r="I226" s="41"/>
      <c r="J226" s="156" t="s">
        <v>11</v>
      </c>
      <c r="K226" s="157"/>
      <c r="L226" s="158"/>
      <c r="M226" s="159" t="s">
        <v>8</v>
      </c>
      <c r="N226" s="160"/>
      <c r="O226" s="114">
        <v>139846</v>
      </c>
      <c r="P226" s="79"/>
      <c r="Q226" s="16"/>
    </row>
    <row r="227" spans="1:17" x14ac:dyDescent="0.25">
      <c r="A227" s="14"/>
      <c r="B227" s="25"/>
      <c r="C227" s="8"/>
      <c r="D227" s="20"/>
      <c r="E227" s="20"/>
      <c r="F227" s="14"/>
      <c r="G227" s="11"/>
      <c r="H227" s="12"/>
      <c r="I227" s="13"/>
      <c r="J227" s="11"/>
      <c r="K227" s="14"/>
      <c r="L227" s="11"/>
      <c r="M227" s="27"/>
      <c r="N227" s="26" t="s">
        <v>9</v>
      </c>
      <c r="O227" s="114">
        <v>6992.2999999999884</v>
      </c>
      <c r="P227" s="79"/>
      <c r="Q227" s="16"/>
    </row>
    <row r="228" spans="1:17" x14ac:dyDescent="0.25">
      <c r="A228" s="14"/>
      <c r="B228" s="25"/>
      <c r="C228" s="8"/>
      <c r="D228" s="20"/>
      <c r="E228" s="20"/>
      <c r="F228" s="14"/>
      <c r="G228" s="28"/>
      <c r="H228" s="12"/>
      <c r="I228" s="28"/>
      <c r="J228" s="28"/>
      <c r="K228" s="28"/>
      <c r="L228" s="28"/>
      <c r="M228" s="159" t="s">
        <v>10</v>
      </c>
      <c r="N228" s="160"/>
      <c r="O228" s="114">
        <v>146838.29999999999</v>
      </c>
      <c r="P228" s="79"/>
      <c r="Q228" s="16"/>
    </row>
    <row r="229" spans="1:17" ht="22.5" customHeight="1" x14ac:dyDescent="0.25">
      <c r="A229" s="161"/>
      <c r="B229" s="161"/>
      <c r="C229" s="161"/>
      <c r="D229" s="161"/>
      <c r="E229" s="161"/>
      <c r="F229" s="161"/>
      <c r="G229" s="161"/>
      <c r="H229" s="161"/>
      <c r="I229" s="161"/>
      <c r="J229" s="161"/>
      <c r="K229" s="161"/>
      <c r="L229" s="161"/>
      <c r="M229" s="161"/>
      <c r="N229" s="161"/>
      <c r="O229" s="161"/>
      <c r="P229" s="161"/>
      <c r="Q229" s="41"/>
    </row>
    <row r="230" spans="1:17" ht="36" hidden="1" customHeight="1" x14ac:dyDescent="0.25">
      <c r="A230" s="52">
        <v>4</v>
      </c>
      <c r="B230" s="171" t="s">
        <v>666</v>
      </c>
      <c r="C230" s="171"/>
      <c r="D230" s="171"/>
      <c r="E230" s="171"/>
      <c r="F230" s="171"/>
      <c r="G230" s="41"/>
      <c r="H230" s="41"/>
      <c r="I230" s="41"/>
      <c r="J230" s="43"/>
      <c r="K230" s="41"/>
      <c r="L230" s="41"/>
      <c r="M230" s="41"/>
      <c r="N230" s="41"/>
      <c r="O230" s="41"/>
      <c r="P230" s="41"/>
      <c r="Q230" s="41"/>
    </row>
    <row r="231" spans="1:17" hidden="1" x14ac:dyDescent="0.25">
      <c r="A231" s="50">
        <v>1</v>
      </c>
      <c r="B231" s="46" t="s">
        <v>181</v>
      </c>
      <c r="C231" s="45" t="s">
        <v>206</v>
      </c>
      <c r="D231" s="47" t="s">
        <v>28</v>
      </c>
      <c r="E231" s="47">
        <v>1</v>
      </c>
      <c r="F231" s="86">
        <v>14</v>
      </c>
      <c r="G231" s="86"/>
      <c r="H231" s="86"/>
      <c r="I231" s="41"/>
      <c r="J231" s="43"/>
      <c r="K231" s="41"/>
      <c r="L231" s="41"/>
      <c r="M231" s="41"/>
      <c r="N231" s="41"/>
      <c r="O231" s="41"/>
      <c r="P231" s="44" t="s">
        <v>177</v>
      </c>
      <c r="Q231" s="41"/>
    </row>
    <row r="232" spans="1:17" hidden="1" x14ac:dyDescent="0.25">
      <c r="A232" s="50">
        <v>2</v>
      </c>
      <c r="B232" s="46" t="s">
        <v>182</v>
      </c>
      <c r="C232" s="45" t="s">
        <v>207</v>
      </c>
      <c r="D232" s="47" t="s">
        <v>28</v>
      </c>
      <c r="E232" s="47">
        <v>1</v>
      </c>
      <c r="F232" s="86">
        <v>4</v>
      </c>
      <c r="G232" s="86"/>
      <c r="H232" s="86"/>
      <c r="I232" s="41"/>
      <c r="J232" s="43"/>
      <c r="K232" s="41"/>
      <c r="L232" s="41"/>
      <c r="M232" s="41"/>
      <c r="N232" s="41"/>
      <c r="O232" s="41"/>
      <c r="P232" s="44" t="s">
        <v>177</v>
      </c>
      <c r="Q232" s="41"/>
    </row>
    <row r="233" spans="1:17" hidden="1" x14ac:dyDescent="0.25">
      <c r="A233" s="50">
        <v>3</v>
      </c>
      <c r="B233" s="46" t="s">
        <v>183</v>
      </c>
      <c r="C233" s="45" t="s">
        <v>208</v>
      </c>
      <c r="D233" s="47" t="s">
        <v>28</v>
      </c>
      <c r="E233" s="47">
        <v>1</v>
      </c>
      <c r="F233" s="86">
        <v>15</v>
      </c>
      <c r="G233" s="86"/>
      <c r="H233" s="86"/>
      <c r="I233" s="41"/>
      <c r="J233" s="43"/>
      <c r="K233" s="41"/>
      <c r="L233" s="41"/>
      <c r="M233" s="41"/>
      <c r="N233" s="41"/>
      <c r="O233" s="41"/>
      <c r="P233" s="44" t="s">
        <v>177</v>
      </c>
      <c r="Q233" s="41"/>
    </row>
    <row r="234" spans="1:17" hidden="1" x14ac:dyDescent="0.25">
      <c r="A234" s="50">
        <v>4</v>
      </c>
      <c r="B234" s="46" t="s">
        <v>184</v>
      </c>
      <c r="C234" s="45" t="s">
        <v>209</v>
      </c>
      <c r="D234" s="47" t="s">
        <v>28</v>
      </c>
      <c r="E234" s="47">
        <v>1</v>
      </c>
      <c r="F234" s="86">
        <v>4</v>
      </c>
      <c r="G234" s="86"/>
      <c r="H234" s="86"/>
      <c r="I234" s="41"/>
      <c r="J234" s="43"/>
      <c r="K234" s="41"/>
      <c r="L234" s="41"/>
      <c r="M234" s="41"/>
      <c r="N234" s="41"/>
      <c r="O234" s="41"/>
      <c r="P234" s="44" t="s">
        <v>177</v>
      </c>
      <c r="Q234" s="41"/>
    </row>
    <row r="235" spans="1:17" hidden="1" x14ac:dyDescent="0.25">
      <c r="A235" s="50">
        <v>5</v>
      </c>
      <c r="B235" s="46" t="s">
        <v>185</v>
      </c>
      <c r="C235" s="45" t="s">
        <v>210</v>
      </c>
      <c r="D235" s="47" t="s">
        <v>28</v>
      </c>
      <c r="E235" s="47">
        <v>1</v>
      </c>
      <c r="F235" s="86">
        <v>29</v>
      </c>
      <c r="G235" s="86"/>
      <c r="H235" s="86"/>
      <c r="I235" s="41"/>
      <c r="J235" s="43"/>
      <c r="K235" s="41"/>
      <c r="L235" s="41"/>
      <c r="M235" s="41"/>
      <c r="N235" s="41"/>
      <c r="O235" s="41"/>
      <c r="P235" s="44" t="s">
        <v>177</v>
      </c>
      <c r="Q235" s="41"/>
    </row>
    <row r="236" spans="1:17" hidden="1" x14ac:dyDescent="0.25">
      <c r="A236" s="50">
        <v>6</v>
      </c>
      <c r="B236" s="46" t="s">
        <v>186</v>
      </c>
      <c r="C236" s="45" t="s">
        <v>211</v>
      </c>
      <c r="D236" s="47" t="s">
        <v>28</v>
      </c>
      <c r="E236" s="47">
        <v>1</v>
      </c>
      <c r="F236" s="86">
        <v>8</v>
      </c>
      <c r="G236" s="86"/>
      <c r="H236" s="86"/>
      <c r="I236" s="41"/>
      <c r="J236" s="43"/>
      <c r="K236" s="41"/>
      <c r="L236" s="41"/>
      <c r="M236" s="41"/>
      <c r="N236" s="41"/>
      <c r="O236" s="41"/>
      <c r="P236" s="44" t="s">
        <v>177</v>
      </c>
      <c r="Q236" s="41"/>
    </row>
    <row r="237" spans="1:17" hidden="1" x14ac:dyDescent="0.25">
      <c r="A237" s="50">
        <v>7</v>
      </c>
      <c r="B237" s="46" t="s">
        <v>187</v>
      </c>
      <c r="C237" s="45" t="s">
        <v>212</v>
      </c>
      <c r="D237" s="47" t="s">
        <v>28</v>
      </c>
      <c r="E237" s="47">
        <v>1</v>
      </c>
      <c r="F237" s="86">
        <v>11</v>
      </c>
      <c r="G237" s="86"/>
      <c r="H237" s="86"/>
      <c r="I237" s="41"/>
      <c r="J237" s="43"/>
      <c r="K237" s="41"/>
      <c r="L237" s="41"/>
      <c r="M237" s="41"/>
      <c r="N237" s="41"/>
      <c r="O237" s="41"/>
      <c r="P237" s="44" t="s">
        <v>177</v>
      </c>
      <c r="Q237" s="41"/>
    </row>
    <row r="238" spans="1:17" hidden="1" x14ac:dyDescent="0.25">
      <c r="A238" s="50">
        <v>8</v>
      </c>
      <c r="B238" s="49" t="s">
        <v>188</v>
      </c>
      <c r="C238" s="45" t="s">
        <v>212</v>
      </c>
      <c r="D238" s="47" t="s">
        <v>28</v>
      </c>
      <c r="E238" s="47">
        <v>1</v>
      </c>
      <c r="F238" s="86">
        <v>5</v>
      </c>
      <c r="G238" s="86"/>
      <c r="H238" s="86"/>
      <c r="I238" s="41"/>
      <c r="J238" s="43"/>
      <c r="K238" s="41"/>
      <c r="L238" s="41"/>
      <c r="M238" s="41"/>
      <c r="N238" s="41"/>
      <c r="O238" s="41"/>
      <c r="P238" s="44" t="s">
        <v>177</v>
      </c>
      <c r="Q238" s="41"/>
    </row>
    <row r="239" spans="1:17" hidden="1" x14ac:dyDescent="0.25">
      <c r="A239" s="50">
        <v>9</v>
      </c>
      <c r="B239" s="46" t="s">
        <v>189</v>
      </c>
      <c r="C239" s="45" t="s">
        <v>213</v>
      </c>
      <c r="D239" s="47" t="s">
        <v>28</v>
      </c>
      <c r="E239" s="47">
        <v>1</v>
      </c>
      <c r="F239" s="86">
        <v>2</v>
      </c>
      <c r="G239" s="86"/>
      <c r="H239" s="86"/>
      <c r="I239" s="41"/>
      <c r="J239" s="43"/>
      <c r="K239" s="41"/>
      <c r="L239" s="41"/>
      <c r="M239" s="41"/>
      <c r="N239" s="41"/>
      <c r="O239" s="41"/>
      <c r="P239" s="44" t="s">
        <v>177</v>
      </c>
      <c r="Q239" s="41"/>
    </row>
    <row r="240" spans="1:17" hidden="1" x14ac:dyDescent="0.25">
      <c r="A240" s="50">
        <v>10</v>
      </c>
      <c r="B240" s="46" t="s">
        <v>190</v>
      </c>
      <c r="C240" s="45" t="s">
        <v>214</v>
      </c>
      <c r="D240" s="47" t="s">
        <v>28</v>
      </c>
      <c r="E240" s="47">
        <v>1</v>
      </c>
      <c r="F240" s="86">
        <v>5</v>
      </c>
      <c r="G240" s="86"/>
      <c r="H240" s="86"/>
      <c r="I240" s="41"/>
      <c r="J240" s="43"/>
      <c r="K240" s="41"/>
      <c r="L240" s="41"/>
      <c r="M240" s="41"/>
      <c r="N240" s="41"/>
      <c r="O240" s="41"/>
      <c r="P240" s="44" t="s">
        <v>177</v>
      </c>
      <c r="Q240" s="41"/>
    </row>
    <row r="241" spans="1:17" hidden="1" x14ac:dyDescent="0.25">
      <c r="A241" s="50">
        <v>11</v>
      </c>
      <c r="B241" s="46" t="s">
        <v>191</v>
      </c>
      <c r="C241" s="45" t="s">
        <v>215</v>
      </c>
      <c r="D241" s="47" t="s">
        <v>28</v>
      </c>
      <c r="E241" s="47">
        <v>1</v>
      </c>
      <c r="F241" s="86">
        <v>3</v>
      </c>
      <c r="G241" s="86"/>
      <c r="H241" s="86"/>
      <c r="I241" s="41"/>
      <c r="J241" s="43"/>
      <c r="K241" s="41"/>
      <c r="L241" s="41"/>
      <c r="M241" s="41"/>
      <c r="N241" s="41"/>
      <c r="O241" s="41"/>
      <c r="P241" s="44" t="s">
        <v>177</v>
      </c>
      <c r="Q241" s="41"/>
    </row>
    <row r="242" spans="1:17" hidden="1" x14ac:dyDescent="0.25">
      <c r="A242" s="50">
        <v>12</v>
      </c>
      <c r="B242" s="46" t="s">
        <v>192</v>
      </c>
      <c r="C242" s="45" t="s">
        <v>216</v>
      </c>
      <c r="D242" s="47" t="s">
        <v>28</v>
      </c>
      <c r="E242" s="47">
        <v>1</v>
      </c>
      <c r="F242" s="86">
        <v>3</v>
      </c>
      <c r="G242" s="86"/>
      <c r="H242" s="86"/>
      <c r="I242" s="41"/>
      <c r="J242" s="43"/>
      <c r="K242" s="41"/>
      <c r="L242" s="41"/>
      <c r="M242" s="41"/>
      <c r="N242" s="41"/>
      <c r="O242" s="41"/>
      <c r="P242" s="44" t="s">
        <v>177</v>
      </c>
      <c r="Q242" s="41"/>
    </row>
    <row r="243" spans="1:17" hidden="1" x14ac:dyDescent="0.25">
      <c r="A243" s="50">
        <v>13</v>
      </c>
      <c r="B243" s="46" t="s">
        <v>193</v>
      </c>
      <c r="C243" s="45" t="s">
        <v>217</v>
      </c>
      <c r="D243" s="47" t="s">
        <v>28</v>
      </c>
      <c r="E243" s="47">
        <v>1</v>
      </c>
      <c r="F243" s="86">
        <v>4</v>
      </c>
      <c r="G243" s="86"/>
      <c r="H243" s="86"/>
      <c r="I243" s="41"/>
      <c r="J243" s="43"/>
      <c r="K243" s="41"/>
      <c r="L243" s="41"/>
      <c r="M243" s="41"/>
      <c r="N243" s="41"/>
      <c r="O243" s="41"/>
      <c r="P243" s="44" t="s">
        <v>177</v>
      </c>
      <c r="Q243" s="41"/>
    </row>
    <row r="244" spans="1:17" hidden="1" x14ac:dyDescent="0.25">
      <c r="A244" s="50">
        <v>14</v>
      </c>
      <c r="B244" s="46" t="s">
        <v>194</v>
      </c>
      <c r="C244" s="45" t="s">
        <v>218</v>
      </c>
      <c r="D244" s="47" t="s">
        <v>28</v>
      </c>
      <c r="E244" s="47">
        <v>1</v>
      </c>
      <c r="F244" s="86">
        <v>1</v>
      </c>
      <c r="G244" s="86"/>
      <c r="H244" s="86"/>
      <c r="I244" s="41"/>
      <c r="J244" s="43"/>
      <c r="K244" s="41"/>
      <c r="L244" s="41"/>
      <c r="M244" s="41"/>
      <c r="N244" s="41"/>
      <c r="O244" s="41"/>
      <c r="P244" s="44" t="s">
        <v>177</v>
      </c>
      <c r="Q244" s="41"/>
    </row>
    <row r="245" spans="1:17" hidden="1" x14ac:dyDescent="0.25">
      <c r="A245" s="50">
        <v>15</v>
      </c>
      <c r="B245" s="46" t="s">
        <v>195</v>
      </c>
      <c r="C245" s="45" t="s">
        <v>219</v>
      </c>
      <c r="D245" s="47" t="s">
        <v>28</v>
      </c>
      <c r="E245" s="47">
        <v>1</v>
      </c>
      <c r="F245" s="86">
        <v>1</v>
      </c>
      <c r="G245" s="86"/>
      <c r="H245" s="86"/>
      <c r="I245" s="41"/>
      <c r="J245" s="43"/>
      <c r="K245" s="41"/>
      <c r="L245" s="41"/>
      <c r="M245" s="41"/>
      <c r="N245" s="41"/>
      <c r="O245" s="41"/>
      <c r="P245" s="44" t="s">
        <v>177</v>
      </c>
      <c r="Q245" s="41"/>
    </row>
    <row r="246" spans="1:17" hidden="1" x14ac:dyDescent="0.25">
      <c r="A246" s="50">
        <v>16</v>
      </c>
      <c r="B246" s="46" t="s">
        <v>196</v>
      </c>
      <c r="C246" s="45" t="s">
        <v>220</v>
      </c>
      <c r="D246" s="47" t="s">
        <v>28</v>
      </c>
      <c r="E246" s="47">
        <v>1</v>
      </c>
      <c r="F246" s="86">
        <v>1</v>
      </c>
      <c r="G246" s="86"/>
      <c r="H246" s="86"/>
      <c r="I246" s="41"/>
      <c r="J246" s="43"/>
      <c r="K246" s="41"/>
      <c r="L246" s="41"/>
      <c r="M246" s="41"/>
      <c r="N246" s="41"/>
      <c r="O246" s="41"/>
      <c r="P246" s="44" t="s">
        <v>177</v>
      </c>
      <c r="Q246" s="41"/>
    </row>
    <row r="247" spans="1:17" hidden="1" x14ac:dyDescent="0.25">
      <c r="A247" s="50">
        <v>17</v>
      </c>
      <c r="B247" s="46" t="s">
        <v>197</v>
      </c>
      <c r="C247" s="45" t="s">
        <v>221</v>
      </c>
      <c r="D247" s="47" t="s">
        <v>28</v>
      </c>
      <c r="E247" s="47">
        <v>1</v>
      </c>
      <c r="F247" s="86">
        <v>1</v>
      </c>
      <c r="G247" s="86"/>
      <c r="H247" s="86"/>
      <c r="I247" s="41"/>
      <c r="J247" s="43"/>
      <c r="K247" s="41"/>
      <c r="L247" s="41"/>
      <c r="M247" s="41"/>
      <c r="N247" s="41"/>
      <c r="O247" s="41"/>
      <c r="P247" s="44" t="s">
        <v>177</v>
      </c>
      <c r="Q247" s="41"/>
    </row>
    <row r="248" spans="1:17" hidden="1" x14ac:dyDescent="0.25">
      <c r="A248" s="50">
        <v>18</v>
      </c>
      <c r="B248" s="46" t="s">
        <v>198</v>
      </c>
      <c r="C248" s="45" t="s">
        <v>222</v>
      </c>
      <c r="D248" s="47" t="s">
        <v>28</v>
      </c>
      <c r="E248" s="47">
        <v>1</v>
      </c>
      <c r="F248" s="86">
        <v>1</v>
      </c>
      <c r="G248" s="86"/>
      <c r="H248" s="86"/>
      <c r="I248" s="41"/>
      <c r="J248" s="43"/>
      <c r="K248" s="41"/>
      <c r="L248" s="41"/>
      <c r="M248" s="41"/>
      <c r="N248" s="41"/>
      <c r="O248" s="41"/>
      <c r="P248" s="44" t="s">
        <v>177</v>
      </c>
      <c r="Q248" s="41"/>
    </row>
    <row r="249" spans="1:17" hidden="1" x14ac:dyDescent="0.25">
      <c r="A249" s="50">
        <v>19</v>
      </c>
      <c r="B249" s="46" t="s">
        <v>199</v>
      </c>
      <c r="C249" s="45" t="s">
        <v>223</v>
      </c>
      <c r="D249" s="47" t="s">
        <v>28</v>
      </c>
      <c r="E249" s="47">
        <v>1</v>
      </c>
      <c r="F249" s="86">
        <v>1</v>
      </c>
      <c r="G249" s="86"/>
      <c r="H249" s="86"/>
      <c r="I249" s="41"/>
      <c r="J249" s="43"/>
      <c r="K249" s="41"/>
      <c r="L249" s="41"/>
      <c r="M249" s="41"/>
      <c r="N249" s="41"/>
      <c r="O249" s="41"/>
      <c r="P249" s="44" t="s">
        <v>177</v>
      </c>
      <c r="Q249" s="41"/>
    </row>
    <row r="250" spans="1:17" hidden="1" x14ac:dyDescent="0.25">
      <c r="A250" s="50">
        <v>20</v>
      </c>
      <c r="B250" s="46" t="s">
        <v>200</v>
      </c>
      <c r="C250" s="45" t="s">
        <v>224</v>
      </c>
      <c r="D250" s="47" t="s">
        <v>28</v>
      </c>
      <c r="E250" s="47">
        <v>1</v>
      </c>
      <c r="F250" s="86">
        <v>1</v>
      </c>
      <c r="G250" s="86"/>
      <c r="H250" s="86"/>
      <c r="I250" s="41"/>
      <c r="J250" s="43"/>
      <c r="K250" s="41"/>
      <c r="L250" s="41"/>
      <c r="M250" s="41"/>
      <c r="N250" s="41"/>
      <c r="O250" s="41"/>
      <c r="P250" s="44" t="s">
        <v>177</v>
      </c>
      <c r="Q250" s="41"/>
    </row>
    <row r="251" spans="1:17" hidden="1" x14ac:dyDescent="0.25">
      <c r="A251" s="50">
        <v>21</v>
      </c>
      <c r="B251" s="46" t="s">
        <v>201</v>
      </c>
      <c r="C251" s="45" t="s">
        <v>225</v>
      </c>
      <c r="D251" s="47" t="s">
        <v>28</v>
      </c>
      <c r="E251" s="47">
        <v>1</v>
      </c>
      <c r="F251" s="86">
        <v>1</v>
      </c>
      <c r="G251" s="86"/>
      <c r="H251" s="86"/>
      <c r="I251" s="41"/>
      <c r="J251" s="43"/>
      <c r="K251" s="41"/>
      <c r="L251" s="41"/>
      <c r="M251" s="41"/>
      <c r="N251" s="41"/>
      <c r="O251" s="41"/>
      <c r="P251" s="44" t="s">
        <v>177</v>
      </c>
      <c r="Q251" s="41"/>
    </row>
    <row r="252" spans="1:17" hidden="1" x14ac:dyDescent="0.25">
      <c r="A252" s="50">
        <v>22</v>
      </c>
      <c r="B252" s="46" t="s">
        <v>202</v>
      </c>
      <c r="C252" s="45" t="s">
        <v>226</v>
      </c>
      <c r="D252" s="47" t="s">
        <v>28</v>
      </c>
      <c r="E252" s="47">
        <v>1</v>
      </c>
      <c r="F252" s="86">
        <v>1</v>
      </c>
      <c r="G252" s="86"/>
      <c r="H252" s="86"/>
      <c r="I252" s="41"/>
      <c r="J252" s="43"/>
      <c r="K252" s="41"/>
      <c r="L252" s="41"/>
      <c r="M252" s="41"/>
      <c r="N252" s="41"/>
      <c r="O252" s="41"/>
      <c r="P252" s="44" t="s">
        <v>177</v>
      </c>
      <c r="Q252" s="41"/>
    </row>
    <row r="253" spans="1:17" hidden="1" x14ac:dyDescent="0.25">
      <c r="A253" s="50">
        <v>23</v>
      </c>
      <c r="B253" s="46" t="s">
        <v>203</v>
      </c>
      <c r="C253" s="45" t="s">
        <v>227</v>
      </c>
      <c r="D253" s="47" t="s">
        <v>28</v>
      </c>
      <c r="E253" s="47">
        <v>1</v>
      </c>
      <c r="F253" s="65">
        <v>1</v>
      </c>
      <c r="G253" s="65"/>
      <c r="H253" s="65"/>
      <c r="I253" s="41"/>
      <c r="J253" s="43"/>
      <c r="K253" s="41"/>
      <c r="L253" s="41"/>
      <c r="M253" s="41"/>
      <c r="N253" s="41"/>
      <c r="O253" s="41"/>
      <c r="P253" s="44" t="s">
        <v>177</v>
      </c>
      <c r="Q253" s="41"/>
    </row>
    <row r="254" spans="1:17" hidden="1" x14ac:dyDescent="0.25">
      <c r="A254" s="50">
        <v>24</v>
      </c>
      <c r="B254" s="46" t="s">
        <v>204</v>
      </c>
      <c r="C254" s="45" t="s">
        <v>228</v>
      </c>
      <c r="D254" s="47" t="s">
        <v>28</v>
      </c>
      <c r="E254" s="47">
        <v>1</v>
      </c>
      <c r="F254" s="86">
        <v>1</v>
      </c>
      <c r="G254" s="86"/>
      <c r="H254" s="86"/>
      <c r="I254" s="41"/>
      <c r="J254" s="43"/>
      <c r="K254" s="41"/>
      <c r="L254" s="41"/>
      <c r="M254" s="41"/>
      <c r="N254" s="41"/>
      <c r="O254" s="41"/>
      <c r="P254" s="44" t="s">
        <v>177</v>
      </c>
      <c r="Q254" s="41"/>
    </row>
    <row r="255" spans="1:17" hidden="1" x14ac:dyDescent="0.25">
      <c r="A255" s="50">
        <v>25</v>
      </c>
      <c r="B255" s="46" t="s">
        <v>205</v>
      </c>
      <c r="C255" s="45" t="s">
        <v>229</v>
      </c>
      <c r="D255" s="47" t="s">
        <v>28</v>
      </c>
      <c r="E255" s="47">
        <v>1</v>
      </c>
      <c r="F255" s="87">
        <v>1</v>
      </c>
      <c r="G255" s="87"/>
      <c r="H255" s="87"/>
      <c r="I255" s="41"/>
      <c r="J255" s="43"/>
      <c r="K255" s="41"/>
      <c r="L255" s="41"/>
      <c r="M255" s="41"/>
      <c r="N255" s="41"/>
      <c r="O255" s="41"/>
      <c r="P255" s="44" t="s">
        <v>177</v>
      </c>
      <c r="Q255" s="41"/>
    </row>
    <row r="256" spans="1:17" hidden="1" x14ac:dyDescent="0.25">
      <c r="A256" s="41"/>
      <c r="B256" s="42"/>
      <c r="C256" s="41"/>
      <c r="D256" s="41"/>
      <c r="E256" s="41"/>
      <c r="F256" s="41"/>
      <c r="G256" s="41"/>
      <c r="H256" s="41"/>
      <c r="I256" s="41"/>
      <c r="J256" s="43"/>
      <c r="K256" s="41"/>
      <c r="L256" s="23"/>
      <c r="M256" s="1"/>
      <c r="N256" s="24"/>
      <c r="O256" s="24"/>
      <c r="P256" s="44"/>
      <c r="Q256" s="41"/>
    </row>
    <row r="257" spans="1:17" ht="40.5" hidden="1" customHeight="1" x14ac:dyDescent="0.25">
      <c r="A257" s="41"/>
      <c r="B257" s="42"/>
      <c r="C257" s="41"/>
      <c r="D257" s="41"/>
      <c r="E257" s="41"/>
      <c r="F257" s="41"/>
      <c r="G257" s="41"/>
      <c r="H257" s="41"/>
      <c r="I257" s="41"/>
      <c r="J257" s="156" t="s">
        <v>11</v>
      </c>
      <c r="K257" s="157"/>
      <c r="L257" s="158"/>
      <c r="M257" s="172" t="s">
        <v>8</v>
      </c>
      <c r="N257" s="173"/>
      <c r="O257" s="54"/>
      <c r="P257" s="43"/>
      <c r="Q257" s="41"/>
    </row>
    <row r="258" spans="1:17" hidden="1" x14ac:dyDescent="0.25">
      <c r="A258" s="41"/>
      <c r="B258" s="42"/>
      <c r="C258" s="41"/>
      <c r="D258" s="41"/>
      <c r="E258" s="41"/>
      <c r="F258" s="41"/>
      <c r="G258" s="41"/>
      <c r="H258" s="41"/>
      <c r="I258" s="41"/>
      <c r="J258" s="43"/>
      <c r="K258" s="41"/>
      <c r="L258" s="41"/>
      <c r="M258" s="174" t="s">
        <v>9</v>
      </c>
      <c r="N258" s="175"/>
      <c r="O258" s="54"/>
      <c r="P258" s="43"/>
      <c r="Q258" s="41"/>
    </row>
    <row r="259" spans="1:17" hidden="1" x14ac:dyDescent="0.25">
      <c r="A259" s="43"/>
      <c r="B259" s="55"/>
      <c r="C259" s="43"/>
      <c r="D259" s="43"/>
      <c r="E259" s="43"/>
      <c r="F259" s="43"/>
      <c r="G259" s="43"/>
      <c r="H259" s="43"/>
      <c r="I259" s="43"/>
      <c r="J259" s="43"/>
      <c r="K259" s="43"/>
      <c r="L259" s="43"/>
      <c r="M259" s="174" t="s">
        <v>10</v>
      </c>
      <c r="N259" s="175"/>
      <c r="O259" s="54"/>
      <c r="P259" s="43"/>
      <c r="Q259" s="41"/>
    </row>
    <row r="260" spans="1:17" ht="21.75" customHeight="1" x14ac:dyDescent="0.25">
      <c r="A260" s="168"/>
      <c r="B260" s="169"/>
      <c r="C260" s="169"/>
      <c r="D260" s="169"/>
      <c r="E260" s="169"/>
      <c r="F260" s="169"/>
      <c r="G260" s="169"/>
      <c r="H260" s="169"/>
      <c r="I260" s="169"/>
      <c r="J260" s="169"/>
      <c r="K260" s="169"/>
      <c r="L260" s="169"/>
      <c r="M260" s="169"/>
      <c r="N260" s="169"/>
      <c r="O260" s="169"/>
      <c r="P260" s="170"/>
      <c r="Q260" s="41"/>
    </row>
    <row r="261" spans="1:17" ht="30.75" customHeight="1" x14ac:dyDescent="0.25">
      <c r="A261" s="81">
        <v>5</v>
      </c>
      <c r="B261" s="171" t="s">
        <v>668</v>
      </c>
      <c r="C261" s="171"/>
      <c r="D261" s="171"/>
      <c r="E261" s="171"/>
      <c r="F261" s="171"/>
      <c r="G261" s="41"/>
      <c r="H261" s="41"/>
      <c r="I261" s="41"/>
      <c r="J261" s="43"/>
      <c r="K261" s="41"/>
      <c r="L261" s="41"/>
      <c r="M261" s="41"/>
      <c r="N261" s="41"/>
      <c r="O261" s="41"/>
      <c r="P261" s="41"/>
      <c r="Q261" s="41"/>
    </row>
    <row r="262" spans="1:17" ht="46.5" customHeight="1" x14ac:dyDescent="0.25">
      <c r="A262" s="77">
        <v>1</v>
      </c>
      <c r="B262" s="60" t="s">
        <v>232</v>
      </c>
      <c r="C262" s="75" t="s">
        <v>239</v>
      </c>
      <c r="D262" s="76" t="s">
        <v>28</v>
      </c>
      <c r="E262" s="73">
        <v>1</v>
      </c>
      <c r="F262" s="73">
        <v>1</v>
      </c>
      <c r="G262" s="110">
        <v>1318</v>
      </c>
      <c r="H262" s="44">
        <v>21</v>
      </c>
      <c r="I262" s="44">
        <v>1594.78</v>
      </c>
      <c r="J262" s="73">
        <v>1</v>
      </c>
      <c r="K262" s="73">
        <v>1</v>
      </c>
      <c r="L262" s="15">
        <v>1318</v>
      </c>
      <c r="M262" s="44">
        <f>L262*1.21</f>
        <v>1594.78</v>
      </c>
      <c r="N262" s="15">
        <f>L262*K262</f>
        <v>1318</v>
      </c>
      <c r="O262" s="44">
        <v>1594.78</v>
      </c>
      <c r="P262" s="62" t="s">
        <v>177</v>
      </c>
      <c r="Q262" s="16" t="s">
        <v>878</v>
      </c>
    </row>
    <row r="263" spans="1:17" ht="45.75" customHeight="1" x14ac:dyDescent="0.25">
      <c r="A263" s="77">
        <v>2</v>
      </c>
      <c r="B263" s="60" t="s">
        <v>233</v>
      </c>
      <c r="C263" s="75" t="s">
        <v>240</v>
      </c>
      <c r="D263" s="76" t="s">
        <v>28</v>
      </c>
      <c r="E263" s="73">
        <v>1</v>
      </c>
      <c r="F263" s="73">
        <v>1</v>
      </c>
      <c r="G263" s="110">
        <v>938</v>
      </c>
      <c r="H263" s="44">
        <v>21</v>
      </c>
      <c r="I263" s="44">
        <v>1134.98</v>
      </c>
      <c r="J263" s="73">
        <v>1</v>
      </c>
      <c r="K263" s="73">
        <v>1</v>
      </c>
      <c r="L263" s="15">
        <v>938</v>
      </c>
      <c r="M263" s="44">
        <f t="shared" ref="M263:M268" si="16">L263*1.21</f>
        <v>1134.98</v>
      </c>
      <c r="N263" s="15">
        <f t="shared" ref="N263:N268" si="17">L263*K263</f>
        <v>938</v>
      </c>
      <c r="O263" s="44">
        <v>1134.98</v>
      </c>
      <c r="P263" s="62" t="s">
        <v>177</v>
      </c>
      <c r="Q263" s="16" t="s">
        <v>879</v>
      </c>
    </row>
    <row r="264" spans="1:17" ht="43.5" customHeight="1" x14ac:dyDescent="0.25">
      <c r="A264" s="77">
        <v>3</v>
      </c>
      <c r="B264" s="60" t="s">
        <v>234</v>
      </c>
      <c r="C264" s="75" t="s">
        <v>241</v>
      </c>
      <c r="D264" s="76" t="s">
        <v>28</v>
      </c>
      <c r="E264" s="73">
        <v>1</v>
      </c>
      <c r="F264" s="73">
        <v>1</v>
      </c>
      <c r="G264" s="110">
        <v>1064</v>
      </c>
      <c r="H264" s="44">
        <v>21</v>
      </c>
      <c r="I264" s="44">
        <v>1287.44</v>
      </c>
      <c r="J264" s="73">
        <v>1</v>
      </c>
      <c r="K264" s="73">
        <v>1</v>
      </c>
      <c r="L264" s="15">
        <v>1064</v>
      </c>
      <c r="M264" s="44">
        <f t="shared" si="16"/>
        <v>1287.44</v>
      </c>
      <c r="N264" s="15">
        <f t="shared" si="17"/>
        <v>1064</v>
      </c>
      <c r="O264" s="44">
        <v>1287.44</v>
      </c>
      <c r="P264" s="62" t="s">
        <v>177</v>
      </c>
      <c r="Q264" s="16" t="s">
        <v>880</v>
      </c>
    </row>
    <row r="265" spans="1:17" ht="42.75" customHeight="1" x14ac:dyDescent="0.25">
      <c r="A265" s="77">
        <v>4</v>
      </c>
      <c r="B265" s="60" t="s">
        <v>235</v>
      </c>
      <c r="C265" s="75" t="s">
        <v>242</v>
      </c>
      <c r="D265" s="76" t="s">
        <v>28</v>
      </c>
      <c r="E265" s="73">
        <v>1</v>
      </c>
      <c r="F265" s="73">
        <v>1</v>
      </c>
      <c r="G265" s="110">
        <v>980</v>
      </c>
      <c r="H265" s="44">
        <v>21</v>
      </c>
      <c r="I265" s="44">
        <v>1185.8</v>
      </c>
      <c r="J265" s="73">
        <v>1</v>
      </c>
      <c r="K265" s="73">
        <v>1</v>
      </c>
      <c r="L265" s="15">
        <v>980</v>
      </c>
      <c r="M265" s="44">
        <f t="shared" si="16"/>
        <v>1185.8</v>
      </c>
      <c r="N265" s="15">
        <f t="shared" si="17"/>
        <v>980</v>
      </c>
      <c r="O265" s="44">
        <v>1185.8</v>
      </c>
      <c r="P265" s="62" t="s">
        <v>177</v>
      </c>
      <c r="Q265" s="16" t="s">
        <v>881</v>
      </c>
    </row>
    <row r="266" spans="1:17" ht="44.25" customHeight="1" x14ac:dyDescent="0.25">
      <c r="A266" s="77">
        <v>5</v>
      </c>
      <c r="B266" s="60" t="s">
        <v>236</v>
      </c>
      <c r="C266" s="75" t="s">
        <v>243</v>
      </c>
      <c r="D266" s="76" t="s">
        <v>28</v>
      </c>
      <c r="E266" s="73">
        <v>1</v>
      </c>
      <c r="F266" s="73">
        <v>1</v>
      </c>
      <c r="G266" s="110">
        <v>1495</v>
      </c>
      <c r="H266" s="44">
        <v>21</v>
      </c>
      <c r="I266" s="44">
        <v>1808.95</v>
      </c>
      <c r="J266" s="73">
        <v>1</v>
      </c>
      <c r="K266" s="73">
        <v>1</v>
      </c>
      <c r="L266" s="15">
        <v>1495</v>
      </c>
      <c r="M266" s="44">
        <f t="shared" si="16"/>
        <v>1808.95</v>
      </c>
      <c r="N266" s="15">
        <f t="shared" si="17"/>
        <v>1495</v>
      </c>
      <c r="O266" s="44">
        <v>1808.95</v>
      </c>
      <c r="P266" s="62" t="s">
        <v>177</v>
      </c>
      <c r="Q266" s="16" t="s">
        <v>882</v>
      </c>
    </row>
    <row r="267" spans="1:17" ht="46.5" customHeight="1" x14ac:dyDescent="0.25">
      <c r="A267" s="77">
        <v>6</v>
      </c>
      <c r="B267" s="60" t="s">
        <v>237</v>
      </c>
      <c r="C267" s="75" t="s">
        <v>244</v>
      </c>
      <c r="D267" s="76" t="s">
        <v>28</v>
      </c>
      <c r="E267" s="73">
        <v>1</v>
      </c>
      <c r="F267" s="73">
        <v>1</v>
      </c>
      <c r="G267" s="110">
        <v>1161</v>
      </c>
      <c r="H267" s="44">
        <v>21</v>
      </c>
      <c r="I267" s="44">
        <v>1404.81</v>
      </c>
      <c r="J267" s="73">
        <v>1</v>
      </c>
      <c r="K267" s="73">
        <v>1</v>
      </c>
      <c r="L267" s="15">
        <v>1161</v>
      </c>
      <c r="M267" s="44">
        <f t="shared" si="16"/>
        <v>1404.81</v>
      </c>
      <c r="N267" s="15">
        <f t="shared" si="17"/>
        <v>1161</v>
      </c>
      <c r="O267" s="44">
        <v>1404.81</v>
      </c>
      <c r="P267" s="62" t="s">
        <v>177</v>
      </c>
      <c r="Q267" s="16" t="s">
        <v>883</v>
      </c>
    </row>
    <row r="268" spans="1:17" ht="42.75" customHeight="1" x14ac:dyDescent="0.25">
      <c r="A268" s="77">
        <v>7</v>
      </c>
      <c r="B268" s="60" t="s">
        <v>238</v>
      </c>
      <c r="C268" s="75" t="s">
        <v>245</v>
      </c>
      <c r="D268" s="76" t="s">
        <v>28</v>
      </c>
      <c r="E268" s="73">
        <v>1</v>
      </c>
      <c r="F268" s="73">
        <v>1</v>
      </c>
      <c r="G268" s="110">
        <v>1022</v>
      </c>
      <c r="H268" s="44">
        <v>21</v>
      </c>
      <c r="I268" s="44">
        <v>1236.6199999999999</v>
      </c>
      <c r="J268" s="73">
        <v>1</v>
      </c>
      <c r="K268" s="73">
        <v>1</v>
      </c>
      <c r="L268" s="15">
        <v>1022</v>
      </c>
      <c r="M268" s="44">
        <f t="shared" si="16"/>
        <v>1236.6199999999999</v>
      </c>
      <c r="N268" s="15">
        <f t="shared" si="17"/>
        <v>1022</v>
      </c>
      <c r="O268" s="44">
        <v>1236.6199999999999</v>
      </c>
      <c r="P268" s="62" t="s">
        <v>177</v>
      </c>
      <c r="Q268" s="16" t="s">
        <v>884</v>
      </c>
    </row>
    <row r="269" spans="1:17" x14ac:dyDescent="0.25">
      <c r="A269" s="57"/>
      <c r="B269" s="55"/>
      <c r="C269" s="43"/>
      <c r="D269" s="43"/>
      <c r="E269" s="43"/>
      <c r="F269" s="43"/>
      <c r="G269" s="43"/>
      <c r="H269" s="43"/>
      <c r="I269" s="43"/>
      <c r="J269" s="43"/>
      <c r="K269" s="43"/>
      <c r="L269" s="23"/>
      <c r="M269" s="1"/>
      <c r="N269" s="24"/>
      <c r="O269" s="24"/>
      <c r="P269" s="43"/>
      <c r="Q269" s="16"/>
    </row>
    <row r="270" spans="1:17" ht="31.5" customHeight="1" x14ac:dyDescent="0.25">
      <c r="A270" s="51"/>
      <c r="B270" s="42"/>
      <c r="C270" s="41"/>
      <c r="D270" s="41"/>
      <c r="E270" s="41"/>
      <c r="F270" s="41"/>
      <c r="G270" s="41"/>
      <c r="H270" s="41"/>
      <c r="I270" s="41"/>
      <c r="J270" s="156" t="s">
        <v>11</v>
      </c>
      <c r="K270" s="157"/>
      <c r="L270" s="158"/>
      <c r="M270" s="172" t="s">
        <v>8</v>
      </c>
      <c r="N270" s="173"/>
      <c r="O270" s="111">
        <v>7978</v>
      </c>
      <c r="P270" s="43"/>
      <c r="Q270" s="16"/>
    </row>
    <row r="271" spans="1:17" x14ac:dyDescent="0.25">
      <c r="A271" s="51"/>
      <c r="B271" s="42"/>
      <c r="C271" s="56"/>
      <c r="D271" s="41"/>
      <c r="E271" s="41"/>
      <c r="F271" s="41"/>
      <c r="G271" s="41"/>
      <c r="H271" s="41"/>
      <c r="I271" s="41"/>
      <c r="J271" s="43"/>
      <c r="K271" s="41"/>
      <c r="L271" s="41"/>
      <c r="M271" s="174" t="s">
        <v>9</v>
      </c>
      <c r="N271" s="175"/>
      <c r="O271" s="111">
        <v>1675.380000000001</v>
      </c>
      <c r="P271" s="43"/>
      <c r="Q271" s="16"/>
    </row>
    <row r="272" spans="1:17" x14ac:dyDescent="0.25">
      <c r="A272" s="51"/>
      <c r="B272" s="42"/>
      <c r="C272" s="41"/>
      <c r="D272" s="41"/>
      <c r="E272" s="41"/>
      <c r="F272" s="41"/>
      <c r="G272" s="41"/>
      <c r="H272" s="41"/>
      <c r="I272" s="41"/>
      <c r="J272" s="43"/>
      <c r="K272" s="41"/>
      <c r="L272" s="41"/>
      <c r="M272" s="174" t="s">
        <v>10</v>
      </c>
      <c r="N272" s="175"/>
      <c r="O272" s="111">
        <v>9653.380000000001</v>
      </c>
      <c r="P272" s="43"/>
      <c r="Q272" s="16"/>
    </row>
    <row r="273" spans="1:17" ht="26.25" customHeight="1" x14ac:dyDescent="0.25">
      <c r="A273" s="168"/>
      <c r="B273" s="169"/>
      <c r="C273" s="169"/>
      <c r="D273" s="169"/>
      <c r="E273" s="169"/>
      <c r="F273" s="169"/>
      <c r="G273" s="169"/>
      <c r="H273" s="169"/>
      <c r="I273" s="169"/>
      <c r="J273" s="169"/>
      <c r="K273" s="169"/>
      <c r="L273" s="169"/>
      <c r="M273" s="169"/>
      <c r="N273" s="169"/>
      <c r="O273" s="169"/>
      <c r="P273" s="170"/>
      <c r="Q273" s="41"/>
    </row>
    <row r="274" spans="1:17" ht="35.25" customHeight="1" x14ac:dyDescent="0.25">
      <c r="A274" s="52">
        <v>6</v>
      </c>
      <c r="B274" s="171" t="s">
        <v>667</v>
      </c>
      <c r="C274" s="171"/>
      <c r="D274" s="171"/>
      <c r="E274" s="171"/>
      <c r="F274" s="171"/>
      <c r="G274" s="58"/>
      <c r="H274" s="58"/>
      <c r="I274" s="58"/>
      <c r="J274" s="58"/>
      <c r="K274" s="58"/>
      <c r="L274" s="58"/>
      <c r="M274" s="58"/>
      <c r="N274" s="58"/>
      <c r="O274" s="58"/>
      <c r="P274" s="59"/>
      <c r="Q274" s="41"/>
    </row>
    <row r="275" spans="1:17" ht="36" customHeight="1" x14ac:dyDescent="0.25">
      <c r="A275" s="72">
        <v>1</v>
      </c>
      <c r="B275" s="117" t="s">
        <v>246</v>
      </c>
      <c r="C275" s="61" t="s">
        <v>258</v>
      </c>
      <c r="D275" s="88" t="s">
        <v>672</v>
      </c>
      <c r="E275" s="73">
        <v>500</v>
      </c>
      <c r="F275" s="73">
        <v>500</v>
      </c>
      <c r="G275" s="15">
        <v>1.1299999999999999</v>
      </c>
      <c r="H275" s="44">
        <v>21</v>
      </c>
      <c r="I275" s="116">
        <f t="shared" ref="I275:I286" si="18">G275*1.21</f>
        <v>1.3672999999999997</v>
      </c>
      <c r="J275" s="73">
        <v>500</v>
      </c>
      <c r="K275" s="44">
        <v>1</v>
      </c>
      <c r="L275" s="15">
        <f>G275*F275</f>
        <v>565</v>
      </c>
      <c r="M275" s="44">
        <f>L275*1.21</f>
        <v>683.65</v>
      </c>
      <c r="N275" s="15">
        <f>L275*K275</f>
        <v>565</v>
      </c>
      <c r="O275" s="15">
        <f>G275*F275*1.21</f>
        <v>683.65</v>
      </c>
      <c r="P275" s="62" t="s">
        <v>177</v>
      </c>
      <c r="Q275" s="16" t="s">
        <v>885</v>
      </c>
    </row>
    <row r="276" spans="1:17" ht="30" customHeight="1" x14ac:dyDescent="0.25">
      <c r="A276" s="72">
        <v>2</v>
      </c>
      <c r="B276" s="117" t="s">
        <v>247</v>
      </c>
      <c r="C276" s="61" t="s">
        <v>259</v>
      </c>
      <c r="D276" s="88" t="s">
        <v>672</v>
      </c>
      <c r="E276" s="73">
        <v>500</v>
      </c>
      <c r="F276" s="73">
        <v>500</v>
      </c>
      <c r="G276" s="15">
        <v>1.73</v>
      </c>
      <c r="H276" s="44">
        <v>21</v>
      </c>
      <c r="I276" s="116">
        <f t="shared" si="18"/>
        <v>2.0932999999999997</v>
      </c>
      <c r="J276" s="73">
        <v>500</v>
      </c>
      <c r="K276" s="44">
        <v>1</v>
      </c>
      <c r="L276" s="15">
        <f t="shared" ref="L276:L286" si="19">G276*F276</f>
        <v>865</v>
      </c>
      <c r="M276" s="44">
        <f t="shared" ref="M276:M286" si="20">L276*1.21</f>
        <v>1046.6499999999999</v>
      </c>
      <c r="N276" s="15">
        <f t="shared" ref="N276:N286" si="21">L276*K276</f>
        <v>865</v>
      </c>
      <c r="O276" s="15">
        <f t="shared" ref="O276:O286" si="22">G276*F276*1.21</f>
        <v>1046.6499999999999</v>
      </c>
      <c r="P276" s="62" t="s">
        <v>177</v>
      </c>
      <c r="Q276" s="16" t="s">
        <v>886</v>
      </c>
    </row>
    <row r="277" spans="1:17" ht="31.5" customHeight="1" x14ac:dyDescent="0.25">
      <c r="A277" s="72">
        <v>3</v>
      </c>
      <c r="B277" s="117" t="s">
        <v>248</v>
      </c>
      <c r="C277" s="61" t="s">
        <v>260</v>
      </c>
      <c r="D277" s="88" t="s">
        <v>672</v>
      </c>
      <c r="E277" s="73">
        <v>500</v>
      </c>
      <c r="F277" s="73">
        <v>500</v>
      </c>
      <c r="G277" s="15">
        <v>0.8</v>
      </c>
      <c r="H277" s="44">
        <v>21</v>
      </c>
      <c r="I277" s="116">
        <f t="shared" si="18"/>
        <v>0.96799999999999997</v>
      </c>
      <c r="J277" s="73">
        <v>500</v>
      </c>
      <c r="K277" s="44">
        <v>1</v>
      </c>
      <c r="L277" s="15">
        <f t="shared" si="19"/>
        <v>400</v>
      </c>
      <c r="M277" s="44">
        <f t="shared" si="20"/>
        <v>484</v>
      </c>
      <c r="N277" s="15">
        <f t="shared" si="21"/>
        <v>400</v>
      </c>
      <c r="O277" s="15">
        <f t="shared" si="22"/>
        <v>484</v>
      </c>
      <c r="P277" s="62" t="s">
        <v>177</v>
      </c>
      <c r="Q277" s="16" t="s">
        <v>887</v>
      </c>
    </row>
    <row r="278" spans="1:17" ht="35.25" customHeight="1" x14ac:dyDescent="0.25">
      <c r="A278" s="72">
        <v>4</v>
      </c>
      <c r="B278" s="117" t="s">
        <v>249</v>
      </c>
      <c r="C278" s="60" t="s">
        <v>261</v>
      </c>
      <c r="D278" s="88" t="s">
        <v>672</v>
      </c>
      <c r="E278" s="73">
        <v>100</v>
      </c>
      <c r="F278" s="73">
        <v>100</v>
      </c>
      <c r="G278" s="15">
        <v>8.1999999999999993</v>
      </c>
      <c r="H278" s="44">
        <v>21</v>
      </c>
      <c r="I278" s="116">
        <f t="shared" si="18"/>
        <v>9.9219999999999988</v>
      </c>
      <c r="J278" s="73">
        <v>100</v>
      </c>
      <c r="K278" s="44">
        <v>1</v>
      </c>
      <c r="L278" s="15">
        <f t="shared" si="19"/>
        <v>819.99999999999989</v>
      </c>
      <c r="M278" s="44">
        <f t="shared" si="20"/>
        <v>992.19999999999982</v>
      </c>
      <c r="N278" s="15">
        <f t="shared" si="21"/>
        <v>819.99999999999989</v>
      </c>
      <c r="O278" s="15">
        <f t="shared" si="22"/>
        <v>992.19999999999982</v>
      </c>
      <c r="P278" s="62" t="s">
        <v>177</v>
      </c>
      <c r="Q278" s="16" t="s">
        <v>888</v>
      </c>
    </row>
    <row r="279" spans="1:17" ht="35.25" customHeight="1" x14ac:dyDescent="0.25">
      <c r="A279" s="72">
        <v>5</v>
      </c>
      <c r="B279" s="117" t="s">
        <v>250</v>
      </c>
      <c r="C279" s="61" t="s">
        <v>262</v>
      </c>
      <c r="D279" s="88" t="s">
        <v>672</v>
      </c>
      <c r="E279" s="73">
        <v>100</v>
      </c>
      <c r="F279" s="73">
        <v>100</v>
      </c>
      <c r="G279" s="15">
        <v>6.63</v>
      </c>
      <c r="H279" s="44">
        <v>21</v>
      </c>
      <c r="I279" s="116">
        <f t="shared" si="18"/>
        <v>8.0222999999999995</v>
      </c>
      <c r="J279" s="73">
        <v>100</v>
      </c>
      <c r="K279" s="44">
        <v>1</v>
      </c>
      <c r="L279" s="15">
        <f>G279*F279</f>
        <v>663</v>
      </c>
      <c r="M279" s="44">
        <f t="shared" si="20"/>
        <v>802.23</v>
      </c>
      <c r="N279" s="15">
        <f t="shared" si="21"/>
        <v>663</v>
      </c>
      <c r="O279" s="15">
        <f t="shared" si="22"/>
        <v>802.23</v>
      </c>
      <c r="P279" s="62" t="s">
        <v>177</v>
      </c>
      <c r="Q279" s="16" t="s">
        <v>889</v>
      </c>
    </row>
    <row r="280" spans="1:17" ht="31.5" customHeight="1" x14ac:dyDescent="0.25">
      <c r="A280" s="72">
        <v>6</v>
      </c>
      <c r="B280" s="117" t="s">
        <v>251</v>
      </c>
      <c r="C280" s="61" t="s">
        <v>263</v>
      </c>
      <c r="D280" s="88" t="s">
        <v>672</v>
      </c>
      <c r="E280" s="73">
        <v>100</v>
      </c>
      <c r="F280" s="73">
        <v>100</v>
      </c>
      <c r="G280" s="15">
        <v>5.47</v>
      </c>
      <c r="H280" s="44">
        <v>21</v>
      </c>
      <c r="I280" s="116">
        <f t="shared" si="18"/>
        <v>6.6186999999999996</v>
      </c>
      <c r="J280" s="73">
        <v>100</v>
      </c>
      <c r="K280" s="44">
        <v>1</v>
      </c>
      <c r="L280" s="15">
        <f t="shared" si="19"/>
        <v>547</v>
      </c>
      <c r="M280" s="44">
        <f t="shared" si="20"/>
        <v>661.87</v>
      </c>
      <c r="N280" s="15">
        <f t="shared" si="21"/>
        <v>547</v>
      </c>
      <c r="O280" s="15">
        <f t="shared" si="22"/>
        <v>661.87</v>
      </c>
      <c r="P280" s="62" t="s">
        <v>177</v>
      </c>
      <c r="Q280" s="16" t="s">
        <v>890</v>
      </c>
    </row>
    <row r="281" spans="1:17" ht="33" customHeight="1" x14ac:dyDescent="0.25">
      <c r="A281" s="72">
        <v>7</v>
      </c>
      <c r="B281" s="117" t="s">
        <v>252</v>
      </c>
      <c r="C281" s="61" t="s">
        <v>264</v>
      </c>
      <c r="D281" s="88" t="s">
        <v>672</v>
      </c>
      <c r="E281" s="73">
        <v>100</v>
      </c>
      <c r="F281" s="73">
        <v>100</v>
      </c>
      <c r="G281" s="15">
        <v>8.1999999999999993</v>
      </c>
      <c r="H281" s="44">
        <v>21</v>
      </c>
      <c r="I281" s="116">
        <f t="shared" si="18"/>
        <v>9.9219999999999988</v>
      </c>
      <c r="J281" s="73">
        <v>100</v>
      </c>
      <c r="K281" s="44">
        <v>1</v>
      </c>
      <c r="L281" s="15">
        <f t="shared" si="19"/>
        <v>819.99999999999989</v>
      </c>
      <c r="M281" s="44">
        <f t="shared" si="20"/>
        <v>992.19999999999982</v>
      </c>
      <c r="N281" s="15">
        <f t="shared" si="21"/>
        <v>819.99999999999989</v>
      </c>
      <c r="O281" s="15">
        <f t="shared" si="22"/>
        <v>992.19999999999982</v>
      </c>
      <c r="P281" s="62" t="s">
        <v>177</v>
      </c>
      <c r="Q281" s="16" t="s">
        <v>891</v>
      </c>
    </row>
    <row r="282" spans="1:17" ht="33" customHeight="1" x14ac:dyDescent="0.25">
      <c r="A282" s="72">
        <v>8</v>
      </c>
      <c r="B282" s="117" t="s">
        <v>253</v>
      </c>
      <c r="C282" s="61" t="s">
        <v>265</v>
      </c>
      <c r="D282" s="88" t="s">
        <v>672</v>
      </c>
      <c r="E282" s="73">
        <v>500</v>
      </c>
      <c r="F282" s="73">
        <v>500</v>
      </c>
      <c r="G282" s="15">
        <v>1.63</v>
      </c>
      <c r="H282" s="44">
        <v>21</v>
      </c>
      <c r="I282" s="116">
        <f t="shared" si="18"/>
        <v>1.9722999999999997</v>
      </c>
      <c r="J282" s="73">
        <v>500</v>
      </c>
      <c r="K282" s="44">
        <v>1</v>
      </c>
      <c r="L282" s="15">
        <f>G282*F282</f>
        <v>815</v>
      </c>
      <c r="M282" s="44">
        <f t="shared" si="20"/>
        <v>986.15</v>
      </c>
      <c r="N282" s="15">
        <f t="shared" si="21"/>
        <v>815</v>
      </c>
      <c r="O282" s="15">
        <f t="shared" si="22"/>
        <v>986.15</v>
      </c>
      <c r="P282" s="62" t="s">
        <v>177</v>
      </c>
      <c r="Q282" s="16" t="s">
        <v>892</v>
      </c>
    </row>
    <row r="283" spans="1:17" ht="33" customHeight="1" x14ac:dyDescent="0.25">
      <c r="A283" s="72">
        <v>9</v>
      </c>
      <c r="B283" s="117" t="s">
        <v>254</v>
      </c>
      <c r="C283" s="61" t="s">
        <v>266</v>
      </c>
      <c r="D283" s="88" t="s">
        <v>672</v>
      </c>
      <c r="E283" s="73">
        <v>500</v>
      </c>
      <c r="F283" s="73">
        <v>500</v>
      </c>
      <c r="G283" s="15">
        <v>1.43</v>
      </c>
      <c r="H283" s="44">
        <v>21</v>
      </c>
      <c r="I283" s="116">
        <f t="shared" si="18"/>
        <v>1.7302999999999999</v>
      </c>
      <c r="J283" s="73">
        <v>500</v>
      </c>
      <c r="K283" s="44">
        <v>1</v>
      </c>
      <c r="L283" s="15">
        <f t="shared" si="19"/>
        <v>715</v>
      </c>
      <c r="M283" s="44">
        <f t="shared" si="20"/>
        <v>865.15</v>
      </c>
      <c r="N283" s="15">
        <f t="shared" si="21"/>
        <v>715</v>
      </c>
      <c r="O283" s="15">
        <f t="shared" si="22"/>
        <v>865.15</v>
      </c>
      <c r="P283" s="62" t="s">
        <v>177</v>
      </c>
      <c r="Q283" s="16" t="s">
        <v>893</v>
      </c>
    </row>
    <row r="284" spans="1:17" ht="33" customHeight="1" x14ac:dyDescent="0.25">
      <c r="A284" s="72">
        <v>10</v>
      </c>
      <c r="B284" s="118" t="s">
        <v>255</v>
      </c>
      <c r="C284" s="60" t="s">
        <v>267</v>
      </c>
      <c r="D284" s="88" t="s">
        <v>672</v>
      </c>
      <c r="E284" s="73">
        <v>100</v>
      </c>
      <c r="F284" s="73">
        <v>100</v>
      </c>
      <c r="G284" s="15">
        <v>8.1999999999999993</v>
      </c>
      <c r="H284" s="44">
        <v>21</v>
      </c>
      <c r="I284" s="116">
        <f t="shared" si="18"/>
        <v>9.9219999999999988</v>
      </c>
      <c r="J284" s="73">
        <v>100</v>
      </c>
      <c r="K284" s="44">
        <v>1</v>
      </c>
      <c r="L284" s="15">
        <f>G284*F284</f>
        <v>819.99999999999989</v>
      </c>
      <c r="M284" s="44">
        <f t="shared" si="20"/>
        <v>992.19999999999982</v>
      </c>
      <c r="N284" s="15">
        <f t="shared" si="21"/>
        <v>819.99999999999989</v>
      </c>
      <c r="O284" s="15">
        <f t="shared" si="22"/>
        <v>992.19999999999982</v>
      </c>
      <c r="P284" s="62" t="s">
        <v>177</v>
      </c>
      <c r="Q284" s="16" t="s">
        <v>894</v>
      </c>
    </row>
    <row r="285" spans="1:17" ht="38.25" x14ac:dyDescent="0.25">
      <c r="A285" s="72">
        <v>11</v>
      </c>
      <c r="B285" s="118" t="s">
        <v>256</v>
      </c>
      <c r="C285" s="61" t="s">
        <v>268</v>
      </c>
      <c r="D285" s="88" t="s">
        <v>672</v>
      </c>
      <c r="E285" s="73">
        <v>100</v>
      </c>
      <c r="F285" s="73">
        <v>100</v>
      </c>
      <c r="G285" s="15">
        <v>5.47</v>
      </c>
      <c r="H285" s="44">
        <v>21</v>
      </c>
      <c r="I285" s="116">
        <f t="shared" si="18"/>
        <v>6.6186999999999996</v>
      </c>
      <c r="J285" s="73">
        <v>100</v>
      </c>
      <c r="K285" s="44">
        <v>1</v>
      </c>
      <c r="L285" s="15">
        <f t="shared" si="19"/>
        <v>547</v>
      </c>
      <c r="M285" s="44">
        <f t="shared" si="20"/>
        <v>661.87</v>
      </c>
      <c r="N285" s="15">
        <f t="shared" si="21"/>
        <v>547</v>
      </c>
      <c r="O285" s="15">
        <f t="shared" si="22"/>
        <v>661.87</v>
      </c>
      <c r="P285" s="62" t="s">
        <v>177</v>
      </c>
      <c r="Q285" s="16" t="s">
        <v>895</v>
      </c>
    </row>
    <row r="286" spans="1:17" ht="38.25" x14ac:dyDescent="0.25">
      <c r="A286" s="72">
        <v>12</v>
      </c>
      <c r="B286" s="117" t="s">
        <v>257</v>
      </c>
      <c r="C286" s="61" t="s">
        <v>269</v>
      </c>
      <c r="D286" s="73" t="s">
        <v>28</v>
      </c>
      <c r="E286" s="73">
        <v>15</v>
      </c>
      <c r="F286" s="73">
        <v>15</v>
      </c>
      <c r="G286" s="15">
        <v>7.67</v>
      </c>
      <c r="H286" s="44">
        <v>21</v>
      </c>
      <c r="I286" s="116">
        <f t="shared" si="18"/>
        <v>9.2806999999999995</v>
      </c>
      <c r="J286" s="73">
        <v>15</v>
      </c>
      <c r="K286" s="44">
        <v>1</v>
      </c>
      <c r="L286" s="15">
        <f t="shared" si="19"/>
        <v>115.05</v>
      </c>
      <c r="M286" s="15">
        <f t="shared" si="20"/>
        <v>139.2105</v>
      </c>
      <c r="N286" s="15">
        <f t="shared" si="21"/>
        <v>115.05</v>
      </c>
      <c r="O286" s="15">
        <f t="shared" si="22"/>
        <v>139.2105</v>
      </c>
      <c r="P286" s="62" t="s">
        <v>177</v>
      </c>
      <c r="Q286" s="16" t="s">
        <v>896</v>
      </c>
    </row>
    <row r="287" spans="1:17" x14ac:dyDescent="0.25">
      <c r="A287" s="43"/>
      <c r="B287" s="55"/>
      <c r="C287" s="43"/>
      <c r="D287" s="43"/>
      <c r="E287" s="43"/>
      <c r="F287" s="43"/>
      <c r="G287" s="43"/>
      <c r="H287" s="43"/>
      <c r="I287" s="41"/>
      <c r="J287" s="43"/>
      <c r="K287" s="43"/>
      <c r="L287" s="23"/>
      <c r="M287" s="1"/>
      <c r="N287" s="24"/>
      <c r="O287" s="24"/>
      <c r="P287" s="43"/>
      <c r="Q287" s="41"/>
    </row>
    <row r="288" spans="1:17" ht="32.25" customHeight="1" x14ac:dyDescent="0.25">
      <c r="A288" s="41"/>
      <c r="B288" s="42"/>
      <c r="C288" s="41"/>
      <c r="D288" s="41"/>
      <c r="E288" s="41"/>
      <c r="F288" s="41"/>
      <c r="G288" s="41"/>
      <c r="H288" s="41"/>
      <c r="I288" s="41"/>
      <c r="J288" s="156" t="s">
        <v>11</v>
      </c>
      <c r="K288" s="157"/>
      <c r="L288" s="158"/>
      <c r="M288" s="172" t="s">
        <v>8</v>
      </c>
      <c r="N288" s="173"/>
      <c r="O288" s="111">
        <v>7692.05</v>
      </c>
      <c r="P288" s="43"/>
      <c r="Q288" s="41"/>
    </row>
    <row r="289" spans="1:17" x14ac:dyDescent="0.25">
      <c r="A289" s="41"/>
      <c r="B289" s="42"/>
      <c r="C289" s="41"/>
      <c r="D289" s="41"/>
      <c r="E289" s="41"/>
      <c r="F289" s="41"/>
      <c r="G289" s="41"/>
      <c r="H289" s="41"/>
      <c r="I289" s="41"/>
      <c r="J289" s="43"/>
      <c r="K289" s="41"/>
      <c r="L289" s="41"/>
      <c r="M289" s="174" t="s">
        <v>9</v>
      </c>
      <c r="N289" s="175"/>
      <c r="O289" s="111">
        <v>1615.3304999999991</v>
      </c>
      <c r="P289" s="43"/>
      <c r="Q289" s="41"/>
    </row>
    <row r="290" spans="1:17" x14ac:dyDescent="0.25">
      <c r="A290" s="41"/>
      <c r="B290" s="42"/>
      <c r="C290" s="41"/>
      <c r="D290" s="41"/>
      <c r="E290" s="41"/>
      <c r="F290" s="41"/>
      <c r="G290" s="41"/>
      <c r="H290" s="41"/>
      <c r="I290" s="41"/>
      <c r="J290" s="43"/>
      <c r="K290" s="41"/>
      <c r="L290" s="41"/>
      <c r="M290" s="174" t="s">
        <v>10</v>
      </c>
      <c r="N290" s="175"/>
      <c r="O290" s="111">
        <v>9307.3804999999993</v>
      </c>
      <c r="P290" s="43"/>
      <c r="Q290" s="41"/>
    </row>
    <row r="291" spans="1:17" ht="21.75" customHeight="1" x14ac:dyDescent="0.25">
      <c r="A291" s="168"/>
      <c r="B291" s="169"/>
      <c r="C291" s="169"/>
      <c r="D291" s="169"/>
      <c r="E291" s="169"/>
      <c r="F291" s="169"/>
      <c r="G291" s="169"/>
      <c r="H291" s="169"/>
      <c r="I291" s="169"/>
      <c r="J291" s="169"/>
      <c r="K291" s="169"/>
      <c r="L291" s="169"/>
      <c r="M291" s="169"/>
      <c r="N291" s="169"/>
      <c r="O291" s="169"/>
      <c r="P291" s="170"/>
      <c r="Q291" s="41"/>
    </row>
    <row r="292" spans="1:17" ht="36" customHeight="1" x14ac:dyDescent="0.25">
      <c r="A292" s="82">
        <v>7</v>
      </c>
      <c r="B292" s="171" t="s">
        <v>669</v>
      </c>
      <c r="C292" s="171"/>
      <c r="D292" s="171"/>
      <c r="E292" s="171"/>
      <c r="F292" s="171"/>
      <c r="G292" s="41"/>
      <c r="H292" s="41"/>
      <c r="I292" s="41"/>
      <c r="J292" s="43"/>
      <c r="K292" s="41"/>
      <c r="L292" s="41"/>
      <c r="M292" s="41"/>
      <c r="N292" s="41"/>
      <c r="O292" s="41"/>
      <c r="P292" s="41"/>
      <c r="Q292" s="41"/>
    </row>
    <row r="293" spans="1:17" ht="38.25" x14ac:dyDescent="0.25">
      <c r="A293" s="64">
        <v>1</v>
      </c>
      <c r="B293" s="105" t="s">
        <v>270</v>
      </c>
      <c r="C293" s="45" t="s">
        <v>278</v>
      </c>
      <c r="D293" s="88" t="s">
        <v>678</v>
      </c>
      <c r="E293" s="48">
        <v>500</v>
      </c>
      <c r="F293" s="48">
        <v>500</v>
      </c>
      <c r="G293" s="15">
        <v>1.24</v>
      </c>
      <c r="H293" s="44">
        <v>21</v>
      </c>
      <c r="I293" s="116">
        <f>G293*1.21</f>
        <v>1.5004</v>
      </c>
      <c r="J293" s="48">
        <v>500</v>
      </c>
      <c r="K293" s="44">
        <v>1</v>
      </c>
      <c r="L293" s="15">
        <f>G293*F293</f>
        <v>620</v>
      </c>
      <c r="M293" s="15">
        <f>L293*1.21</f>
        <v>750.19999999999993</v>
      </c>
      <c r="N293" s="15">
        <f>L293*K293</f>
        <v>620</v>
      </c>
      <c r="O293" s="15">
        <f>G293*F293*1.21</f>
        <v>750.19999999999993</v>
      </c>
      <c r="P293" s="62" t="s">
        <v>177</v>
      </c>
      <c r="Q293" s="16" t="s">
        <v>897</v>
      </c>
    </row>
    <row r="294" spans="1:17" ht="38.25" x14ac:dyDescent="0.25">
      <c r="A294" s="64">
        <v>2</v>
      </c>
      <c r="B294" s="63" t="s">
        <v>271</v>
      </c>
      <c r="C294" s="45" t="s">
        <v>280</v>
      </c>
      <c r="D294" s="48" t="s">
        <v>28</v>
      </c>
      <c r="E294" s="48">
        <v>1</v>
      </c>
      <c r="F294" s="48">
        <v>1</v>
      </c>
      <c r="G294" s="15">
        <v>1084</v>
      </c>
      <c r="H294" s="44">
        <v>21</v>
      </c>
      <c r="I294" s="116">
        <v>1311.6399999999999</v>
      </c>
      <c r="J294" s="48">
        <v>1</v>
      </c>
      <c r="K294" s="44">
        <v>1</v>
      </c>
      <c r="L294" s="15">
        <v>1084</v>
      </c>
      <c r="M294" s="15">
        <f t="shared" ref="M294:M302" si="23">L294*1.21</f>
        <v>1311.6399999999999</v>
      </c>
      <c r="N294" s="15">
        <f t="shared" ref="N294:N302" si="24">L294*K294</f>
        <v>1084</v>
      </c>
      <c r="O294" s="15">
        <v>1311.6399999999999</v>
      </c>
      <c r="P294" s="62" t="s">
        <v>177</v>
      </c>
      <c r="Q294" s="16" t="s">
        <v>898</v>
      </c>
    </row>
    <row r="295" spans="1:17" ht="38.25" x14ac:dyDescent="0.25">
      <c r="A295" s="64">
        <v>3</v>
      </c>
      <c r="B295" s="105" t="s">
        <v>272</v>
      </c>
      <c r="C295" s="45" t="s">
        <v>279</v>
      </c>
      <c r="D295" s="88" t="s">
        <v>676</v>
      </c>
      <c r="E295" s="48">
        <v>500</v>
      </c>
      <c r="F295" s="48">
        <v>500</v>
      </c>
      <c r="G295" s="15">
        <v>1.23</v>
      </c>
      <c r="H295" s="44">
        <v>21</v>
      </c>
      <c r="I295" s="116">
        <f>G295*1.21</f>
        <v>1.4883</v>
      </c>
      <c r="J295" s="48">
        <v>500</v>
      </c>
      <c r="K295" s="44">
        <v>1</v>
      </c>
      <c r="L295" s="15">
        <f>G295*F295</f>
        <v>615</v>
      </c>
      <c r="M295" s="15">
        <f t="shared" si="23"/>
        <v>744.15</v>
      </c>
      <c r="N295" s="15">
        <f t="shared" si="24"/>
        <v>615</v>
      </c>
      <c r="O295" s="15">
        <f>G295*F295*1.21</f>
        <v>744.15</v>
      </c>
      <c r="P295" s="62" t="s">
        <v>177</v>
      </c>
      <c r="Q295" s="16" t="s">
        <v>899</v>
      </c>
    </row>
    <row r="296" spans="1:17" ht="38.25" x14ac:dyDescent="0.25">
      <c r="A296" s="64">
        <v>4</v>
      </c>
      <c r="B296" s="63" t="s">
        <v>675</v>
      </c>
      <c r="C296" s="45" t="s">
        <v>281</v>
      </c>
      <c r="D296" s="48" t="s">
        <v>28</v>
      </c>
      <c r="E296" s="48">
        <v>1</v>
      </c>
      <c r="F296" s="48">
        <v>1</v>
      </c>
      <c r="G296" s="15">
        <v>973</v>
      </c>
      <c r="H296" s="44">
        <v>21</v>
      </c>
      <c r="I296" s="116">
        <v>1177.33</v>
      </c>
      <c r="J296" s="48">
        <v>1</v>
      </c>
      <c r="K296" s="44">
        <v>1</v>
      </c>
      <c r="L296" s="15">
        <v>973</v>
      </c>
      <c r="M296" s="15">
        <f t="shared" si="23"/>
        <v>1177.33</v>
      </c>
      <c r="N296" s="15">
        <f t="shared" si="24"/>
        <v>973</v>
      </c>
      <c r="O296" s="15">
        <v>1177.33</v>
      </c>
      <c r="P296" s="62" t="s">
        <v>177</v>
      </c>
      <c r="Q296" s="16" t="s">
        <v>900</v>
      </c>
    </row>
    <row r="297" spans="1:17" ht="38.25" x14ac:dyDescent="0.25">
      <c r="A297" s="64">
        <v>5</v>
      </c>
      <c r="B297" s="63" t="s">
        <v>273</v>
      </c>
      <c r="C297" s="45" t="s">
        <v>282</v>
      </c>
      <c r="D297" s="48" t="s">
        <v>28</v>
      </c>
      <c r="E297" s="48">
        <v>1</v>
      </c>
      <c r="F297" s="48">
        <v>1</v>
      </c>
      <c r="G297" s="15">
        <v>565</v>
      </c>
      <c r="H297" s="44">
        <v>21</v>
      </c>
      <c r="I297" s="116">
        <v>683.65</v>
      </c>
      <c r="J297" s="48">
        <v>1</v>
      </c>
      <c r="K297" s="44">
        <v>1</v>
      </c>
      <c r="L297" s="15">
        <v>565</v>
      </c>
      <c r="M297" s="15">
        <f t="shared" si="23"/>
        <v>683.65</v>
      </c>
      <c r="N297" s="15">
        <f t="shared" si="24"/>
        <v>565</v>
      </c>
      <c r="O297" s="15">
        <v>683.65</v>
      </c>
      <c r="P297" s="62" t="s">
        <v>177</v>
      </c>
      <c r="Q297" s="16" t="s">
        <v>901</v>
      </c>
    </row>
    <row r="298" spans="1:17" ht="25.5" x14ac:dyDescent="0.25">
      <c r="A298" s="64">
        <v>6</v>
      </c>
      <c r="B298" s="63" t="s">
        <v>274</v>
      </c>
      <c r="C298" s="45" t="s">
        <v>283</v>
      </c>
      <c r="D298" s="48" t="s">
        <v>28</v>
      </c>
      <c r="E298" s="48">
        <v>1</v>
      </c>
      <c r="F298" s="48">
        <v>1</v>
      </c>
      <c r="G298" s="15">
        <v>635</v>
      </c>
      <c r="H298" s="44">
        <v>21</v>
      </c>
      <c r="I298" s="116">
        <v>768.35</v>
      </c>
      <c r="J298" s="48">
        <v>1</v>
      </c>
      <c r="K298" s="44">
        <v>1</v>
      </c>
      <c r="L298" s="15">
        <v>635</v>
      </c>
      <c r="M298" s="15">
        <f t="shared" si="23"/>
        <v>768.35</v>
      </c>
      <c r="N298" s="15">
        <f t="shared" si="24"/>
        <v>635</v>
      </c>
      <c r="O298" s="15">
        <v>768.35</v>
      </c>
      <c r="P298" s="62" t="s">
        <v>177</v>
      </c>
      <c r="Q298" s="16" t="s">
        <v>902</v>
      </c>
    </row>
    <row r="299" spans="1:17" ht="38.25" x14ac:dyDescent="0.25">
      <c r="A299" s="64">
        <v>7</v>
      </c>
      <c r="B299" s="63" t="s">
        <v>275</v>
      </c>
      <c r="C299" s="45" t="s">
        <v>284</v>
      </c>
      <c r="D299" s="48" t="s">
        <v>28</v>
      </c>
      <c r="E299" s="48">
        <v>1</v>
      </c>
      <c r="F299" s="48">
        <v>1</v>
      </c>
      <c r="G299" s="15">
        <v>476</v>
      </c>
      <c r="H299" s="44">
        <v>21</v>
      </c>
      <c r="I299" s="116">
        <v>575.96</v>
      </c>
      <c r="J299" s="48">
        <v>1</v>
      </c>
      <c r="K299" s="44">
        <v>1</v>
      </c>
      <c r="L299" s="15">
        <v>476</v>
      </c>
      <c r="M299" s="15">
        <f t="shared" si="23"/>
        <v>575.96</v>
      </c>
      <c r="N299" s="15">
        <f t="shared" si="24"/>
        <v>476</v>
      </c>
      <c r="O299" s="15">
        <v>575.96</v>
      </c>
      <c r="P299" s="62" t="s">
        <v>177</v>
      </c>
      <c r="Q299" s="16" t="s">
        <v>903</v>
      </c>
    </row>
    <row r="300" spans="1:17" ht="38.25" x14ac:dyDescent="0.25">
      <c r="A300" s="64">
        <v>8</v>
      </c>
      <c r="B300" s="63" t="s">
        <v>674</v>
      </c>
      <c r="C300" s="45" t="s">
        <v>285</v>
      </c>
      <c r="D300" s="48" t="s">
        <v>28</v>
      </c>
      <c r="E300" s="48">
        <v>1</v>
      </c>
      <c r="F300" s="48">
        <v>1</v>
      </c>
      <c r="G300" s="15">
        <v>893</v>
      </c>
      <c r="H300" s="44">
        <v>21</v>
      </c>
      <c r="I300" s="116">
        <v>1080.53</v>
      </c>
      <c r="J300" s="48">
        <v>1</v>
      </c>
      <c r="K300" s="44">
        <v>1</v>
      </c>
      <c r="L300" s="15">
        <v>893</v>
      </c>
      <c r="M300" s="15">
        <f t="shared" si="23"/>
        <v>1080.53</v>
      </c>
      <c r="N300" s="15">
        <f t="shared" si="24"/>
        <v>893</v>
      </c>
      <c r="O300" s="15">
        <v>1080.53</v>
      </c>
      <c r="P300" s="62" t="s">
        <v>177</v>
      </c>
      <c r="Q300" s="16" t="s">
        <v>904</v>
      </c>
    </row>
    <row r="301" spans="1:17" s="98" customFormat="1" ht="38.25" x14ac:dyDescent="0.25">
      <c r="A301" s="104">
        <v>9</v>
      </c>
      <c r="B301" s="105" t="s">
        <v>276</v>
      </c>
      <c r="C301" s="102" t="s">
        <v>286</v>
      </c>
      <c r="D301" s="95" t="s">
        <v>28</v>
      </c>
      <c r="E301" s="95">
        <v>12</v>
      </c>
      <c r="F301" s="95">
        <v>12</v>
      </c>
      <c r="G301" s="15">
        <v>74.42</v>
      </c>
      <c r="H301" s="44">
        <v>21</v>
      </c>
      <c r="I301" s="116">
        <f>G301*1.21</f>
        <v>90.048199999999994</v>
      </c>
      <c r="J301" s="95">
        <v>12</v>
      </c>
      <c r="K301" s="103">
        <v>1</v>
      </c>
      <c r="L301" s="15">
        <f>G301*F301</f>
        <v>893.04</v>
      </c>
      <c r="M301" s="15">
        <f>L301*1.21</f>
        <v>1080.5783999999999</v>
      </c>
      <c r="N301" s="15">
        <f t="shared" si="24"/>
        <v>893.04</v>
      </c>
      <c r="O301" s="15">
        <f>G301*F301*1.21</f>
        <v>1080.5783999999999</v>
      </c>
      <c r="P301" s="106" t="s">
        <v>177</v>
      </c>
      <c r="Q301" s="16" t="s">
        <v>905</v>
      </c>
    </row>
    <row r="302" spans="1:17" ht="38.25" x14ac:dyDescent="0.25">
      <c r="A302" s="64">
        <v>10</v>
      </c>
      <c r="B302" s="63" t="s">
        <v>277</v>
      </c>
      <c r="C302" s="45" t="s">
        <v>287</v>
      </c>
      <c r="D302" s="48" t="s">
        <v>28</v>
      </c>
      <c r="E302" s="48">
        <v>1</v>
      </c>
      <c r="F302" s="48">
        <v>1</v>
      </c>
      <c r="G302" s="15">
        <v>1010</v>
      </c>
      <c r="H302" s="44">
        <v>21</v>
      </c>
      <c r="I302" s="116">
        <v>1222.0999999999999</v>
      </c>
      <c r="J302" s="48">
        <v>1</v>
      </c>
      <c r="K302" s="44">
        <v>1</v>
      </c>
      <c r="L302" s="15">
        <v>1010</v>
      </c>
      <c r="M302" s="15">
        <f t="shared" si="23"/>
        <v>1222.0999999999999</v>
      </c>
      <c r="N302" s="15">
        <f t="shared" si="24"/>
        <v>1010</v>
      </c>
      <c r="O302" s="15">
        <v>1222.0999999999999</v>
      </c>
      <c r="P302" s="62" t="s">
        <v>177</v>
      </c>
      <c r="Q302" s="16" t="s">
        <v>906</v>
      </c>
    </row>
    <row r="303" spans="1:17" x14ac:dyDescent="0.25">
      <c r="A303" s="96"/>
      <c r="B303" s="55"/>
      <c r="C303" s="43"/>
      <c r="D303" s="65"/>
      <c r="E303" s="43"/>
      <c r="F303" s="43"/>
      <c r="G303" s="43"/>
      <c r="H303" s="43"/>
      <c r="I303" s="43"/>
      <c r="J303" s="43"/>
      <c r="K303" s="43"/>
      <c r="L303" s="23"/>
      <c r="M303" s="1"/>
      <c r="N303" s="24"/>
      <c r="O303" s="24"/>
      <c r="P303" s="62"/>
      <c r="Q303" s="16"/>
    </row>
    <row r="304" spans="1:17" ht="34.5" customHeight="1" x14ac:dyDescent="0.25">
      <c r="A304" s="41"/>
      <c r="B304" s="42"/>
      <c r="C304" s="41"/>
      <c r="D304" s="41"/>
      <c r="E304" s="41"/>
      <c r="F304" s="41"/>
      <c r="G304" s="41"/>
      <c r="H304" s="41"/>
      <c r="I304" s="41"/>
      <c r="J304" s="156" t="s">
        <v>11</v>
      </c>
      <c r="K304" s="157"/>
      <c r="L304" s="158"/>
      <c r="M304" s="172" t="s">
        <v>8</v>
      </c>
      <c r="N304" s="173"/>
      <c r="O304" s="111">
        <v>7764.04</v>
      </c>
      <c r="P304" s="80"/>
      <c r="Q304" s="16"/>
    </row>
    <row r="305" spans="1:17" x14ac:dyDescent="0.25">
      <c r="A305" s="41"/>
      <c r="B305" s="42"/>
      <c r="C305" s="41"/>
      <c r="D305" s="41"/>
      <c r="E305" s="41"/>
      <c r="F305" s="41"/>
      <c r="G305" s="41"/>
      <c r="H305" s="41"/>
      <c r="I305" s="41"/>
      <c r="J305" s="43"/>
      <c r="K305" s="41"/>
      <c r="L305" s="41"/>
      <c r="M305" s="174" t="s">
        <v>9</v>
      </c>
      <c r="N305" s="175"/>
      <c r="O305" s="111">
        <v>1630.4484000000002</v>
      </c>
      <c r="P305" s="43"/>
      <c r="Q305" s="16"/>
    </row>
    <row r="306" spans="1:17" x14ac:dyDescent="0.25">
      <c r="A306" s="41"/>
      <c r="B306" s="42"/>
      <c r="C306" s="41"/>
      <c r="D306" s="41"/>
      <c r="E306" s="41"/>
      <c r="F306" s="41"/>
      <c r="G306" s="41"/>
      <c r="H306" s="41"/>
      <c r="I306" s="41"/>
      <c r="J306" s="43"/>
      <c r="K306" s="41"/>
      <c r="L306" s="41"/>
      <c r="M306" s="174" t="s">
        <v>10</v>
      </c>
      <c r="N306" s="175"/>
      <c r="O306" s="111">
        <v>9394.4884000000002</v>
      </c>
      <c r="P306" s="43"/>
      <c r="Q306" s="16"/>
    </row>
    <row r="307" spans="1:17" ht="20.25" customHeight="1" x14ac:dyDescent="0.25">
      <c r="A307" s="168"/>
      <c r="B307" s="169"/>
      <c r="C307" s="169"/>
      <c r="D307" s="169"/>
      <c r="E307" s="169"/>
      <c r="F307" s="169"/>
      <c r="G307" s="169"/>
      <c r="H307" s="169"/>
      <c r="I307" s="169"/>
      <c r="J307" s="169"/>
      <c r="K307" s="169"/>
      <c r="L307" s="169"/>
      <c r="M307" s="169"/>
      <c r="N307" s="169"/>
      <c r="O307" s="169"/>
      <c r="P307" s="170"/>
      <c r="Q307" s="41"/>
    </row>
    <row r="308" spans="1:17" ht="30" customHeight="1" x14ac:dyDescent="0.25">
      <c r="A308" s="82">
        <v>8</v>
      </c>
      <c r="B308" s="171" t="s">
        <v>670</v>
      </c>
      <c r="C308" s="171"/>
      <c r="D308" s="171"/>
      <c r="E308" s="171"/>
      <c r="F308" s="171"/>
      <c r="G308" s="41"/>
      <c r="H308" s="41"/>
      <c r="I308" s="41"/>
      <c r="J308" s="43"/>
      <c r="K308" s="41"/>
      <c r="L308" s="41"/>
      <c r="M308" s="41"/>
      <c r="N308" s="41"/>
      <c r="O308" s="41"/>
      <c r="P308" s="41"/>
      <c r="Q308" s="41"/>
    </row>
    <row r="309" spans="1:17" ht="38.25" x14ac:dyDescent="0.25">
      <c r="A309" s="71">
        <v>1</v>
      </c>
      <c r="B309" s="74" t="s">
        <v>592</v>
      </c>
      <c r="C309" s="61" t="s">
        <v>605</v>
      </c>
      <c r="D309" s="73" t="s">
        <v>28</v>
      </c>
      <c r="E309" s="73">
        <v>1</v>
      </c>
      <c r="F309" s="73">
        <v>1</v>
      </c>
      <c r="G309" s="15">
        <v>605</v>
      </c>
      <c r="H309" s="44">
        <v>21</v>
      </c>
      <c r="I309" s="44">
        <v>732.05</v>
      </c>
      <c r="J309" s="73">
        <v>1</v>
      </c>
      <c r="K309" s="73">
        <v>1</v>
      </c>
      <c r="L309" s="15">
        <v>605</v>
      </c>
      <c r="M309" s="44">
        <f>L309*1.21</f>
        <v>732.05</v>
      </c>
      <c r="N309" s="15">
        <f>L309*K309</f>
        <v>605</v>
      </c>
      <c r="O309" s="44">
        <v>732.05</v>
      </c>
      <c r="P309" s="62" t="s">
        <v>177</v>
      </c>
      <c r="Q309" s="16" t="s">
        <v>907</v>
      </c>
    </row>
    <row r="310" spans="1:17" ht="51" x14ac:dyDescent="0.25">
      <c r="A310" s="71">
        <v>2</v>
      </c>
      <c r="B310" s="74" t="s">
        <v>593</v>
      </c>
      <c r="C310" s="61" t="s">
        <v>606</v>
      </c>
      <c r="D310" s="73" t="s">
        <v>28</v>
      </c>
      <c r="E310" s="73">
        <v>1</v>
      </c>
      <c r="F310" s="73">
        <v>1</v>
      </c>
      <c r="G310" s="15">
        <v>637</v>
      </c>
      <c r="H310" s="44">
        <v>21</v>
      </c>
      <c r="I310" s="44">
        <v>770.77</v>
      </c>
      <c r="J310" s="73">
        <v>1</v>
      </c>
      <c r="K310" s="73">
        <v>1</v>
      </c>
      <c r="L310" s="15">
        <v>637</v>
      </c>
      <c r="M310" s="44">
        <f t="shared" ref="M310:M321" si="25">L310*1.21</f>
        <v>770.77</v>
      </c>
      <c r="N310" s="15">
        <f t="shared" ref="N310:N321" si="26">L310*K310</f>
        <v>637</v>
      </c>
      <c r="O310" s="44">
        <v>770.77</v>
      </c>
      <c r="P310" s="62" t="s">
        <v>177</v>
      </c>
      <c r="Q310" s="16" t="s">
        <v>908</v>
      </c>
    </row>
    <row r="311" spans="1:17" ht="38.25" x14ac:dyDescent="0.25">
      <c r="A311" s="71">
        <v>3</v>
      </c>
      <c r="B311" s="74" t="s">
        <v>594</v>
      </c>
      <c r="C311" s="61" t="s">
        <v>607</v>
      </c>
      <c r="D311" s="73" t="s">
        <v>28</v>
      </c>
      <c r="E311" s="73">
        <v>1</v>
      </c>
      <c r="F311" s="73">
        <v>1</v>
      </c>
      <c r="G311" s="15">
        <v>605</v>
      </c>
      <c r="H311" s="44">
        <v>21</v>
      </c>
      <c r="I311" s="44">
        <v>732.05</v>
      </c>
      <c r="J311" s="73">
        <v>1</v>
      </c>
      <c r="K311" s="73">
        <v>1</v>
      </c>
      <c r="L311" s="15">
        <v>605</v>
      </c>
      <c r="M311" s="44">
        <f t="shared" si="25"/>
        <v>732.05</v>
      </c>
      <c r="N311" s="15">
        <f t="shared" si="26"/>
        <v>605</v>
      </c>
      <c r="O311" s="44">
        <v>732.05</v>
      </c>
      <c r="P311" s="62" t="s">
        <v>177</v>
      </c>
      <c r="Q311" s="16" t="s">
        <v>909</v>
      </c>
    </row>
    <row r="312" spans="1:17" ht="38.25" x14ac:dyDescent="0.25">
      <c r="A312" s="71">
        <v>4</v>
      </c>
      <c r="B312" s="74" t="s">
        <v>595</v>
      </c>
      <c r="C312" s="61" t="s">
        <v>608</v>
      </c>
      <c r="D312" s="73" t="s">
        <v>28</v>
      </c>
      <c r="E312" s="73">
        <v>1</v>
      </c>
      <c r="F312" s="73">
        <v>1</v>
      </c>
      <c r="G312" s="15">
        <v>605</v>
      </c>
      <c r="H312" s="44">
        <v>21</v>
      </c>
      <c r="I312" s="44">
        <v>732.05</v>
      </c>
      <c r="J312" s="73">
        <v>1</v>
      </c>
      <c r="K312" s="73">
        <v>1</v>
      </c>
      <c r="L312" s="15">
        <v>605</v>
      </c>
      <c r="M312" s="44">
        <f t="shared" si="25"/>
        <v>732.05</v>
      </c>
      <c r="N312" s="15">
        <f t="shared" si="26"/>
        <v>605</v>
      </c>
      <c r="O312" s="44">
        <v>732.05</v>
      </c>
      <c r="P312" s="62" t="s">
        <v>177</v>
      </c>
      <c r="Q312" s="16" t="s">
        <v>910</v>
      </c>
    </row>
    <row r="313" spans="1:17" ht="38.25" x14ac:dyDescent="0.25">
      <c r="A313" s="71">
        <v>5</v>
      </c>
      <c r="B313" s="74" t="s">
        <v>596</v>
      </c>
      <c r="C313" s="61" t="s">
        <v>609</v>
      </c>
      <c r="D313" s="73" t="s">
        <v>28</v>
      </c>
      <c r="E313" s="73">
        <v>1</v>
      </c>
      <c r="F313" s="73">
        <v>1</v>
      </c>
      <c r="G313" s="15">
        <v>605</v>
      </c>
      <c r="H313" s="44">
        <v>21</v>
      </c>
      <c r="I313" s="44">
        <v>732.05</v>
      </c>
      <c r="J313" s="73">
        <v>1</v>
      </c>
      <c r="K313" s="73">
        <v>1</v>
      </c>
      <c r="L313" s="15">
        <v>605</v>
      </c>
      <c r="M313" s="44">
        <f t="shared" si="25"/>
        <v>732.05</v>
      </c>
      <c r="N313" s="15">
        <f t="shared" si="26"/>
        <v>605</v>
      </c>
      <c r="O313" s="44">
        <v>732.05</v>
      </c>
      <c r="P313" s="62" t="s">
        <v>177</v>
      </c>
      <c r="Q313" s="16" t="s">
        <v>911</v>
      </c>
    </row>
    <row r="314" spans="1:17" ht="38.25" x14ac:dyDescent="0.25">
      <c r="A314" s="71">
        <v>6</v>
      </c>
      <c r="B314" s="74" t="s">
        <v>597</v>
      </c>
      <c r="C314" s="61" t="s">
        <v>610</v>
      </c>
      <c r="D314" s="73" t="s">
        <v>28</v>
      </c>
      <c r="E314" s="73">
        <v>1</v>
      </c>
      <c r="F314" s="73">
        <v>1</v>
      </c>
      <c r="G314" s="15">
        <v>605</v>
      </c>
      <c r="H314" s="44">
        <v>21</v>
      </c>
      <c r="I314" s="44">
        <v>732.05</v>
      </c>
      <c r="J314" s="73">
        <v>1</v>
      </c>
      <c r="K314" s="73">
        <v>1</v>
      </c>
      <c r="L314" s="15">
        <v>605</v>
      </c>
      <c r="M314" s="44">
        <f t="shared" si="25"/>
        <v>732.05</v>
      </c>
      <c r="N314" s="15">
        <f t="shared" si="26"/>
        <v>605</v>
      </c>
      <c r="O314" s="44">
        <v>732.05</v>
      </c>
      <c r="P314" s="62" t="s">
        <v>177</v>
      </c>
      <c r="Q314" s="16" t="s">
        <v>912</v>
      </c>
    </row>
    <row r="315" spans="1:17" ht="38.25" x14ac:dyDescent="0.25">
      <c r="A315" s="71">
        <v>7</v>
      </c>
      <c r="B315" s="74" t="s">
        <v>598</v>
      </c>
      <c r="C315" s="61" t="s">
        <v>611</v>
      </c>
      <c r="D315" s="73" t="s">
        <v>28</v>
      </c>
      <c r="E315" s="73">
        <v>1</v>
      </c>
      <c r="F315" s="73">
        <v>1</v>
      </c>
      <c r="G315" s="15">
        <v>605</v>
      </c>
      <c r="H315" s="44">
        <v>21</v>
      </c>
      <c r="I315" s="44">
        <v>732.05</v>
      </c>
      <c r="J315" s="73">
        <v>1</v>
      </c>
      <c r="K315" s="73">
        <v>1</v>
      </c>
      <c r="L315" s="15">
        <v>605</v>
      </c>
      <c r="M315" s="44">
        <f t="shared" si="25"/>
        <v>732.05</v>
      </c>
      <c r="N315" s="15">
        <f t="shared" si="26"/>
        <v>605</v>
      </c>
      <c r="O315" s="44">
        <v>732.05</v>
      </c>
      <c r="P315" s="62" t="s">
        <v>177</v>
      </c>
      <c r="Q315" s="16" t="s">
        <v>913</v>
      </c>
    </row>
    <row r="316" spans="1:17" ht="38.25" x14ac:dyDescent="0.25">
      <c r="A316" s="71">
        <v>8</v>
      </c>
      <c r="B316" s="74" t="s">
        <v>599</v>
      </c>
      <c r="C316" s="61" t="s">
        <v>612</v>
      </c>
      <c r="D316" s="73" t="s">
        <v>28</v>
      </c>
      <c r="E316" s="73">
        <v>1</v>
      </c>
      <c r="F316" s="73">
        <v>1</v>
      </c>
      <c r="G316" s="15">
        <v>605</v>
      </c>
      <c r="H316" s="44">
        <v>21</v>
      </c>
      <c r="I316" s="44">
        <v>732.05</v>
      </c>
      <c r="J316" s="73">
        <v>1</v>
      </c>
      <c r="K316" s="73">
        <v>1</v>
      </c>
      <c r="L316" s="15">
        <v>605</v>
      </c>
      <c r="M316" s="44">
        <f t="shared" si="25"/>
        <v>732.05</v>
      </c>
      <c r="N316" s="15">
        <f t="shared" si="26"/>
        <v>605</v>
      </c>
      <c r="O316" s="44">
        <v>732.05</v>
      </c>
      <c r="P316" s="62" t="s">
        <v>177</v>
      </c>
      <c r="Q316" s="16" t="s">
        <v>914</v>
      </c>
    </row>
    <row r="317" spans="1:17" ht="38.25" x14ac:dyDescent="0.25">
      <c r="A317" s="71">
        <v>9</v>
      </c>
      <c r="B317" s="74" t="s">
        <v>600</v>
      </c>
      <c r="C317" s="61" t="s">
        <v>613</v>
      </c>
      <c r="D317" s="73" t="s">
        <v>28</v>
      </c>
      <c r="E317" s="73">
        <v>1</v>
      </c>
      <c r="F317" s="73">
        <v>1</v>
      </c>
      <c r="G317" s="15">
        <v>605</v>
      </c>
      <c r="H317" s="44">
        <v>21</v>
      </c>
      <c r="I317" s="44">
        <v>732.05</v>
      </c>
      <c r="J317" s="73">
        <v>1</v>
      </c>
      <c r="K317" s="73">
        <v>1</v>
      </c>
      <c r="L317" s="15">
        <v>605</v>
      </c>
      <c r="M317" s="44">
        <f t="shared" si="25"/>
        <v>732.05</v>
      </c>
      <c r="N317" s="15">
        <f t="shared" si="26"/>
        <v>605</v>
      </c>
      <c r="O317" s="44">
        <v>732.05</v>
      </c>
      <c r="P317" s="62" t="s">
        <v>177</v>
      </c>
      <c r="Q317" s="16" t="s">
        <v>915</v>
      </c>
    </row>
    <row r="318" spans="1:17" ht="51" x14ac:dyDescent="0.25">
      <c r="A318" s="71">
        <v>10</v>
      </c>
      <c r="B318" s="74" t="s">
        <v>601</v>
      </c>
      <c r="C318" s="61" t="s">
        <v>614</v>
      </c>
      <c r="D318" s="73" t="s">
        <v>28</v>
      </c>
      <c r="E318" s="73">
        <v>1</v>
      </c>
      <c r="F318" s="73">
        <v>1</v>
      </c>
      <c r="G318" s="15">
        <v>605</v>
      </c>
      <c r="H318" s="44">
        <v>21</v>
      </c>
      <c r="I318" s="44">
        <v>732.05</v>
      </c>
      <c r="J318" s="73">
        <v>1</v>
      </c>
      <c r="K318" s="73">
        <v>1</v>
      </c>
      <c r="L318" s="15">
        <v>605</v>
      </c>
      <c r="M318" s="44">
        <f t="shared" si="25"/>
        <v>732.05</v>
      </c>
      <c r="N318" s="15">
        <f t="shared" si="26"/>
        <v>605</v>
      </c>
      <c r="O318" s="44">
        <v>732.05</v>
      </c>
      <c r="P318" s="62" t="s">
        <v>177</v>
      </c>
      <c r="Q318" s="16" t="s">
        <v>916</v>
      </c>
    </row>
    <row r="319" spans="1:17" ht="51" x14ac:dyDescent="0.25">
      <c r="A319" s="71">
        <v>11</v>
      </c>
      <c r="B319" s="74" t="s">
        <v>602</v>
      </c>
      <c r="C319" s="61" t="s">
        <v>615</v>
      </c>
      <c r="D319" s="73" t="s">
        <v>28</v>
      </c>
      <c r="E319" s="73">
        <v>1</v>
      </c>
      <c r="F319" s="73">
        <v>1</v>
      </c>
      <c r="G319" s="15">
        <v>605</v>
      </c>
      <c r="H319" s="44">
        <v>21</v>
      </c>
      <c r="I319" s="44">
        <v>732.05</v>
      </c>
      <c r="J319" s="73">
        <v>1</v>
      </c>
      <c r="K319" s="73">
        <v>1</v>
      </c>
      <c r="L319" s="15">
        <v>605</v>
      </c>
      <c r="M319" s="44">
        <f t="shared" si="25"/>
        <v>732.05</v>
      </c>
      <c r="N319" s="15">
        <f t="shared" si="26"/>
        <v>605</v>
      </c>
      <c r="O319" s="44">
        <v>732.05</v>
      </c>
      <c r="P319" s="62" t="s">
        <v>177</v>
      </c>
      <c r="Q319" s="16" t="s">
        <v>917</v>
      </c>
    </row>
    <row r="320" spans="1:17" ht="51" x14ac:dyDescent="0.25">
      <c r="A320" s="71">
        <v>12</v>
      </c>
      <c r="B320" s="74" t="s">
        <v>603</v>
      </c>
      <c r="C320" s="61" t="s">
        <v>616</v>
      </c>
      <c r="D320" s="73" t="s">
        <v>28</v>
      </c>
      <c r="E320" s="73">
        <v>1</v>
      </c>
      <c r="F320" s="73">
        <v>1</v>
      </c>
      <c r="G320" s="15">
        <v>605</v>
      </c>
      <c r="H320" s="44">
        <v>21</v>
      </c>
      <c r="I320" s="44">
        <v>732.05</v>
      </c>
      <c r="J320" s="73">
        <v>1</v>
      </c>
      <c r="K320" s="73">
        <v>1</v>
      </c>
      <c r="L320" s="15">
        <v>605</v>
      </c>
      <c r="M320" s="44">
        <f t="shared" si="25"/>
        <v>732.05</v>
      </c>
      <c r="N320" s="15">
        <f t="shared" si="26"/>
        <v>605</v>
      </c>
      <c r="O320" s="44">
        <v>732.05</v>
      </c>
      <c r="P320" s="62" t="s">
        <v>177</v>
      </c>
      <c r="Q320" s="16" t="s">
        <v>918</v>
      </c>
    </row>
    <row r="321" spans="1:17" ht="38.25" x14ac:dyDescent="0.25">
      <c r="A321" s="71">
        <v>13</v>
      </c>
      <c r="B321" s="74" t="s">
        <v>604</v>
      </c>
      <c r="C321" s="61" t="s">
        <v>617</v>
      </c>
      <c r="D321" s="73" t="s">
        <v>28</v>
      </c>
      <c r="E321" s="73">
        <v>1</v>
      </c>
      <c r="F321" s="73">
        <v>1</v>
      </c>
      <c r="G321" s="15">
        <v>605</v>
      </c>
      <c r="H321" s="44">
        <v>21</v>
      </c>
      <c r="I321" s="44">
        <v>732.05</v>
      </c>
      <c r="J321" s="73">
        <v>1</v>
      </c>
      <c r="K321" s="73">
        <v>1</v>
      </c>
      <c r="L321" s="15">
        <v>605</v>
      </c>
      <c r="M321" s="44">
        <f t="shared" si="25"/>
        <v>732.05</v>
      </c>
      <c r="N321" s="15">
        <f t="shared" si="26"/>
        <v>605</v>
      </c>
      <c r="O321" s="44">
        <v>732.05</v>
      </c>
      <c r="P321" s="62" t="s">
        <v>177</v>
      </c>
      <c r="Q321" s="16" t="s">
        <v>919</v>
      </c>
    </row>
    <row r="322" spans="1:17" x14ac:dyDescent="0.25">
      <c r="A322" s="43"/>
      <c r="B322" s="55"/>
      <c r="C322" s="43"/>
      <c r="D322" s="43"/>
      <c r="E322" s="43"/>
      <c r="F322" s="43"/>
      <c r="G322" s="43"/>
      <c r="H322" s="43"/>
      <c r="I322" s="43"/>
      <c r="J322" s="43"/>
      <c r="K322" s="43"/>
      <c r="L322" s="23"/>
      <c r="M322" s="1"/>
      <c r="N322" s="24"/>
      <c r="O322" s="24"/>
      <c r="P322" s="43"/>
      <c r="Q322" s="16"/>
    </row>
    <row r="323" spans="1:17" ht="33" customHeight="1" x14ac:dyDescent="0.25">
      <c r="A323" s="41"/>
      <c r="B323" s="42"/>
      <c r="C323" s="41"/>
      <c r="D323" s="41"/>
      <c r="E323" s="41"/>
      <c r="F323" s="41"/>
      <c r="G323" s="41"/>
      <c r="H323" s="41"/>
      <c r="I323" s="41"/>
      <c r="J323" s="156" t="s">
        <v>11</v>
      </c>
      <c r="K323" s="157"/>
      <c r="L323" s="158"/>
      <c r="M323" s="172" t="s">
        <v>8</v>
      </c>
      <c r="N323" s="173"/>
      <c r="O323" s="111">
        <v>7897</v>
      </c>
      <c r="P323" s="43"/>
      <c r="Q323" s="16"/>
    </row>
    <row r="324" spans="1:17" x14ac:dyDescent="0.25">
      <c r="A324" s="41"/>
      <c r="B324" s="42"/>
      <c r="C324" s="41"/>
      <c r="D324" s="41"/>
      <c r="E324" s="41"/>
      <c r="F324" s="41"/>
      <c r="G324" s="41"/>
      <c r="H324" s="41"/>
      <c r="I324" s="41"/>
      <c r="J324" s="43"/>
      <c r="K324" s="41"/>
      <c r="L324" s="41"/>
      <c r="M324" s="174" t="s">
        <v>9</v>
      </c>
      <c r="N324" s="175"/>
      <c r="O324" s="111">
        <v>1658.3700000000008</v>
      </c>
      <c r="P324" s="43"/>
      <c r="Q324" s="16"/>
    </row>
    <row r="325" spans="1:17" x14ac:dyDescent="0.25">
      <c r="A325" s="41"/>
      <c r="B325" s="42"/>
      <c r="C325" s="41"/>
      <c r="D325" s="41"/>
      <c r="E325" s="41"/>
      <c r="F325" s="41"/>
      <c r="G325" s="41"/>
      <c r="H325" s="41"/>
      <c r="I325" s="41"/>
      <c r="J325" s="43"/>
      <c r="K325" s="41"/>
      <c r="L325" s="41"/>
      <c r="M325" s="174" t="s">
        <v>10</v>
      </c>
      <c r="N325" s="175"/>
      <c r="O325" s="111">
        <v>9555.3700000000008</v>
      </c>
      <c r="P325" s="43"/>
      <c r="Q325" s="16"/>
    </row>
  </sheetData>
  <mergeCells count="75">
    <mergeCell ref="B308:F308"/>
    <mergeCell ref="J323:L323"/>
    <mergeCell ref="M323:N323"/>
    <mergeCell ref="M324:N324"/>
    <mergeCell ref="M325:N325"/>
    <mergeCell ref="A307:P307"/>
    <mergeCell ref="B274:F274"/>
    <mergeCell ref="J288:L288"/>
    <mergeCell ref="M288:N288"/>
    <mergeCell ref="M289:N289"/>
    <mergeCell ref="M290:N290"/>
    <mergeCell ref="A291:P291"/>
    <mergeCell ref="B292:F292"/>
    <mergeCell ref="J304:L304"/>
    <mergeCell ref="M304:N304"/>
    <mergeCell ref="M305:N305"/>
    <mergeCell ref="M306:N306"/>
    <mergeCell ref="A273:P273"/>
    <mergeCell ref="B230:F230"/>
    <mergeCell ref="J257:L257"/>
    <mergeCell ref="M257:N257"/>
    <mergeCell ref="M258:N258"/>
    <mergeCell ref="M259:N259"/>
    <mergeCell ref="A260:P260"/>
    <mergeCell ref="B261:F261"/>
    <mergeCell ref="J270:L270"/>
    <mergeCell ref="M270:N270"/>
    <mergeCell ref="M271:N271"/>
    <mergeCell ref="M272:N272"/>
    <mergeCell ref="A229:P229"/>
    <mergeCell ref="M100:N100"/>
    <mergeCell ref="A101:Q101"/>
    <mergeCell ref="B102:F102"/>
    <mergeCell ref="J178:L178"/>
    <mergeCell ref="M178:N178"/>
    <mergeCell ref="M180:N180"/>
    <mergeCell ref="A181:Q181"/>
    <mergeCell ref="B182:F182"/>
    <mergeCell ref="J226:L226"/>
    <mergeCell ref="M226:N226"/>
    <mergeCell ref="M228:N228"/>
    <mergeCell ref="A17:Q17"/>
    <mergeCell ref="B18:F18"/>
    <mergeCell ref="J98:L98"/>
    <mergeCell ref="M98:N98"/>
    <mergeCell ref="J15:J16"/>
    <mergeCell ref="K15:K16"/>
    <mergeCell ref="L15:L16"/>
    <mergeCell ref="M15:M16"/>
    <mergeCell ref="N15:N16"/>
    <mergeCell ref="O15:O16"/>
    <mergeCell ref="A13:Q13"/>
    <mergeCell ref="A15:A16"/>
    <mergeCell ref="B15:B16"/>
    <mergeCell ref="C15:C16"/>
    <mergeCell ref="D15:D16"/>
    <mergeCell ref="E15:E16"/>
    <mergeCell ref="F15:F16"/>
    <mergeCell ref="G15:G16"/>
    <mergeCell ref="H15:H16"/>
    <mergeCell ref="I15:I16"/>
    <mergeCell ref="P15:P16"/>
    <mergeCell ref="Q15:Q16"/>
    <mergeCell ref="A12:R12"/>
    <mergeCell ref="A1:Q1"/>
    <mergeCell ref="A2:Q2"/>
    <mergeCell ref="A3:Q3"/>
    <mergeCell ref="A4:Q4"/>
    <mergeCell ref="A5:Q5"/>
    <mergeCell ref="A6:Q6"/>
    <mergeCell ref="A7:Q7"/>
    <mergeCell ref="A8:Q8"/>
    <mergeCell ref="A9:Q9"/>
    <mergeCell ref="A10:Q10"/>
    <mergeCell ref="A11:Q11"/>
  </mergeCells>
  <pageMargins left="0.25" right="0.25" top="0.75" bottom="0.75" header="0.3" footer="0.3"/>
  <pageSetup paperSize="9" scale="46" fitToHeight="0" orientation="landscape"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DA682267EFF9E43A6AD1A69CE4FDE35" ma:contentTypeVersion="16" ma:contentTypeDescription="Kurkite naują dokumentą." ma:contentTypeScope="" ma:versionID="78d874bddd3aeb745ff434707d9daf86">
  <xsd:schema xmlns:xsd="http://www.w3.org/2001/XMLSchema" xmlns:xs="http://www.w3.org/2001/XMLSchema" xmlns:p="http://schemas.microsoft.com/office/2006/metadata/properties" xmlns:ns2="07254a45-8beb-40bf-8089-d9c1fbed0123" xmlns:ns3="2a4aba02-29a2-496d-8bf3-6c1a8cc45ff5" targetNamespace="http://schemas.microsoft.com/office/2006/metadata/properties" ma:root="true" ma:fieldsID="3b07d3998ef4ba0b558acf744c79cc91" ns2:_="" ns3:_="">
    <xsd:import namespace="07254a45-8beb-40bf-8089-d9c1fbed0123"/>
    <xsd:import namespace="2a4aba02-29a2-496d-8bf3-6c1a8cc45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a4aba02-29a2-496d-8bf3-6c1a8cc45ff5" elementFormDefault="qualified">
    <xsd:import namespace="http://schemas.microsoft.com/office/2006/documentManagement/types"/>
    <xsd:import namespace="http://schemas.microsoft.com/office/infopath/2007/PartnerControls"/>
    <xsd:element name="SharedWithUsers" ma:index="19"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8adc089c-5130-4f5b-8845-a5fdfda2c525}" ma:internalName="TaxCatchAll" ma:showField="CatchAllData" ma:web="2a4aba02-29a2-496d-8bf3-6c1a8cc45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254a45-8beb-40bf-8089-d9c1fbed0123">
      <Terms xmlns="http://schemas.microsoft.com/office/infopath/2007/PartnerControls"/>
    </lcf76f155ced4ddcb4097134ff3c332f>
    <TaxCatchAll xmlns="2a4aba02-29a2-496d-8bf3-6c1a8cc45ff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F651F2-BFC0-4841-803C-766F142749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54a45-8beb-40bf-8089-d9c1fbed0123"/>
    <ds:schemaRef ds:uri="2a4aba02-29a2-496d-8bf3-6c1a8cc45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1CF451-D70F-4A0B-8F46-2912D9A6DB38}">
  <ds:schemaRefs>
    <ds:schemaRef ds:uri="http://purl.org/dc/elements/1.1/"/>
    <ds:schemaRef ds:uri="http://schemas.microsoft.com/office/2006/metadata/properties"/>
    <ds:schemaRef ds:uri="http://purl.org/dc/terms/"/>
    <ds:schemaRef ds:uri="2a4aba02-29a2-496d-8bf3-6c1a8cc45ff5"/>
    <ds:schemaRef ds:uri="http://schemas.microsoft.com/office/2006/documentManagement/types"/>
    <ds:schemaRef ds:uri="http://schemas.microsoft.com/office/infopath/2007/PartnerControls"/>
    <ds:schemaRef ds:uri="http://schemas.openxmlformats.org/package/2006/metadata/core-properties"/>
    <ds:schemaRef ds:uri="07254a45-8beb-40bf-8089-d9c1fbed0123"/>
    <ds:schemaRef ds:uri="http://www.w3.org/XML/1998/namespace"/>
    <ds:schemaRef ds:uri="http://purl.org/dc/dcmitype/"/>
  </ds:schemaRefs>
</ds:datastoreItem>
</file>

<file path=customXml/itemProps3.xml><?xml version="1.0" encoding="utf-8"?>
<ds:datastoreItem xmlns:ds="http://schemas.openxmlformats.org/officeDocument/2006/customXml" ds:itemID="{F746703B-ECED-4D02-AD26-0334628DB4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IHC antikūnai 2023.09.22</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Loreta Juknienė</dc:creator>
  <cp:lastModifiedBy>Egidijus Songaila</cp:lastModifiedBy>
  <cp:lastPrinted>2023-10-04T04:23:36Z</cp:lastPrinted>
  <dcterms:created xsi:type="dcterms:W3CDTF">2022-06-03T05:30:12Z</dcterms:created>
  <dcterms:modified xsi:type="dcterms:W3CDTF">2023-12-13T06:16:30Z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0x010100CDA682267EFF9E43A6AD1A69CE4FDE35</vt:lpwstr>
  </property>
  <property fmtid="{D5CDD505-2E9C-101B-9397-08002B2CF9AE}" pid="3" name="MediaServiceImageTags">
    <vt:lpwstr/>
  </property>
  <property fmtid="{D5CDD505-2E9C-101B-9397-08002B2CF9AE}" pid="4" name="_MarkAsFinal">
    <vt:bool>true</vt:bool>
  </property>
</Properties>
</file>