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andzejliksa/Desktop/2023-06-30_santa_marius_664704/"/>
    </mc:Choice>
  </mc:AlternateContent>
  <xr:revisionPtr revIDLastSave="0" documentId="13_ncr:1_{32FD07BD-D973-984E-9F3F-9C52DCFF6402}" xr6:coauthVersionLast="47" xr6:coauthVersionMax="47" xr10:uidLastSave="{00000000-0000-0000-0000-000000000000}"/>
  <bookViews>
    <workbookView xWindow="6380" yWindow="1040" windowWidth="29040" windowHeight="20600" xr2:uid="{00000000-000D-0000-FFFF-FFFF00000000}"/>
  </bookViews>
  <sheets>
    <sheet name="specifikacij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1" i="1" l="1"/>
  <c r="J75" i="1"/>
  <c r="J67" i="1"/>
  <c r="J60" i="1"/>
  <c r="K56" i="1"/>
  <c r="K61" i="1"/>
  <c r="K68" i="1"/>
  <c r="K72" i="1"/>
  <c r="K76" i="1"/>
  <c r="K81" i="1"/>
  <c r="K86" i="1"/>
  <c r="K93" i="1"/>
  <c r="I12" i="1" l="1"/>
  <c r="K12" i="1" s="1"/>
  <c r="I13" i="1"/>
  <c r="K13" i="1" s="1"/>
  <c r="I14" i="1"/>
  <c r="K14" i="1" s="1"/>
  <c r="I15" i="1"/>
  <c r="K15" i="1" s="1"/>
  <c r="I16" i="1"/>
  <c r="K16" i="1" s="1"/>
  <c r="I17" i="1"/>
  <c r="K17" i="1" s="1"/>
  <c r="I18" i="1"/>
  <c r="K18" i="1" s="1"/>
  <c r="I19" i="1"/>
  <c r="K19" i="1" s="1"/>
  <c r="I20" i="1"/>
  <c r="K20" i="1" s="1"/>
  <c r="I21" i="1"/>
  <c r="K21" i="1" s="1"/>
  <c r="I22" i="1"/>
  <c r="K22" i="1" s="1"/>
  <c r="I23" i="1"/>
  <c r="K23" i="1" s="1"/>
  <c r="I24" i="1"/>
  <c r="K24" i="1" s="1"/>
  <c r="I25" i="1"/>
  <c r="K25" i="1" s="1"/>
  <c r="I26" i="1"/>
  <c r="K26" i="1" s="1"/>
  <c r="I27" i="1"/>
  <c r="K27" i="1" s="1"/>
  <c r="I28" i="1"/>
  <c r="K28" i="1" s="1"/>
  <c r="I29" i="1"/>
  <c r="K29" i="1" s="1"/>
  <c r="I30" i="1"/>
  <c r="K30" i="1" s="1"/>
  <c r="I31" i="1"/>
  <c r="K31" i="1" s="1"/>
  <c r="I32" i="1"/>
  <c r="K32" i="1" s="1"/>
  <c r="I33" i="1"/>
  <c r="K33" i="1" s="1"/>
  <c r="I34" i="1"/>
  <c r="K34" i="1" s="1"/>
  <c r="I35" i="1"/>
  <c r="K35" i="1" s="1"/>
  <c r="I36" i="1"/>
  <c r="K36" i="1" s="1"/>
  <c r="I37" i="1"/>
  <c r="K37" i="1" s="1"/>
  <c r="I38" i="1"/>
  <c r="K38" i="1" s="1"/>
  <c r="I39" i="1"/>
  <c r="K39" i="1" s="1"/>
  <c r="I40" i="1"/>
  <c r="K40" i="1" s="1"/>
  <c r="I41" i="1"/>
  <c r="K41" i="1" s="1"/>
  <c r="I42" i="1"/>
  <c r="K42" i="1" s="1"/>
  <c r="I43" i="1"/>
  <c r="K43" i="1" s="1"/>
  <c r="I44" i="1"/>
  <c r="K44" i="1" s="1"/>
  <c r="I45" i="1"/>
  <c r="K45" i="1" s="1"/>
  <c r="I46" i="1"/>
  <c r="K46" i="1" s="1"/>
  <c r="I47" i="1"/>
  <c r="K47" i="1" s="1"/>
  <c r="I48" i="1"/>
  <c r="K48" i="1" s="1"/>
  <c r="I49" i="1"/>
  <c r="K49" i="1" s="1"/>
  <c r="I50" i="1"/>
  <c r="K50" i="1" s="1"/>
  <c r="I51" i="1"/>
  <c r="K51" i="1" s="1"/>
  <c r="I52" i="1"/>
  <c r="K52" i="1" s="1"/>
  <c r="I53" i="1"/>
  <c r="K53" i="1" s="1"/>
  <c r="I54" i="1"/>
  <c r="K54" i="1" s="1"/>
  <c r="I55" i="1"/>
  <c r="K55" i="1" s="1"/>
  <c r="I57" i="1"/>
  <c r="K57" i="1" s="1"/>
  <c r="K60" i="1" s="1"/>
  <c r="I58" i="1"/>
  <c r="K58" i="1" s="1"/>
  <c r="I59" i="1"/>
  <c r="K59" i="1" s="1"/>
  <c r="I62" i="1"/>
  <c r="I63" i="1"/>
  <c r="K63" i="1" s="1"/>
  <c r="I64" i="1"/>
  <c r="K64" i="1" s="1"/>
  <c r="I65" i="1"/>
  <c r="K65" i="1" s="1"/>
  <c r="I66" i="1"/>
  <c r="K66" i="1" s="1"/>
  <c r="I69" i="1"/>
  <c r="I70" i="1"/>
  <c r="K70" i="1" s="1"/>
  <c r="I73" i="1"/>
  <c r="K73" i="1" s="1"/>
  <c r="I74" i="1"/>
  <c r="K74" i="1" s="1"/>
  <c r="I77" i="1"/>
  <c r="K77" i="1" s="1"/>
  <c r="I78" i="1"/>
  <c r="K78" i="1" s="1"/>
  <c r="I79" i="1"/>
  <c r="K79" i="1" s="1"/>
  <c r="I82" i="1"/>
  <c r="K82" i="1" s="1"/>
  <c r="I83" i="1"/>
  <c r="K83" i="1" s="1"/>
  <c r="I84" i="1"/>
  <c r="K84" i="1" s="1"/>
  <c r="I87" i="1"/>
  <c r="K87" i="1" s="1"/>
  <c r="I88" i="1"/>
  <c r="K88" i="1" s="1"/>
  <c r="I89" i="1"/>
  <c r="K89" i="1" s="1"/>
  <c r="I90" i="1"/>
  <c r="K90" i="1" s="1"/>
  <c r="I91" i="1"/>
  <c r="K91" i="1" s="1"/>
  <c r="I94" i="1"/>
  <c r="K94" i="1" s="1"/>
  <c r="I95" i="1"/>
  <c r="K95" i="1" s="1"/>
  <c r="I97" i="1"/>
  <c r="K97" i="1" s="1"/>
  <c r="I98" i="1"/>
  <c r="K98" i="1" s="1"/>
  <c r="I99" i="1"/>
  <c r="K99" i="1" s="1"/>
  <c r="I100" i="1"/>
  <c r="K100" i="1" s="1"/>
  <c r="I101" i="1"/>
  <c r="K101" i="1" s="1"/>
  <c r="I102" i="1"/>
  <c r="K102" i="1" s="1"/>
  <c r="I103" i="1"/>
  <c r="K103" i="1" s="1"/>
  <c r="I104" i="1"/>
  <c r="K104" i="1" s="1"/>
  <c r="I105" i="1"/>
  <c r="K105" i="1" s="1"/>
  <c r="I106" i="1"/>
  <c r="K106" i="1" s="1"/>
  <c r="I107" i="1"/>
  <c r="K107" i="1" s="1"/>
  <c r="I108" i="1"/>
  <c r="K108" i="1" s="1"/>
  <c r="I109" i="1"/>
  <c r="K109" i="1" s="1"/>
  <c r="I110" i="1"/>
  <c r="K110" i="1" s="1"/>
  <c r="I111" i="1"/>
  <c r="K111" i="1" s="1"/>
  <c r="I112" i="1"/>
  <c r="K112" i="1" s="1"/>
  <c r="I113" i="1"/>
  <c r="K113" i="1" s="1"/>
  <c r="I114" i="1"/>
  <c r="K114" i="1" s="1"/>
  <c r="I115" i="1"/>
  <c r="K115" i="1" s="1"/>
  <c r="I116" i="1"/>
  <c r="K116" i="1" s="1"/>
  <c r="I117" i="1"/>
  <c r="K117" i="1" s="1"/>
  <c r="I118" i="1"/>
  <c r="K118" i="1" s="1"/>
  <c r="I119" i="1"/>
  <c r="K119" i="1" s="1"/>
  <c r="I120" i="1"/>
  <c r="K120" i="1" s="1"/>
  <c r="I121" i="1"/>
  <c r="K121" i="1" s="1"/>
  <c r="I122" i="1"/>
  <c r="K122" i="1" s="1"/>
  <c r="I123" i="1"/>
  <c r="K123" i="1" s="1"/>
  <c r="I124" i="1"/>
  <c r="K124" i="1" s="1"/>
  <c r="I125" i="1"/>
  <c r="K125" i="1" s="1"/>
  <c r="I126" i="1"/>
  <c r="I127" i="1"/>
  <c r="K127" i="1" s="1"/>
  <c r="I128" i="1"/>
  <c r="K128" i="1" s="1"/>
  <c r="I129" i="1"/>
  <c r="K129" i="1" s="1"/>
  <c r="I130" i="1"/>
  <c r="K130" i="1" s="1"/>
  <c r="I131" i="1"/>
  <c r="K131" i="1" s="1"/>
  <c r="I132" i="1"/>
  <c r="K132" i="1" s="1"/>
  <c r="I133" i="1"/>
  <c r="K133" i="1" s="1"/>
  <c r="I134" i="1"/>
  <c r="K134" i="1" s="1"/>
  <c r="I135" i="1"/>
  <c r="K135" i="1" s="1"/>
  <c r="I136" i="1"/>
  <c r="K136" i="1" s="1"/>
  <c r="I137" i="1"/>
  <c r="K137" i="1" s="1"/>
  <c r="I138" i="1"/>
  <c r="K138" i="1" s="1"/>
  <c r="I139" i="1"/>
  <c r="K139" i="1" s="1"/>
  <c r="I140" i="1"/>
  <c r="K140" i="1" s="1"/>
  <c r="I141" i="1"/>
  <c r="K141" i="1" s="1"/>
  <c r="I142" i="1"/>
  <c r="K142" i="1" s="1"/>
  <c r="I143" i="1"/>
  <c r="K143" i="1" s="1"/>
  <c r="I144" i="1"/>
  <c r="K144" i="1" s="1"/>
  <c r="I145" i="1"/>
  <c r="K145" i="1" s="1"/>
  <c r="I146" i="1"/>
  <c r="K146" i="1" s="1"/>
  <c r="I147" i="1"/>
  <c r="K147" i="1" s="1"/>
  <c r="I148" i="1"/>
  <c r="K148" i="1" s="1"/>
  <c r="I149" i="1"/>
  <c r="K149" i="1" s="1"/>
  <c r="I150" i="1"/>
  <c r="K150" i="1" s="1"/>
  <c r="I151" i="1"/>
  <c r="K151" i="1" s="1"/>
  <c r="I152" i="1"/>
  <c r="K152" i="1" s="1"/>
  <c r="I153" i="1"/>
  <c r="K153" i="1" s="1"/>
  <c r="I154" i="1"/>
  <c r="K154" i="1" s="1"/>
  <c r="K75" i="1" l="1"/>
  <c r="K69" i="1"/>
  <c r="K71" i="1" s="1"/>
  <c r="I71" i="1"/>
  <c r="K62" i="1"/>
  <c r="K67" i="1" s="1"/>
  <c r="I67" i="1"/>
  <c r="I96" i="1"/>
  <c r="K96" i="1" s="1"/>
  <c r="I85" i="1"/>
  <c r="K85" i="1" s="1"/>
  <c r="I92" i="1"/>
  <c r="K92" i="1" s="1"/>
  <c r="I80" i="1"/>
  <c r="K80" i="1" s="1"/>
  <c r="I75" i="1"/>
  <c r="I60" i="1"/>
</calcChain>
</file>

<file path=xl/sharedStrings.xml><?xml version="1.0" encoding="utf-8"?>
<sst xmlns="http://schemas.openxmlformats.org/spreadsheetml/2006/main" count="678" uniqueCount="447">
  <si>
    <t>PVM tarifas ٪</t>
  </si>
  <si>
    <t>1.</t>
  </si>
  <si>
    <t>2.</t>
  </si>
  <si>
    <t>3.</t>
  </si>
  <si>
    <t>5.</t>
  </si>
  <si>
    <t>6.</t>
  </si>
  <si>
    <t>7.</t>
  </si>
  <si>
    <t>8.</t>
  </si>
  <si>
    <t>9.</t>
  </si>
  <si>
    <t>10.</t>
  </si>
  <si>
    <t>11.</t>
  </si>
  <si>
    <t>12.</t>
  </si>
  <si>
    <t>13.</t>
  </si>
  <si>
    <t>14.</t>
  </si>
  <si>
    <t>15.</t>
  </si>
  <si>
    <t>16.</t>
  </si>
  <si>
    <t>17.</t>
  </si>
  <si>
    <t>18.</t>
  </si>
  <si>
    <t>20.</t>
  </si>
  <si>
    <t>21.</t>
  </si>
  <si>
    <t>23.</t>
  </si>
  <si>
    <t>24.</t>
  </si>
  <si>
    <t>25.</t>
  </si>
  <si>
    <t>26.</t>
  </si>
  <si>
    <t>27.</t>
  </si>
  <si>
    <t>28.</t>
  </si>
  <si>
    <t>29.</t>
  </si>
  <si>
    <t>30.</t>
  </si>
  <si>
    <t>31.</t>
  </si>
  <si>
    <t>32.</t>
  </si>
  <si>
    <t>34.</t>
  </si>
  <si>
    <t>35.</t>
  </si>
  <si>
    <t>36.</t>
  </si>
  <si>
    <t>37.</t>
  </si>
  <si>
    <t>38.</t>
  </si>
  <si>
    <t>39.</t>
  </si>
  <si>
    <t>40.</t>
  </si>
  <si>
    <t>41.</t>
  </si>
  <si>
    <t>42.</t>
  </si>
  <si>
    <t>53.</t>
  </si>
  <si>
    <t>54.</t>
  </si>
  <si>
    <t>55.</t>
  </si>
  <si>
    <t>57.</t>
  </si>
  <si>
    <t>58.</t>
  </si>
  <si>
    <t>Balioninis okliuzinis mikrokateteris</t>
  </si>
  <si>
    <t>59.</t>
  </si>
  <si>
    <t>60.</t>
  </si>
  <si>
    <t>61.</t>
  </si>
  <si>
    <t>Skirtas dengto stentgrafto pratęsimui arba krūtinės ir pilvo aortos disekuotos dalies stentavimui. Nedengtas self-expandable tipo stentas. Turi būti įvairių ilgių,  nuo 80 iki 185 mm. Diametrai turi būti nuo 36 iki 46 mm. Įvedimo sistemos diametras turi būti ne didesnis nei 16F.Įvedimo sistema turi užtikrinti tikslią lokalizaciją išskleidžiant stentgraftą nuosekliai nuo aortos iki klubinio galo distaline kryptimi.</t>
  </si>
  <si>
    <t>Vienkartiniai, sterilūs pilvinės aortos dalies endoprotezų distaliniai prailgintojai (kontralateralinė koja). Turi būti įvairaus ilgio, ilgiausias – ne trumpesnis nei 122 mm. Turi būti įvairaus diametro, didžiausias – ne didesnis nei 24 mm. Skirti abdominalinės aortos endoprotezo kamieno ir kontralateralinės kojos prailginimui. Įvedimo sistemos mažiausias diametras turi būti nuo 14 F iki 16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turi rentgenkonstinį žymeklį, hidrofilinę dangą, hemostazinį vožtuvą ir nėra būtinas atskiro introdiuserio naudojimas. Išorinis endoprotezo karkasas – savaime išsiskleidžiantis nitinolio Z- formos vientisos vielos stentas. Vidinė endoprotezo danga– Poliesteris. Įvedimo sistema turi užtikrinti tikslią lokalizaciją išskleidžiant stentgraftą nuosekliai nuo aortos iki klubinio galo distaline kryptimi.</t>
  </si>
  <si>
    <t xml:space="preserve">Skirti krūtinės aortos aneurizmų ir disekacijų gydymui. Turi turėti galimybę prijungti distalinį prailgintoją (-us). Turi turėti  proksimaliniame gale aktyvios fiksacijos elementus - kabliukus, leidžiančius fiksuoti stentgraftą aortos lanke proksimaliau a.subclavia. Išorinis endoprotezo karkasas – savaime išsiskleidžiantis plieno Z- formos stentas. Vidinė danga  – poliesteris. Turi būti tiesaus, siaurėjančio, dvigubai siaurėjančio dizaino. Dengtos dalies ilgis nuo 79 iki 218 mm. Diametras nuo 22 iki 42 mm. Įvedimo sistemos diametras turi būti ne didesnis nei 22F.  Įvedimo sistema turi užtikrinti tikslią lokalizaciją išskleidžiant stentgraftą nuosekliai nuo aortos iki klubinio galo distaline kryptimi. Įvedimo sistemą sudaro išorinis lankstus introdiuseris su vidiniu pozicionuojančiu komponentu, kuris privalo likti kaip atskiras introdiuseris aortos spindžio viduje po stentgrafto išskleidimo sekančioms manipuliacijoms. </t>
  </si>
  <si>
    <t>Periferinis pjaunantis (scoring) balioninis kateteris</t>
  </si>
  <si>
    <t>Nitinoliniai su dvigubu ePTFE padengimu visame ilgyje, išskyrus 2 mm stento galuose. Vidinis paviršius impregnuotas anglimi. Stento diametrai: 5, 6, 7, 8, 9, 10, 12, 13,5 mm. Stento ilgiai: 20-120 mm. Įvedimo sistemos ilgis 80-117 cm, naudojami su 0,035” viela pravedėja. Įvedimo sistemos profilis 8 F (iki 8 mm diametro stentui). Su 4 rentgenokontrastiniais markeriais abiejuose stento galuose ir ant kateterio movos.</t>
  </si>
  <si>
    <t xml:space="preserve">Balionu išplečiamas stentas, pagamintas iš kobalto chromo. „Double helix“ dizainas. Gijų storis 120 µm (ø 4.5 – 5.0 mm); 140 µm (ø 6.0 – 7.0 mm). Stentas padengtas proBIO (Amorphous Silicone Carbide). Proximalioje dalyje auksiniai markeriai. Stento diametrai: 4.5 mm; 5.0 mm; 6.0 mm; 7.0 mm.  Stento ilgiai: 12mm; 15 mm; 19 mm. Kateteris Rx tipo. Naudojamas su 0.014" viela pravedėju. Galiukas – minkštas, trumpas, kūgiškas. Balionas su 2 įspaustais auksiniais markeriais, kurie užtikrina nepriekaištingą matomumą ir tikslią stento vietą. Suderinama su 4F ir 5F įvedimo sistema. Kateterio ilgis: 140 cm. Nominalus slėgis 10 atm. RBP: 15 atm (ø 4.5 – 6.0 mm); 13 atm (ø 7.0 mm).
</t>
  </si>
  <si>
    <t>Stentas pagamintas iš 316L nerūdijančio plieno. Stento struktūra: dviguba - visiškai inkapsuliuotas su patentuota vientisa ePTFE danga iš abiejų pusių. Naudojami su 9F - 11F introdiuseriais. Naudojamas su 0,035 colio viela-pravedėja.Stento diametras įvairus: nuo 12mm iki 16 mm (visi dydžiai  prasiplečia iki 22mm). Stento ilgis įvairus:  nuo 29mm iki 61mm. Suderinimas su nukreipiančiu kateteriu 9F - 11F. Gamintojo užmautas ant balioninio PTA OTW tipo kateterio. Sistemos kateterio ilgis 80 ir 120 cm.</t>
  </si>
  <si>
    <t>Didelio standumo palaikanti viela skirta didelio diametro stentų ir periferinių stentgraftų implantacijoms. Plieninė dengta PTFE viela. Ilgis turi būti įvairus 145 cm, 180 cm, 260 cm. Diametras 0,035”. Lankstus vielos galiukas viengubos J formos kreivės, ilgis 1,5 cm</t>
  </si>
  <si>
    <t>Savaime išsiskleidžiantis, lazeriu pjautas nitinolinis stentas. Vienodos radialinės jėgos visame ilgyje. Stentas fiksuotas prie 180 cm ilgio įvedimo vielos. Keturi rentgenokontrastiniai markeriai (3 distalinėje dalyje ir 1 - proksimaliai), stentas skirtas smulkioms distalinėms (iki 1,5 mm diametro) arterijoms:  nominalus diametras 3,0 mm, ilgis 15,0 mm. Įvedimo kateterio vidinis diametras ≤ 0,017".</t>
  </si>
  <si>
    <t>Vidutinio klampumo cementas tinkamas suleisti specialiu injektoriumi. Pilno cemento susstingimo laikas ne mažiau 15 min ir ne daugiau 31 min,  turi būti injektavimo laikas didesnis kaip prie 20 laipsnių - 22 min, o prie 25 laipsn. C - 12,5 min nuo maišymo pradžios, sterilus įpakavimas. Sudėtisturi būti: Milteliai (25,8g): Polimetilakrilatas 19,2%, Melitmetakrilatas/styrene copolymer 35%, Benzoyle peroksidas 0,5%, Cirkonio dioksidas 45%; Skystis (9,2g): Metilmetakrilatas 99,3%, N-N dimetil-p-toluidine 0,7%, Hidrokinonas 20 ppm. Cemento maišytuvas, mixeris 1 vnt, uždara sistema, sterilus įpakavimas. 2 vnt kaniulių, turi būti galimybė rinktis tarp 11 G ir 13 G, 125mm. Adata 2 vnt, tinkanti kaniulei 11 G, 125mm arba 13 G, 125 mm. Cemento injektorius 1 vnt sistema suderinama su mikseriu.  Privalo būti pritaikyta speciali rankenėlė sukant injektuoti cementą. Taip pat turi jungtis papildomu vamzdeliu su Kaniule.</t>
  </si>
  <si>
    <t>Kaniulės:Vidaus diametras: 3,6mm/10G Išorės diametras: 4,1mm/8G Darbinės dalies ilgis: 124mm Bendras kaniulės ilgis: 152mm Kaniulė turi būti sugraduota kas 10mm, Kaniulė turi būti suderinama su JOLINE kifoplastikos sistema. Stileto: Išorinis diametras 3,5mm/10G, stiletas turi būti pagalastas į vieną pusę (bevil tipo)</t>
  </si>
  <si>
    <t xml:space="preserve">Koaksialinė adata (11G;13G;15G;17G;19G) su dviem vidiniais stiletais, vienu trokaro formos distaliniu galu, kitu buku saugiai penetracijai, pritaikyta (12G;14G;16G;18G;20G)(10cm;13 cm;16cm;20cm) ilgio adatai. </t>
  </si>
  <si>
    <t xml:space="preserve">Skirti krūtinės aortos aneurizmų ir lėtinių disekacijų gydymui. Turi turėti galimybę prijungti distalinį prailgintoją (-us). Turi turėti  proksimaliniame gale aktyvios fiksacijos elementus - nedengtą stento dalį ir kabliukus, išeinančius iš dengtos proksimalinės dalies karkaso elementų, leidžiančių fiksuoti stentgraftą aortos lanke proksimaliau a.subclavia.Išorinis endoprotezo karkasas – savaime išsiskleidžiantis nitinolio atskirų karkaso žiedų stentas. Vidinė danga  – Poliesteris. Turi būti tiesaus ir siaurėjančio dizaino. Dengtos dalies ilgis nuo 105 iki 233 mm. Diametras nuo 24 iki 46 mm.  Įvedimo sistemą sudaro išorinis lankstus introdiuseris, dengtas hidrofiline danga su vidiniu pozicionuojančiu komponentu, kuris privalo likti kaip atskiras introdiuseris aortos spindžio viduje po stentgrafto išskleidimo sekančioms manipuliacijoms. Įvedimo sistemos introdiuserio diametras turi būti 16F-20F ir įvedimo introdiuserio ilgis 85 cm.  Įvedimo sistema turi užtikrinti tikslią lokalizaciją išskleidžiant stentgraftą nuosekliai nuo aortos iki klubinio galo distaline kryptimi. </t>
  </si>
  <si>
    <t>Skirtas abdominalinės aortos dalies aneurizmų gydymui. Pilvinės aortos dalies dviejų klubinių atšakų (bifurkacinis) endoprotezo kamienas. Suprarenalinė fiksacija. Išorinis « V » formos aukso rentgenokontrastinį žymeklį.  Endoprotezo kūno ilgis pagal trumpąją atšaką nuo 82 mm iki 149 mm ir proksimalinis diametras nuo 22 mm iki 36 mm. Įvedimo sistemos diametras nuo 18 F iki 22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esant būtinybei leidžia repozicionuoti endoprotezą pusiau išskleistoje būsenoje. Įvedimo sistema leidžia kontroliuojamą stentgrafto kūno atpalaidavimą nuo aortos iki klubinio galo distaline kryptimi. Įvedimo sistema turi fiksuojančio suprarenaliną žiedą pravedėjo išpalaidavimo mechanizmą. Įvedimo sistema turi fiksuojančio ipsilateralinės atšakos distalinį galą pravedėjo išpalaidavimo mechanizmą. Turi turėti galimybę prijungti endoprotezą prailginančius komponentus. Turi turėti galimybę būti konvertuojamas į vienos klubinės atšakos stentgraftą specialaus konverterio pagalba. Turi būti galimybė pritaikyti fenestruotą pagrindinį kūną esant trumpam aneurizmos kakleliui. Turi būti galimybė prijungti ipsi- arba kontralateralinį prailgintoją su prijungiama vidinės klubinės arterijos atšaka. Kartu su stentgraftu turi būti komplektuojami distaliniai prailgintojai į klubines arterijas su įvedimo sistema. Distaliniai prailgintojai turi būti įvairių ilgių, "darbinis" ilgis (working length) nuo 39 mm iki 122 mm. Distalinių prailgintojų distalininės dalies diametrai turi būti įvairių dydžių, nuo 9 iki 24 mm. Distalinių prailgintojų įvedimo sistemos išorinis diametras ne daugiau 16F.</t>
  </si>
  <si>
    <t>Skirtas abdominalinės aortos dalies aneurizmų gydymui. Pilvinės aortos dalies dviejų klubinių atšakų (bifurkacinis) endoprotezo kamienas. Suprarenalinė fiksacija. Išorinis endoprotezo karkasas – savaime išsiskleidžiantis nitinolio atskirų karkaso žiedų stentas. Vidinė danga  – poliesteris. Dizainas: triguba modulinė sistema, sudaryta iš pagrindinio korpuso ir dviejų klubinių atšakų. Pagrindinis protezo kūnas turi turėti žemą bifurkaciją, kuri suteiktų išilginį protezo standumą. Proksimalinis endoprotezo galas turi specialią atidengtą dalį dėl suprarenalinės fiksacijos. Kūno proksimalus galas turi turėti keturis auksinius rentgenokontrastinius markerius. Kūno kontralateralinė atšaka turi turėti specialų « V » formos aukso rentgenokontrastinį žymeklį. Endoprotezo kūno ilgis pagal trumpąją atšaką turi būti nuo 70 mm iki 128 mm ir proksimalinis diametras nuo 22 mm iki 36 m. Įvedimo sistemos diametras turi būti nuo 16 F iki 17 F. Įvedimo sistemą turi sudaryti išorinis lankstus introdiuseris, dengtas hidrofiline danga su vidiniu pozicionuojančiu komponentu, kuris turi likti kaip atskiras introdiuseris aortos spindžio viduje po stentgrafto išskleidimo sekančioms manipuliacijoms. Suderinamas su 0,035 colio diametro viela-pravedėju. Įvedimo sistema esant būtinybei leidžia repozicionuoti endoprotezą pusiau išskleistoje būsenoje. Įvedimo sistema leidžia kontroliuojamą stentgrafto kūno atpalaidavimą nuo aortos iki klubinio galo distaline kryptimi. Įvedimo sistema turi turėti fiksuojančių suprarenalinį žiedą pravedėjų išpalaidavimo mechanizmą. Įvedimo sistema turi fiksuojančio ipsilateralinės atšakos distalinį galą pravedėjo išpalaidavimo mechanizmą. Turi turėti galimybę prijungti endoprotezą prailginančius komponentus. Turi turėti galimybę būti konvertuojamas į vienos klubinės atšakos stentgraftą specialaus konverterio pagalba. Turi būti galimybė pritaikyti fenestruotą pagrindinį kūną esant trumpam aneurizmos kakleliui. Turi būti galimybė prijungti ipsi- arba kontralateralinį prailgintoją su prijungiama vidinės klubinės arterijos atšaka. Kartu su stentgraftu turi būti komplektuojami distaliniai prailgintojai į klubines arterijas su įvedimo sistema. Distaliniai prailgintojai turi būti įvairių ilgių, "darbinis" ilgis (working length) nuo 42 mm iki 125 mm. Distalinių prailgintojų distalininės dalies diametrai turi būti įvairių dydžių, nuo 9 iki 24 mm. Distalinių prailgintojų įvedimo sistemos išorinis diametras ne daugiau 14Fr.</t>
  </si>
  <si>
    <t>Pilvinės aortos dalies endoprotezų proksimalinės dalies prailgintojai. Turi būti įvairaus ilgio, ilgiausias ne trumpesnis nei 73 mm. Turi būti įvairaus diametro, didžiausias – ne mažesnis nei 36 mm.&lt;p&gt; Įvedimo sistemos didžiausias diametras turi būti ne didesnis nei 22 F. Suderinamas su 0,035 colio diametro viela-pravedėju. Įvedimo sistema turi užtikrinti tikslią lokalizaciją išskleidžiant stentgraftą nuosekliai nuo aortos iki klubinio galo distaline kryptimi.</t>
  </si>
  <si>
    <t>Skirti abdominalinės aortos endoprotezo kamieno arba klubinės arterijos stentavimui išsaugant vidinės klubinės arterijos kraujotaką. Turi būti įvairių ilgių, nuo 45 mm iki 61 mm iki bifurkuotos dalies ir nuo 41 mm iki 58 mm žemiau bifurkuotos dalies. Diametrai distaliniame gale turi būti įvairių dydžių, nuo 10 mm iki 12 mm.  Įvedimo sistemos diametras turi būti ne didesnis nei 20 F. Įvedimo sistemą sudaro išorinis lankstus introdiuseris, dengtas hidrofiline danga su vidiniu pozicionuojančiu komponentu, kuris privalo likti kaip atskiras introdiuseris aortos spindžio viduje po stentgrafto išskleidimo sekančioms manipuliacijoms. Turi turėti galimybę prijungti endoprotezą prailginančius komponentus.</t>
  </si>
  <si>
    <t>Distalinio bifurkacinio stengrafto proksimalinis diametras turi būti 22 - 24 mm, distalinis diametras nuo 11 iki 12 mm, ilgis nuo grafto pradžios iki kontralateralinės kojos pabaigos turi būti nuo 81 iki 132 mm.  Lengvesniam pozicionavimui turi turėti ne mažiau keturių auksinių rentgenokontrastinių markerių  proksimalinėje dalyje bei vieną distalinėje dalyje stentgraftų persidengimo vietoje. Turi turėti vieną auksinį rengenokontrastinį markerį žymintį bifurkacijos pradžią. Kūno kontralateralinė atšaka turi turėti specialų « V » formos aukso rentgenokontrastinį žymeklį.  Įvedimo sistemą turi sudaryti išorinis lankstus introdiuseris, dengtas hidrofiline danga su vidiniu pozicionuojančiu komponentu, kuris privalo likti kaip atskiras introdiuseris aortos spindžio viduje po stentgrafto išskleidimo sekančioms manipuliacijoms. Turi būti suderinamas su 0,035 colio diametro viela-pravedėju. Įvedimo sistema turi turėti rentgenkonstinį žymeklį, hidrofilinę dangą, hemostazinį vožtuvą ir nėra būtinas atskiro introdiuserio naudojimas. Įvedimo sistemos vožtuvo ilgis turi būti 9 cm, intodiuserio ilgis 40 cm. Turi būti galimybė išskleidimą ir pozicionavimą kontroliuoti distalinės ir proksimalinės vielų išpalaidavimo sistemos pagalba. Turi turėti galimybę prijungti endoprotezą prailginančius komponentus.</t>
  </si>
  <si>
    <t xml:space="preserve">Distalinės (bifurkacinės) dalies proksimalinis galas  turi būti 24 mm –  užtikrinti sandarų susijungimą su proksimaline dalimi. Turi būti galimybė prijungti prailginimą prie bifurkacinės dalies kontralateralinės pusės.  Ilgis nuo grafto pradžios iki kontralateralinės kojos pabaigos turi būti 76 -124 mm. Bifurkacinės dalies ipsilateralinės pusės ilgis, matuojant nuo kontralateralinės iki ipsilateralinės dalies pabaigos, turi būti 28-62 mm. Ipsilateralinės pusės diametras turi būti 12-24 mm.  Įvedimo sistemą turi sudaryti išorinis lankstus introdiuseris (Flexor technologija), atsparus lenkimams, išorėje dengtas hidrofiline danga,  vidinė dalis padengta PTFE danga su vidiniu pozicionuojančiu komponentu, kuris privalo likti kaip atskiras introdiuseris aortos spindžio viduje po stentgrafto išskleidimo sekančioms manipuliacijoms. Turi būti galimybė išskleidimą ir pozicionavimą kontroliuoti distalinės ir proksimalinės vielų išpalaidavimo sistemos pagalba.  Įvedimo sistemos diametras turi būti  ne didesnė nei 20 Fr, vožtuvo ilgis 9 cm, introdiuserio ilgis 40cm. Turi turėti galimybę prijungti endoprotezą prailginančius komponentus. </t>
  </si>
  <si>
    <t>AAA stentgafto distalinis prailgintojas 
Abdominalinės aortos dalies stentgraftų distalinis (klubinis) prailgintojas:
• Turi būti įvairių ilgių, dengta dalis nuo 80 iki 160 mm;
• Klubinės arterijos dalies diametrai turi būti įvairių dydžių, nuo 9 iki 24 mm; tiek cilindriniai, tiek konusiniai (skirtingo proksimalaus ir distalaus diametro):
• Įvedimo sistemos išorinis diametras turi būti ne didesnis nei 14F.</t>
  </si>
  <si>
    <t>1. Abdominalinės aortos dalies stentgraftai, dviejų klubinių atšakų (bifurkuoti): 1.1. Turi turėti galimybę prijungti tiek proksimalinį, tiek distalinį prailgintoją; 1.2. Turi turėti graftu nedengtą proksimalaus tvirtinimo žiedą (ar stentą) su kabėmis, leidžiantį fiksuoti stentgraftą aortoje proksimaliau a. renalis ir apsaugantį nuo migracijos esant trumpam aneurizmos kaklui; 1.3. Turi būti įvairių ilgių, dengta dalis nuo 124 mm iki 166 mm; 1.4. Aortinės dalies diametrai turi būti įvairių dydžių, nuo 23 mm iki 36 mm; 1.5. Klubinės dalies diametrai turi būti įvairių dydžių, nuo 10 mm iki 28 mm; 1.6. Įvedimo sistemos išorinis diametras turi būti ne didesnis nei 20F; 1.7. Kartu su stentgraftu turi būti komplektuojama kontralaterali klubinės arterijos dalis su įvedimo sistema; 1.8. Klubinės arterijos dalis turi būti įvairių ilgių, dengta dalis nuo 82 mm iki 199 mm;  1.9 Klubinės arterijos dalies diametrai turi būti įvairių dydžių, nuo 10 mm iki 28 mm;  1.10. Kontralateralios dalies įvedimo sistemos išorinis diametras ne daugiau 16F;  1.11. Komplektuojamas kartu su balionu stentgrafto modeliavimui ir fiksacijai.</t>
  </si>
  <si>
    <t>1. Turi būti įvairių ilgių, nuo 45 mm (± 4 mm) iki 70 mm; 2.Turi turėti nedengtą proksimalaus tvirtinimo žiedą (ar stentą) su kabėmis, leidžiantį fiksuoti stentgraftą aortoje proksimaliau a. renalis ir apsaugantį nuo migracijos esant trumpam aneurizmos kaklui;  3. Diametras turi būti įvairių dydžių, nuo 23 mm iki 36 mm;  4. Įvedimo sistemos išorinis diametras turi būti ne didesnis nei 20F.</t>
  </si>
  <si>
    <t>1. Turi būti įvairių ilgių, nuo 80 mm (± 2 mm) iki 199 mm; 2. Diametrai    turi   būti  įvairių  dydžių, 10 mm - 28 mm, tiek cilindriniai, tiek konusiniai (skirtingo proksimalaus ir distalaus diametro); 3. Įvedimo sistemos išorinis diametras turi būti ne didesnis nei 16F.</t>
  </si>
  <si>
    <t xml:space="preserve"> Turi būti galimybė užsakyti  specifiškai adaptuotą  stentgraftą su specialiu 1  kanalu aortos lanko šakų arterijų kraujotakai išsaugoti nesant fiksacijos zonos pagal konkretaus paciento anatomijos ypatumus. Įvedimo sistemos introdiuserio diametras turi būti 19F-23F. </t>
  </si>
  <si>
    <t>Skirtas gimdos kraujagyslių angiografijai. Distalinė kateterio dalis 40 cm dengta hidrofiline danga. Viduje esantis dvigubas metalinis tinklelis , užtikrinantis puikią sukimosi kontrolę. Minkštas galiukas, rentgenokontrastinis. Kateterio dydis 5 Fr; Slėgis – 1200 psi (15 ml/s). Kateterio ilgis – 90 cm.</t>
  </si>
  <si>
    <t>Skirta stentgraftams fiksuoti į aortos sienelę įsriegiamų inkarų pagalba migracijos arba I tipo užtekėjimo atvejais. Susideda iš 62 cm ilgio valdomos kreivės kateterio, kurio pasukimo kampas iki 180 laipsnių, išorinis diametras iki 16F, sterilių inkarų (10 vnt.) kasetės ir sterilaus inkarų aplikatoriaus.</t>
  </si>
  <si>
    <t>Tinkamas įvedimui ir ištraukimui per veną Jugular. Filtro krepšelis su  kabliuku, pagamintas  iš nerudijančio plieno turi 9 sulenktas į viršų kojeles (6 trumpesnės, 3 ilgesnės). Kojelės diametras 0.3 mm,  kabliuko ilgis 4 mm, filtro ilgis 59 mm, tinkamas venoms, kurių skersmuo iki 32 mm. Suderinamas su 3 T MRI. Komplekte: 7F  660 mm  ilgio  prapletėjas, 7 F 600 mm su  2 rentgenokontrastiniais žymekliais įvedimo mova, 7 F stūmimo kateteris, kurio ilgis 614 mm, 17 G pradūrimo adata, J  lanksčios formos  150 cm 0.035 diametro viela pravedėjas, ištraukimo komplektas. Ištraukimo komplekte 9 F ir 675 mm  ilgio prapletėjas, 9 F ir  610 mm ištraukimo mova su 2 rentgenokontrastiniais žymekliais,  17 G pradūrimo adata  J lanksčios formos viela pravedėjas 150 cm ilgio ir 0.035 diametro, žnyplinis kateteris, kurio ilgis 781 mm su 2 juodais žymekliais, turi 3 krypčių stabdymo kranelį, argonominę rankenėlę,  8 vnt. žnyplinius dantukus. Žnyplinio dantuko diametras 0.4 mm, žnyplių diametras 13.5-15 mm, ilgis 24 mm, pagamintos iš nerudijančio plieno.</t>
  </si>
  <si>
    <t>Charakteristikos, reikalavimai</t>
  </si>
  <si>
    <t>Mato vienetas</t>
  </si>
  <si>
    <t>vnt.</t>
  </si>
  <si>
    <t xml:space="preserve">Pynimas - tankaus tinklelio, ne mažiau 48 vijų, iš kurių 36 kobalto- chromo ir 12 platinos geresnei radialinei jėgai ir  rentgenokontrastiškumui, ypatingai lankstus. Priemonės sienelės storis ≤0023", akučių plotas - 0.045-0.046mm². Stento paviršius modifikuotas - stento vijos padengtos fosforilcholino tipo polimeru pagerinančiu hemosuderinamumą ir mažinančia implanto trombogeniškumą. Dangos storis &lt;3nm.  Skirtas naudoti su mikrokateteriu, kurio vidinis spindis 0.027". Diametras nuo 2.50mm iki 5.00mm (žingsnis kas 0.25mm). Ilgis 2.50-2.75 mm diametro stentų  - nuo 10mm iki 20mm. Ilgis 3.00-5.00 mm diametro stentų -  nuo 10mm iki 35mm. Galimybė repozicionuoti ir pakartotinai išskleisti ne mažiau dviejų kartų. Įvedimo kateterio distalus galas lenktas 55° kampu, prailgintas - ≥ 15cm ilgio - suteikia galimybę greičiau nukreipti stentą į tikslinę kraujagyslę. Tiekėjas privalo pateikti multicentrinius randomizuotus geros klinikinės praktikos praktikos standartus atitinkančius tyrimus su atokiais (ne trumpesniais kaip 3 metai) rezultatais apie siūlomos priemonės saugumą ir efektyvumą. </t>
  </si>
  <si>
    <t>4.</t>
  </si>
  <si>
    <t>19.</t>
  </si>
  <si>
    <t>22.</t>
  </si>
  <si>
    <t>33.</t>
  </si>
  <si>
    <t>43.</t>
  </si>
  <si>
    <t>44.</t>
  </si>
  <si>
    <t>45.1</t>
  </si>
  <si>
    <t>45.2</t>
  </si>
  <si>
    <t>45.3</t>
  </si>
  <si>
    <t>VISO 45 dalies kaina:</t>
  </si>
  <si>
    <t>46.1</t>
  </si>
  <si>
    <t>46.2</t>
  </si>
  <si>
    <t>VISO 46 dalies kaina:</t>
  </si>
  <si>
    <t>47.1</t>
  </si>
  <si>
    <t>47.2</t>
  </si>
  <si>
    <t>VISO 47 dalies kaina:</t>
  </si>
  <si>
    <t>48.1</t>
  </si>
  <si>
    <t>48.2</t>
  </si>
  <si>
    <t>VISO 48 dalies kaina:</t>
  </si>
  <si>
    <t>49.1</t>
  </si>
  <si>
    <t>49.2</t>
  </si>
  <si>
    <t>49.3</t>
  </si>
  <si>
    <t>VISO 49 dalies kaina:</t>
  </si>
  <si>
    <t>50.1</t>
  </si>
  <si>
    <t>50.2</t>
  </si>
  <si>
    <t>50.3</t>
  </si>
  <si>
    <t>VISO 50 dalies kaina:</t>
  </si>
  <si>
    <t>51.1</t>
  </si>
  <si>
    <t>51.2</t>
  </si>
  <si>
    <t>VISO 51 dalies kaina:</t>
  </si>
  <si>
    <t>56.</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</si>
  <si>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</si>
  <si>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</si>
  <si>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</si>
  <si>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</si>
  <si>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</si>
  <si>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</si>
  <si>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</si>
  <si>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</si>
  <si>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</si>
  <si>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</si>
  <si>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</si>
  <si>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</si>
  <si>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</si>
  <si>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</si>
  <si>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</si>
  <si>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</si>
  <si>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</si>
  <si>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</si>
  <si>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</si>
  <si>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</si>
  <si>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</si>
  <si>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</si>
  <si>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</si>
  <si>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</si>
  <si>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</si>
  <si>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</si>
  <si>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</si>
  <si>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</si>
  <si>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</si>
  <si>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92.</t>
  </si>
  <si>
    <t>93.</t>
  </si>
  <si>
    <t>94.</t>
  </si>
  <si>
    <t>95.</t>
  </si>
  <si>
    <t>96.</t>
  </si>
  <si>
    <t>97.</t>
  </si>
  <si>
    <t>98.</t>
  </si>
  <si>
    <t>99.</t>
  </si>
  <si>
    <t>100.</t>
  </si>
  <si>
    <t>101.</t>
  </si>
  <si>
    <t>102.</t>
  </si>
  <si>
    <t>104.</t>
  </si>
  <si>
    <t>105.</t>
  </si>
  <si>
    <t>106.</t>
  </si>
  <si>
    <t>107.</t>
  </si>
  <si>
    <t>108.</t>
  </si>
  <si>
    <t>109.</t>
  </si>
  <si>
    <t>110.</t>
  </si>
  <si>
    <t>103.</t>
  </si>
  <si>
    <t xml:space="preserve">33141210-5 periferinis balionas, dengtas Sirolimu </t>
  </si>
  <si>
    <t>45.</t>
  </si>
  <si>
    <t>46.3</t>
  </si>
  <si>
    <t>46.4</t>
  </si>
  <si>
    <t>46.5</t>
  </si>
  <si>
    <t>51.3</t>
  </si>
  <si>
    <t>51.4</t>
  </si>
  <si>
    <t>51.5</t>
  </si>
  <si>
    <t>52.1</t>
  </si>
  <si>
    <t>52.2</t>
  </si>
  <si>
    <t>VISO 52 dalies kaina:</t>
  </si>
  <si>
    <t>46.</t>
  </si>
  <si>
    <t>Abdominalinės aortos dalies stentgraftas</t>
  </si>
  <si>
    <t>Torakoabdominalinis stentgraftas</t>
  </si>
  <si>
    <t>Krūtinės aortos dalies stentgraftas</t>
  </si>
  <si>
    <t>48.</t>
  </si>
  <si>
    <t>Fenestruotas stentgraftas</t>
  </si>
  <si>
    <t>49.</t>
  </si>
  <si>
    <t>Pilvinės aortos dalies stentgraftas nestandartinėms anomalijoms</t>
  </si>
  <si>
    <t>50.</t>
  </si>
  <si>
    <t xml:space="preserve"> Abdominalinės aortos stentgraftas įvairioms anatomijoms</t>
  </si>
  <si>
    <t>51.</t>
  </si>
  <si>
    <t>Abdominalinės aortos stentgraftas sudėtingoms anatomijoms, esant aneurizmos kaklelio kampui iki 75°</t>
  </si>
  <si>
    <t>Abdominalinės aortos stentgraftas infrarenalinės fiksacijos</t>
  </si>
  <si>
    <t>VšĮ VUL Santaros klinikos</t>
  </si>
  <si>
    <t>1. Prekių  kokybė, žymėjimas, informacija vartotojui turi atitikti ES 2017/745 reglamento ar lygiaverčio dokumento   reikalavimus.</t>
  </si>
  <si>
    <t xml:space="preserve">2. Visoms nurodytoms konkrečioms medžiagoms ir/ar konkretiems prekių pavadinimams taikoma „arba lygiavertis“. </t>
  </si>
  <si>
    <t>Pagaminti iš suspausto biodegraduojančio polimero, kuris po kontakto su krauju išsiplečia. Kamščio distaliniame gale yra “inkaravimo” spiralė, užtikrinanti kamščio stabilumą didelės kraujo tėkmės aplinkoje. Spiralė pagaminta iš nitinolio. Kamščio proksimaliame gale yra rengenokontrastinis markeris. Išsiplėtusio kamščio diametras 6 mm, rengenokontrastinio markerio diametras 0.81 mm, naudojamas su kateteriu, kurio min. diametras 4F, 8 mm, rengenokontrastinio markerio diametras 1.17 mm, naudojamas su kateteriu, kurio min. diametras 5F, 12 mm, rengenokontrastinio markerio diametras 1.65 mm, naudojamas su kateteriu, kurio min. diametras 6F. “Inkaravimo” spiralės diametrai 7 mm, 9 mm ir 13 mm. “Inkaravimo” spiralės ilgiai 8 mm, 9 mm ir 15.5 mm. Naudojami su 0,035” “non tapered” vielomis.</t>
  </si>
  <si>
    <r>
      <t>Turi turėti  proksimaliniame gale aktyvios fiksacijos elementus - kabliukus, išeinančius iš dengtos proksimalinės dalies karkaso elementų, leidžiančių fiksuoti stentgraftą aortoje arba kitame stentgrafte.  Cilindrinis stentgraftas su keturiomis atšakomis. Kiekviena atšakos galas  turi būti pažymėtas dviem auksiniais markeriais. Distalinė ir proksimalinė stengrafto dalys turi būti žymimos auksiniais markeriais.  Priekinėje dalyje turi būti 6 auksiniai markeriai, kurie padeda pozicionuoti stentgraftą procedūros metu. Proksimalinis diametras turi būti 34mm, distalinis - 18mm, ilgis - 202 mm.  Pilvinio kamieno (</t>
    </r>
    <r>
      <rPr>
        <i/>
        <sz val="11"/>
        <rFont val="Times New Roman"/>
        <family val="1"/>
        <charset val="186"/>
      </rPr>
      <t>tr. celiacus</t>
    </r>
    <r>
      <rPr>
        <sz val="11"/>
        <rFont val="Times New Roman"/>
        <family val="1"/>
        <charset val="186"/>
      </rPr>
      <t>) atšakos diametras turi būti 8mm, ilgis - 21mm, jos atsišakojimo pozicija pagal laikrodžio rodyklę 1:00, atstumas nuo stentgrafto pradžios iki atšakos pabaigos - 99 mm. Viršutinio pasaito  arterijos (</t>
    </r>
    <r>
      <rPr>
        <i/>
        <sz val="11"/>
        <rFont val="Times New Roman"/>
        <family val="1"/>
        <charset val="186"/>
      </rPr>
      <t>a. mesenterica superior</t>
    </r>
    <r>
      <rPr>
        <sz val="11"/>
        <rFont val="Times New Roman"/>
        <family val="1"/>
        <charset val="186"/>
      </rPr>
      <t xml:space="preserve"> (SMA)) atšakos diametras turi būti 8 mm, ilgis - 18mm, jos atsišakojimo pozicija pagal laikrodžio rodyklę 12:00, atstumas nuo stentgrafto pradžios iki atšakos pabaigos - 117 mm. Dešinės inkstinės arterijos (</t>
    </r>
    <r>
      <rPr>
        <i/>
        <sz val="11"/>
        <rFont val="Times New Roman"/>
        <family val="1"/>
        <charset val="186"/>
      </rPr>
      <t>a. renalis dex.</t>
    </r>
    <r>
      <rPr>
        <sz val="11"/>
        <rFont val="Times New Roman"/>
        <family val="1"/>
        <charset val="186"/>
      </rPr>
      <t>(RRA)) atšakos diametras turi būti 6 mm, ilgis - 18 mm, jos atsišakojimo pocija pagal laikrodžio rodyklę 10:00, atstumas nuo stentgrafto pradžios iki atšakos pabaigos - 135 mm. Kairės inkstinės arterijos (</t>
    </r>
    <r>
      <rPr>
        <i/>
        <sz val="11"/>
        <rFont val="Times New Roman"/>
        <family val="1"/>
        <charset val="186"/>
      </rPr>
      <t>a. renalis sin.</t>
    </r>
    <r>
      <rPr>
        <sz val="11"/>
        <rFont val="Times New Roman"/>
        <family val="1"/>
        <charset val="186"/>
      </rPr>
      <t>(LRA)) atšakos diametras turi būti 6 mm, ilgis - 18 mm, jos atsišakojimo pocija pagal laikrodžio rodyklę 3:00, atstumas nuo stentgrafto pradžios iki atšakos pabaigos - 135 mm. Įvedimo sistemą sudaro išorinis lankstus introdiuseris (</t>
    </r>
    <r>
      <rPr>
        <i/>
        <sz val="11"/>
        <rFont val="Times New Roman"/>
        <family val="1"/>
        <charset val="186"/>
      </rPr>
      <t xml:space="preserve">Flexor </t>
    </r>
    <r>
      <rPr>
        <sz val="11"/>
        <rFont val="Times New Roman"/>
        <family val="1"/>
        <charset val="186"/>
      </rPr>
      <t xml:space="preserve">technologija), atsparus lenkimams, išorėje dengtas hidrofiline danga, vidinė dalis padengta PTFE danga su vidiniu pozicionuojančiu komponentu, kuris privalo likti kaip atskiras introdiuseris aortos spindžio viduje po stentgrafto išskleidimo sekančioms manipuliacijoms. Turi būti galimybė išskleidimą ir pozicionavimą kontroliuoti distalinės ir proksimalinės vielų išpalaidavimo sistemos pagalba. Įvedimo sistemos diametras turi būti ne didesnis nei 22 F, važtuvo ilgis 9 cm, introdiuserio ilgis 60 cm. Turi turėti galimybę prijungti endoprotezą prailginančius komponentus. </t>
    </r>
  </si>
  <si>
    <r>
      <t>Proksimalinis stentgraftas dengtoje dalyje turi turėti ne mažiau vienos angos ir nemažiau vienos išpjovos, kurios skirtos pilvinėms kraujagyslėms. Angos ir išpjovos turi turėti 3-4 auksinius rentgenokontrastinius markerius. Turi būti galimybė pasirinkti proksimalinės sandarinimo (</t>
    </r>
    <r>
      <rPr>
        <i/>
        <sz val="11"/>
        <rFont val="Times New Roman"/>
        <family val="1"/>
        <charset val="186"/>
      </rPr>
      <t>sealing</t>
    </r>
    <r>
      <rPr>
        <sz val="11"/>
        <rFont val="Times New Roman"/>
        <family val="1"/>
        <charset val="186"/>
      </rPr>
      <t xml:space="preserve">) dalies stentų kiekį - ne mažiau kaip 1, diametrą 24-36 mm. Distalinis proksimalinės dalies galas turi būti 22 mm skersmens,  ilgis 76-137 mm. Proksimalioje dalyje stengraftas turi turėti  "karūnos" formos aktyvią fiksaciją, kurią užtikrina laipsniškai išdėlioti ant nedengtos karkaso dalies kabliukai. Įvedimo sistemą turi sudaryti išorinis lankstus introdiuseris (Flexor technologija), atsparus lenkimams, išorėje dengtas hidrofiline danga,  vidinė dalis padengtas PTFE danga su vidiniu pozicionuojančiu komponentu, kuris privalo likti kaip atskiras introdiuseris aortos spindžio viduje po stentgrafto išskleidimo sekančioms manipuliacijoms. Turi būti galimybė išskleidimą ir pozicionavimą kontroliuoti distalinės ir proksimalinės vielų išpalaidavimo sistemos pagalba. Įvedimo sistemos diametras turi būti 20 22 Fr, vožtuvo ilgis 9 cm, introdiuserio ilgis 50cm. Turi turėti galimybę prijungti endoprotezą prailginančius komponentus. </t>
    </r>
  </si>
  <si>
    <t>BVPŽ kodas</t>
  </si>
  <si>
    <t xml:space="preserve">33140000-3 </t>
  </si>
  <si>
    <t>33140000-3</t>
  </si>
  <si>
    <t>33141200-2</t>
  </si>
  <si>
    <t xml:space="preserve">33141200-2 </t>
  </si>
  <si>
    <t xml:space="preserve">33141210-5 </t>
  </si>
  <si>
    <t>33141210-5</t>
  </si>
  <si>
    <t>Stentas - ištraukėjas galvos smegenų arterijų trombektomijai:  Pagamintas pagal „Interlinked cage“ arba lygiavertę technologiją (nuosekliai sujungti atraumatiniai fragmentai);  Sudarytas iš 4 – 5 rutuliukų, kurių diametras nuo 3,0 mm iki 6,0 mm, tinkamas įvairaus diametro arterijoms;  Darbinis ilgis: 20 mm, 24 mm, 30 mm, 35 mm ir 44 mm;  Distalinio galiuko ilgis - 5 mm  Sistemos ilgis iki stento pradžios - ne mažiau nei 203 cm Suderinamas su 0,017” (1,7 F) mikrokateteriu</t>
  </si>
  <si>
    <t>Stentas ištraukiklis</t>
  </si>
  <si>
    <t xml:space="preserve"> Srovės nukreipiklis, flowdiverteris</t>
  </si>
  <si>
    <t xml:space="preserve">Dvisluoksnis stentas, sudarytas iš vienos nitinolinės vielos su 16 išorinių ir 36 arba 48 vidinių persipynusių vijų, iš viso stento sienelę sudaro 54 arba 66 vijos, priklausomai nuo stento dydžio.  Abiejuose galuose turi po 4 lapelius optimaliai adaptacijai, lapelių ilgis - 2mm - 3mm. Turi turėti po 4 markerius abiejuose galuose ir  išilgai spirale paraleliai viena kitai įpintas 2 tantalo vielas užtikrinti gerai stento vizualizacijai. Nominalinis vidinio stento vielų pynių ląstelių diametras: 0,00085” – 0,0014”. Nominalinis išorinio stento vielų pynių ląstelių diametras: 0,0016” – 0,0022”. Nominalinis radiokontrastinių tantalo gijų skersmuo: 0,0020” - 0,00225”. Stento sistema, kai stento diametras 3,5mm - 5,5mm, gali turėti nešančią vielą kuri turi rentgenokontrastinį vielos galiuką, 5 mm ilgio atraumatinei implantacijai, vielos galiuko išorinis skersmuo OD: 0,012”. Stento sienelės vidinio paviršiaus efektyvus metalo dangos tankis turi būti tarp 28% - 44%.
Galimi stento diametrai (mm): 2,5mm, 3,0mm, 3,5mm, 4,0mm, 4,5mm, 5,0mm, 5,5mm, tinkami kraujagyslių diametrui 3,0 mm - 5,5 mm. Darbinis stento ilgis 7 mm - 39 mm, bendras stento ilgis - 13 mm - 45 mm, priklausomai nuo kraujagyslės spindžio diametro. Galimas stento ilgio sutrumpėjimas po implantacijos 27% - 59% priklausomai nuo stento dydžio. Tinkamas naudoti su visų modelių mikrokateteriais, kurių vidinis skersmuo ID 0,021” arba ID 0,027” priklausomai nuo stento dydžio Pakartotinio ištraukimo galimybė  ≥ 50 % išskleidus iki 3 kartų pagal vartojimo instrukcijos rekomendacijas.
</t>
  </si>
  <si>
    <t xml:space="preserve"> Neuro stentas</t>
  </si>
  <si>
    <t>Struktūra - pagamintas iš 16 atskirų nitinolio  vielų su platinos šerdimi, sienelės  efektyvus metalo dangos tankis  17% - 28%, abiejuose galuose po 8 lapelius adaptacijai, kurių ilgis iki 0,5 mm. Markeriai - po  4 markerius abiejuose galuose, visos vijos rentgenokontrastinės Stento diametras - 2,5 - 4,0 mm (žingsnis kas 5 mm), Stento ilgis  - darbinis  11 mm - 59 mm, bendras  - 12 mm - 60 mm Stento suderinamumas - suderinamas su ID 0,017”  dydžio mikrokateteriu arba okliuzinio baliono kateteriu Stento ląstelių dydis - 0,6mm - 0,9mm priklausomai nuo stento diametro</t>
  </si>
  <si>
    <t>Hibridinė pynės ir spiralės konstrukcija; Geras atsparumas persilenkimui; Spiralės konstrukcija turi užtikrinti stabilumą 1:1 stumiant ir traukiant; Distalinis  galiukas pintas su galimybe jį formuoti; Kateterio dydis pasirinktinai: 5 Fr; 6 Fr; Distaliai matmenys – OD ne mažiau 0,068 / 1,7; pasirinktinai 0,0815 / 2,1mm;
Proksimaliniai matmenys – OD ne mažiau 0,068 / 1,7; pasirinktinai 0,0825 / 2,1mm; Vidinis diametras ID: 0,055”; pasirinktinai 0,070“; Distalinio galiuko forma – tiesi; Distalinio galiuko ilgis – 17 cm; pasirinktinai 19 cm; Proksimalaus galo ilgis – 96 cm; 98 cm; 108 cm; 106 cm; 112 cm (priklausomai nuo kateterio ilgio;
Darbinis ilgis pasirinktinai: 115 cm; 125 cm; 131cm; 5F kateteris suderinamas su kreipiamaisiais ar kreipiamaisias mikrobalioniniais kateteriais, kuriu ID ne mažiau 0,070” ir didesnis; 6F kateteris suderinamas su kreipiamaisiais ar kreipiamaisias mikrobalioniniais kateteriais, kuriu ID ne mažiau 0,085” ir didesnis.</t>
  </si>
  <si>
    <t xml:space="preserve">  Tarpinis kateteris neuro procedūroms</t>
  </si>
  <si>
    <t xml:space="preserve"> Hidrofilinis angiografinis kateteris</t>
  </si>
  <si>
    <t xml:space="preserve">Vidinis diametras - nuo 0,017” iki 0,027“. Mikrokateterio galiuko formos - STR; suformuota: 45; 90; J. 
Proksimalinis/distalinis skersmuo OD: nuo 2,4 Fr/1,7 Fr iki 3,1 Fr/2,6 Fr Ilgis - paviršiaus hidrofilinės dangos – 100 cm – 110 cm, bendras  – 150 cm – 156 cm Mikrokateterio segmentų skaičius - 7-8 Konstrukcijos tipas - Hibridinė pynės ir spiralės Suderinamumas - suderinamas su DMSO ir kitomis skystomis embolinėmis medžiagomis, tinka įvesti koilams, stentams, srovės nukreipėjams ir trombektominiams stentams Mikrokateterio visų dydžių galiuko markeriai – 2 . </t>
  </si>
  <si>
    <t xml:space="preserve"> Mikrokateteris</t>
  </si>
  <si>
    <t>Skirti periferinei  ir cerebralinei angiografijai, atraumatiniai; Distalinė kateterio dalis dengta hidrofiline danga;
Viduje esantis dvigubas metalinis tinklelis užtikrina puikią sukimosi kontrolę; Minkštas galiukas;
Rentgenokontrastinis;  Kateterio dydis 4 Fr; 5 Fr; Slėgis – 750 psi (4 Fr); 1000 psi (5 Fr); Kateterio ilgis – 100 cm; 110 cm; 120 cm; Modifikacijos – Simmons/Sidewinder 1; Simmons/Sidewinder 2;  Simmons/Sidewinder 3; Hinck Headhunter 1; Bentson-Hanafee – Wilson 1; Bentson-Hanafee – Wilson 2; Bentson-Hanafee – Wilson modified;  MANI; Vertebral; Cobra Small; Cobra Middle; Cobra Large; J Curve Large; Yashiro; Straight; Straight tapered; Non-tapered angled; Non-tapered angled type 90; Angled tapered; Multipurpose; COE2; Internal mammary short tip</t>
  </si>
  <si>
    <t>Hidrofiliniai diagnostiniai kateteriai</t>
  </si>
  <si>
    <t>Tinka post-karotidinės siphon dalies aneurizmai;- Stentas nupintas iš nitinolio ≥ 16 vijų, kurios papildomai apdirbta siekiant užtikrinti slidų paviršių; - Stente nuo pradžios iki galo įpintos platininės ar analogiškos vielos, kurios rentgeno kontrolės metu leidžia matyti visą stento struktūrą; - Stento galai praplatinti ir netraumuojantys;   Ištraukimo galimybė net ir  ne mažiau 90 % išskleidus;  Diametras – ne mažiau 2,0 iki ne daugiau 5,5 mm, ilgis – nuo ne mažiau 12 iki ne daugiau 75 mm;  stento “akutės“ skersmenys – nuo ≥ 1,8 iki ≤ 2,4 F;  Komplekte taip pat pateikiamas ne mažiau 2,4 ir ne daugiau 3,3 F dydžio įvedimo kateteris.</t>
  </si>
  <si>
    <t>Intracerebrinis  savaime išsiplečiantis stentas</t>
  </si>
  <si>
    <t xml:space="preserve"> Plataus kaklelio aneurizmų embolizavimo priemonė</t>
  </si>
  <si>
    <t xml:space="preserve"> Mikrokateteriai srovės nunešami selektyvioms intkanijinėms procedūroms, naudojami su klijais.</t>
  </si>
  <si>
    <t xml:space="preserve">Nukreipiantieji (Support) kateteriai </t>
  </si>
  <si>
    <t xml:space="preserve"> Balioninis kateteris neuro procedūroms</t>
  </si>
  <si>
    <t xml:space="preserve">33141210-5  </t>
  </si>
  <si>
    <t xml:space="preserve"> Periferinis PTA balionas 0.014'' vielai</t>
  </si>
  <si>
    <t xml:space="preserve"> PTA OTW 0,014“ dilatacinis kateteris</t>
  </si>
  <si>
    <t>Intrakranijinis greito pakeitimo (RX) balioninis kateteris 0,014” vielai</t>
  </si>
  <si>
    <t>Periferinis sustiprinantis kateteris</t>
  </si>
  <si>
    <t xml:space="preserve"> Balioninis - okliuzinis kateteris </t>
  </si>
  <si>
    <t xml:space="preserve">Įvedimo sistema – Rx (rapid exchange - angl.);  Naudojamas su 0.014“ pravedimo viela;  Du 1mm platinos iridžio rentgenokontrastiniai žymekliai; Pilnas kateterio hidrofilinis padengimas; Įėjimo profilis 0.016"; Suderinamas su introdiuseriu: 4F (2-5mm diametro balionams), 5F (6-7mm diametro balionams); Nominalus slėgis 8 atm visiems dydžiams; Baliono plyšimo slėgis 16 atm. visiems dydžiams; Baliono diametrai: 2mm, 2,5mm, 3mm, 3,5mm, 4mm, 4,5mm, 5mm, 6mm, 7mm; Baliono ilgiai: 20, 40, 60, 80, 100, 120, 150, 220 mm;
Sistemos darbiniai ilgiai: 90cm, 145cm ir 160cm.
</t>
  </si>
  <si>
    <t xml:space="preserve"> PTA aukšto spaudimo balioninis kateteris RX tipo 0.014“ vielai</t>
  </si>
  <si>
    <t xml:space="preserve"> Endovaskulinė trijų kilpų gaudyklės sistema</t>
  </si>
  <si>
    <t>Kilpa svetimkūniams šalinti: sudaryta iš trijų nitinolinių kilpų su platinos siūlais;  kateterio galas palenktas 15°;
 komplekte: 1 kilpa, 1 įvedimo kateteris, 1 introdiuseris ir 1 suktukas;  • kilpų diametrai nuo 6 iki 45 mm, jų vielų ilgis 120 cm;   įvedimo kateterio diametras 6F; 7F, ilgis 100 cm.</t>
  </si>
  <si>
    <t>Amplatz tipo kilpų komplektai svetimkūnių ištraukimui: komplektą sudaro 1 kilpa, pritvirtinta ant vielos, ir 1 įvedimo kateteris;  kilpos padėtis statmena (90°) įvedimo kateteriui;  kilpos yra apskritimo su išsikišusiu snapeliu formos; nitnolinis kilpų vielos korpusas;kilpa pagaminta iš paauksuotos volframo spiralės kilpos formos išlaikymui ir geram rentgeno vizualizavimui; kilpų diametrai - nuo 5 mm iki 35 mm, kilpų vielų ilgis - 120 cm kilpų kateterių diametrai - 4F ir 6F, ilgis - 100 cm.</t>
  </si>
  <si>
    <t>Amplatz tipo mikrokilpų komplektai svetimkūnių ištraukimui: komplektą sudaro 1 mikrokilpa, pritvirtinta ant vielos, ir 1 įvedimo kateteris;  mikrokilpos padėtis statmena (90°) įvedimo kateteriui;  mikrokilpos yra apskritimo su išsikišusiu snapeliu formos; nitnolinis mikrokilpų vielos korpusas; mikrokilpa pagaminta iš paauksuotos volframo spiralės kilpos formos išlaikymui ir geram rentgeno vizualizavimui; mikrokilpų diametrai - 2 mm; 4 mm; 7 mm, jų vielų ilgis - nuo 175 cm arba 200 cm pasirinktinai  mikrokilpų įvedimo kateterio diametrai - nuo 2,3F ir 3F, ilgiai - nuo 175 cm ir 200 cm.</t>
  </si>
  <si>
    <t xml:space="preserve"> Amplatz tipo mikroklipų komplektai svetimkūniams ištraukti</t>
  </si>
  <si>
    <t xml:space="preserve"> Amplatz tipo kilpų komplektai svetimkūniams ištraukti</t>
  </si>
  <si>
    <t>Mikrokateteriai  ūmaus išeminio insulto gydymui</t>
  </si>
  <si>
    <t xml:space="preserve"> Endovaskulinė trijų mini kilpų gaudyklės sistema</t>
  </si>
  <si>
    <t>Kilpa svetimkūniams šalinti:  sudaryta iš trijų nitinolinių kilpų su platinos siūlais;  kateterio galas palenktas 15°;  komplekte: 1 kilpa, 1 įvedimo kateteris, 1 introdiuseris ir 1 suktukas;   kilpų diametrai nuo 2 iki 8 mm, jų vielų ilgis 175 cm;  įvedimo kateterio diametras 3,2F; 150 cm.</t>
  </si>
  <si>
    <t xml:space="preserve"> Balionai skirti periferinėms angioplastikoms, tinkantys 0,035 vielai</t>
  </si>
  <si>
    <t xml:space="preserve">Skirti procedūroms paviršinei šlaunies, klubinei, inkstų, pakinklio, blauzdos, giliosios blauzdos arterijoms, taip pat arterioveninės dializės fistulių obstrukcinių pažeidimų gydymui  Naudojami su 0,035” viela-pravedėju, 5-6-7F introdiuseriu Baliono sienelė dvisluoksnė, greitas baliono pripūtimas ir išpūtimas   Hidrofobinis padengimas  Lankstūs volframo rentgenokontrastiniai žymekliai  Kateterio ilgis: 80, 135cm  Baliono diametras: 3, 4, 5, 6, 7, 8, 9, 10, 12, 14 mm  Baliono ilgis: 20, 40, 60, 80, 120, 150, 200, 250mm  RPB 7-28atm,  nominalus spaudimas 8atm  3.0-7.0 diametro balionai turi tikti 7Fr introdiuseriam; 7.0-12.0 diametro balionai 6 Fr; 14.0 diametro 7Fr.  Galiuko (tip) profilis - 1.26 mm, praėjimo profilis - 1.75 mm.
</t>
  </si>
  <si>
    <t xml:space="preserve"> Intracerebrinių okliuzinių mikrobalionų sistema su viela bifurkacinėms aneurizmoms </t>
  </si>
  <si>
    <t>skirti galinėms ir bifurkacinėms aneurizmoms;    žemo slėgio;  bendras naudojamas kateterio ilgis turi būti 150 cm (±1cm);  baliono ilgis turi būti 7mm (±1 mm);  baliono diametras - 4 mm ir 7 mm;  baliono galiuko ilgis - 2 mm (±0,5 mm);  Proksimalus išorinis sistemos diametras - 2.8Fr, distalus - 2.5Fr  (4mm balionams); 3.0Fr (7mm balionams)  Komplektuojamas kartu su 0,010" diametro, 200cm (±2cm) ilgio mikroviela su hidrofiliniu padengimu</t>
  </si>
  <si>
    <t xml:space="preserve"> Plonas balionas, specialiai smegenų arterijoms</t>
  </si>
  <si>
    <t xml:space="preserve"> Sustiprintas lazeriu išpjautas nitinolinis stentas</t>
  </si>
  <si>
    <t>E-polished ar analogiškas metalo paviršiaus apdorojimas;  Galai praplėsti siekiant geresnės fiksacijos implantavus;  3 ar daugiau aukso žymenys kiekviename stento gale;   3 ar daugiau žymenys transportinėje vieloje, pagal kuriuos nustatoma 90 proc., nuo kurios nebegalima atgal suskleisti stento;   Transportinės vielos galas J formos;   Komplektuojama su nitinoline stumiančiąja viela, naudojama su s.e.c.u.r.e GP ar analogiška technologija;   Turi tikti arterijoms, kurių spindžiai nuo 1,5 mm arba mažesni iki 6 mm arba didesni;   Stentų ilgių intervalas: nuo 15 mm arba trumpesnių iki 35 mm arba ilgesnių;   Turi būti itin aukštos radialinės jėgos modelių variantai;  Turi pralįsti pro 0,0165” arba mažesnį kateterį.</t>
  </si>
  <si>
    <t xml:space="preserve"> Pintas karkasas sienelėje;   Žymekliai gale tarp kurių yra 3 cm tarpas;   Dviguba hidrofilinė išorinė danga;
 Vidus padengtas PTFE;   Galiukas užlenktas 25 laipsniais arba tiesus;   Ne mažiau 5 segmentų konstrukcija su labai minkštu, lanksčiu ir užapvalintais kraštais galiuku;      Laikiklis pirštams (angl. Hub) permatomas; Variantai:  - Išorinis diametras plonėja distaliai nuo 2,1 Fr iki 1,9 Fr ar mažiau;   Vidinis diametras 0,0165” arba didesnis;   Išorinis diametras plonėja distaliai nuo 2,5 Fr iki 2,4 Fr ar mažiau;   Vidinis diametras 0,021” arba didesnis;  - Išorinis diametras plonėja distaliai nuo 3,6 Fr iki 3,0 Fr ar mažiau;   Vidinis diametras 0,027” arba didesnis;  - Išorinis diametras plonėja distaliai nuo 4,2 Fr iki 3,9 Fr ar mažiau;   Vidinis diametras 0,039” arba didesnis;  - Išorinis diametras plonėja distaliai nuo 5,3 Fr iki 5 Fr ar mažiau;   Vidinis diametras 0,052” arba didesnis;  - Išorinis diametras plonėja distaliai nuo 6,3 Fr iki 6,1 Fr ar mažiau;  Vidinis diametras 0,065” arba didesnis;   Ilgis 155 cm arba didesnis.</t>
  </si>
  <si>
    <t xml:space="preserve"> Labai didelio diametro ir aukšto slėgio ultra non compliant PTA balioniniai kateteriai</t>
  </si>
  <si>
    <t xml:space="preserve"> PTA balionai 0,035” vielai</t>
  </si>
  <si>
    <t xml:space="preserve"> Periferinis PTA balionas 0.018'' vielai</t>
  </si>
  <si>
    <t xml:space="preserve"> Valdomo diametro stentas - ištraukiklis galvos smegenų arterijų trombektomijai:</t>
  </si>
  <si>
    <t xml:space="preserve"> Dvigubo tinklelio karotidinis stentas</t>
  </si>
  <si>
    <t xml:space="preserve"> Priešembolinė apsaugos sistema miego arterijų procedūroms</t>
  </si>
  <si>
    <t xml:space="preserve"> Mikrosferos</t>
  </si>
  <si>
    <t xml:space="preserve">33140000-3  </t>
  </si>
  <si>
    <t xml:space="preserve"> Mikrosferos chemoembolizacijai</t>
  </si>
  <si>
    <t xml:space="preserve"> Nustumiami biodegraduojantys  embolizaciniai kaiščiai su “inkaravimo” spirale</t>
  </si>
  <si>
    <t xml:space="preserve"> Mažo profilio krūtininės aortos dalies stentgraftas (tiesaus ir siaurėjančio dizaino)</t>
  </si>
  <si>
    <t xml:space="preserve"> Torakalinės aortos dalies stentgrafto distalinis nedengtas prailgintojas (disekacijoms)</t>
  </si>
  <si>
    <t xml:space="preserve"> Torakalinės aortos dalies stentgraftas (tiesaus, siaurėjančio, dvigubai siaurėjančio)</t>
  </si>
  <si>
    <t xml:space="preserve"> Abdominalinės aortos dalies dviejų klubinių atšakų (bifurkacinis) stentgrafto komplektas</t>
  </si>
  <si>
    <t xml:space="preserve"> Abdominalinės aortos dalies dviejų klubinių atšakų (bifurkacinis) mažo profilio stentgrafto komplektas</t>
  </si>
  <si>
    <t>Abdominalinės aortos dalies stentgraftų distalinis prailgintojas</t>
  </si>
  <si>
    <t xml:space="preserve">  Abdominalinės aortos dalies stentgraftų proksimalinės dalies prailgintojas</t>
  </si>
  <si>
    <t xml:space="preserve"> Abdominalinės aortos dalies stentgraftų klubinis prailgintojas su atšaka į vidinę klubinę arteriją</t>
  </si>
  <si>
    <t xml:space="preserve"> Torakoabdominalinio aortos stengrafto proksimalinė dalis</t>
  </si>
  <si>
    <t xml:space="preserve"> Torakoabdominalinio aortos stengrafto distalinė bifurkacinė dalis</t>
  </si>
  <si>
    <t xml:space="preserve"> Fenestruoto pilvinės aortos stentgrafto proksimalinė dalis</t>
  </si>
  <si>
    <t xml:space="preserve"> Fenestruoto pilvinės aortos stentgrafto distalinė dalis (bifurkacinė)</t>
  </si>
  <si>
    <t xml:space="preserve"> Pilvinės aortos dalies dviejų klubinių atšakų (bifurkacinis) stentgraftas nestandartinėms ir sunkioms aortos anatomijoms</t>
  </si>
  <si>
    <t xml:space="preserve"> AAA stentgraftas vienos klubinės atšakos</t>
  </si>
  <si>
    <t xml:space="preserve">AAA stentgafto distalinis prailgintojas </t>
  </si>
  <si>
    <t xml:space="preserve"> Abdominalinės aortos stentgraftas įvairioms anatomijoms, tinkantis  vingiuotoms klubinėms arterijoms</t>
  </si>
  <si>
    <t xml:space="preserve"> Abdominalinių stentgraftų klubinis prailgintojas </t>
  </si>
  <si>
    <t xml:space="preserve"> Kontralateralinis  prailgintojas </t>
  </si>
  <si>
    <t>Abdominalinės aortos stentgraftas sudėtingoms anatomijoms, esant aneurizmos kaklelio kampui iki 75° ir itin vingiuotoms klubinėms arterijoms</t>
  </si>
  <si>
    <t>Abdominalinių stentgraftų proksimalus prailgintojas</t>
  </si>
  <si>
    <t>Abdominalinės aortos dalies stentgraftų distalinis (klubinis) prailgintojas</t>
  </si>
  <si>
    <t xml:space="preserve">Didelio diametro introdiuseriai aortos stentavimui ir kitoms masyviom procedūroms atlikti </t>
  </si>
  <si>
    <t xml:space="preserve"> Abdominalinės aortos stentgraftas infrarenalinės fiksacijos skirtas  esant sudėtingoms anatomijoms ir esant aneurizmos kaklelio kampui iki 90°</t>
  </si>
  <si>
    <t xml:space="preserve"> Aortos pilvinės dalies dengto stento klubinės atšakos prailgintojas</t>
  </si>
  <si>
    <t xml:space="preserve"> Mažo profilio krūtinės aortos stentgraftas sudėtingoms aortos lanko anatomijoms su 1 atšaka</t>
  </si>
  <si>
    <t>Savaime išsiplečiantis stentas 0.018'' vielai, tinkamas procedūroms žemiau kelio</t>
  </si>
  <si>
    <t>Savaime išsiskleidžiantis stentas 0.035'' vielai</t>
  </si>
  <si>
    <t>Vaistais dengtas savaime išsiskleidžiantis stentas</t>
  </si>
  <si>
    <t>Sirolimus vaistą išskirianti periferinių stentų sistema</t>
  </si>
  <si>
    <t xml:space="preserve">Periferiniai savaime išsipliačiantys dengti stentai </t>
  </si>
  <si>
    <t>Abdominalinių stentgraftų inkaravimos sistema</t>
  </si>
  <si>
    <t>Mechaninės trombektomijos rinkinys periferinių arterijų gydymui su trombinės masės smulkinimo funkcija</t>
  </si>
  <si>
    <t>Didelio diametro mechaninės trombektomijos rinkinys periferinių arterijų gydymui su trombinės masės smulkinimo funkcija</t>
  </si>
  <si>
    <t>Mechaninės trombektomijos rinkinys periferinių venų gydymui be trombinės masės smulkinimo funkcijos</t>
  </si>
  <si>
    <t>Didelio diametro mechaninės trombektomijos rinkinys periferinių venų gydymui be trombinės masės smulkinimo funkcijos</t>
  </si>
  <si>
    <t xml:space="preserve">3 Ilgi hidrofiliniai įvedėjai periferinėms procedūroms </t>
  </si>
  <si>
    <t>33140000-</t>
  </si>
  <si>
    <t>Specialios PTA vielos naudojamos procedūroms žemiau kelio,sudėtingoms stenozėms, vingiuotoms kraujagyslėms</t>
  </si>
  <si>
    <t>Introdiuseriai mikropunkcijoms</t>
  </si>
  <si>
    <t>Didelio diametro transseptaliniai introdiuseriai</t>
  </si>
  <si>
    <t>Renalinių arterijų stentai</t>
  </si>
  <si>
    <t>Dengtas stentas</t>
  </si>
  <si>
    <t>Dengtas stentas (didelio diametro)</t>
  </si>
  <si>
    <t>Kateteris masyviai selektyviai trombolizei</t>
  </si>
  <si>
    <t>Vaistus išskiriantys PTA balionai 0.014'', 0,018” ir 0.035'' vieloms</t>
  </si>
  <si>
    <t xml:space="preserve">Didelio spindžio distalinio prieinamumo nukreipiamieji kateteriai </t>
  </si>
  <si>
    <t xml:space="preserve">Periferiniai kraujagyslių stentai plečiami balionu </t>
  </si>
  <si>
    <t>Aspiraciniai kateteriai</t>
  </si>
  <si>
    <t>Mikrokateteriai</t>
  </si>
  <si>
    <t>Mechaninės trombektomijos stentas</t>
  </si>
  <si>
    <t xml:space="preserve">Geometrinis stentas okliuzijoms </t>
  </si>
  <si>
    <t>Periferiniai stengraftai</t>
  </si>
  <si>
    <t>Periferiniai didelio diametro stentgraftai</t>
  </si>
  <si>
    <t>Nukreipiantis kateteris smegenų kraujagyslių procedūroms</t>
  </si>
  <si>
    <t>Stentas - ištraukiklis smulkių (iki 1,5 mm) galvos smegenų arterijų trombektomijai.</t>
  </si>
  <si>
    <t>Stentas - ištraukiklis išeminio insulto gydymui</t>
  </si>
  <si>
    <t>Embolizacinė priemonė, skirta galvos smegenų arterijos aneurizmos kaklelio uždengimui</t>
  </si>
  <si>
    <t xml:space="preserve">Radialinio priėjimo kateteris skirtas intervencinių priemonių įvedimui   </t>
  </si>
  <si>
    <t>Distalinė miego arterijos apsauga</t>
  </si>
  <si>
    <t>Aukšto viskoziškumo vertebroplastikos rinkinys</t>
  </si>
  <si>
    <t>Vidutinio viskoziškumo vertebroplastikos rinkinys</t>
  </si>
  <si>
    <t>Tuščiosios venos priešembolinis filtras su ištraukimo sistema</t>
  </si>
  <si>
    <t>Suktukas</t>
  </si>
  <si>
    <t>Padidinto stangrumo nitinolinė viela gidas</t>
  </si>
  <si>
    <t>Nerūdijančio plieno mikrovielos smegenų aneurizmoms ir trombozėms gydyti</t>
  </si>
  <si>
    <t>Specialios 0,014", 0,018" vielos periferinėms procedūroms</t>
  </si>
  <si>
    <t xml:space="preserve"> Viela rutininėms procedūroms</t>
  </si>
  <si>
    <t>Specialios PTA vielos naudojamos sudėtingoms procedūroms</t>
  </si>
  <si>
    <t>Palaikanti standžioji viela</t>
  </si>
  <si>
    <t>Kateteris smegenų kraujagyslių procedūroms</t>
  </si>
  <si>
    <t>PTA nukreipėjai</t>
  </si>
  <si>
    <t>Krūties naviko žymeklis</t>
  </si>
  <si>
    <t>Perkutanins biliarinis stentas, pusiau dengtas</t>
  </si>
  <si>
    <t>Perkutanins biliarinis stentas, nedengtas</t>
  </si>
  <si>
    <t>Minkštųjų audinių biopsijos sistema</t>
  </si>
  <si>
    <t>Krūties naviko lokalizacinis žymeklis</t>
  </si>
  <si>
    <t>Koaksialinė adata</t>
  </si>
  <si>
    <t xml:space="preserve">Abliacijos kateteriai </t>
  </si>
  <si>
    <t>Adatų rinkiniai elektrochemoterapijai</t>
  </si>
  <si>
    <t>Slankstelio įvedimo kaniulė su stiletu</t>
  </si>
  <si>
    <t>Slankstelio įvedimo kaniulės užkimšėjas</t>
  </si>
  <si>
    <t>Kvadriplastikos rinkinys</t>
  </si>
  <si>
    <t>Valvulioplastikos balioninis kateteris</t>
  </si>
  <si>
    <t>Sustiprintas mikrokateteris</t>
  </si>
  <si>
    <t xml:space="preserve"> PTA balionai 0,035” vielai PTA balioniniai kateteriai rutininėms procedūroms (OTW tipo)  gero slydimo, baliono galai su hidrofiline danga, centrinė baliono dalis be dangos, kad išvengti išilginės dislokacijos plėtimo metu;  • naudojami su 0,035” PTA vielomis;   žemo profilio:   aukšto slėgio (nominalus slėgis – ne mažiau 8 atm, baliono plyšimo slėgis (RBP) – ne mažiau 18 atm mažo diametro trumpiems ir 11atm didelio diametro ilgiems balionams);    2 rentgenokontrastiniai markeriai;    balionai įvairių ilgių (20 - 300 mm) ir diametrų (3,00 - 12,00 mm), visų diametrų balionai turi praeiti per 5F introdiuserį;   balioninio kateterių naudojamas  ilgis priklausomai nuo procedūros technikos 80-85cm ir 130-135cm;    universalaus panaudojimo – plėtimams ir stentavimui;  </t>
  </si>
  <si>
    <t>abai didelio diametro ir aukšto slėgio ultra non compliant PTA balioniniai kateteriai:  OTW tipo naudojami su 0,035“ viela pravedėja;  Balionų diametrai: 12, 14, 16, 18, 20, 22, 24, 26 mm;  Balionų ilgiai: 20, 40, 60 mm; suderinami su 7-12 F introdiuseriais;  Nominalus slėgis: 6atm, kai diametras 12-20 mm ir 4 atm, kai diametras 22- 26 mm;  Darbinis slėgis (RBP): nuo 12 iki 18 atm;  Darbiniai kateterio ilgiai 80 ir 120 cm;  Turi du rentgenokontrastinius markerius;</t>
  </si>
  <si>
    <t>Išplečiamas smegenų kraujagyslių trombektomijos tinklelis. nitinolio ir platinos vielų kombinacija, pasižymintis aukštu rengenokontastiškumu, mažiausiai 12 vielų, 3 rengenokontrastiniai žymekliai  Specialia rankelnėle valdomas diametras: nuo 0,5 iki 6,0 mm, įvairaus ilgio vijos, tiesus distalinis galiukas.</t>
  </si>
  <si>
    <t>Nitinolinis savaime išsiplečiantis, tiksliai dislokuojamas stentas;  RX segmento ilgis 30 cm;   Stento sienelės dizainas - dvigubo tinklelio, užtikrinančio ypatingai didelę apsaugą nuo trombų;   Tinkama pravedimo viela – 0,014“ (0.036 mm);  Skirti darbui su 5,0 Fr introdiuseriu;   Vidinis diametras 0.074“;    Neišskleisto stento ilgiai  nuo 25 mm iki 43 mm; Išskleisto stento ilgiai: nuo 34 mm iki 60 mm;  Neišskleisto dvigubo tinklelio ilgiai nuo 18 mm iki 40 mm;   Išskleisto dvigubo tinklelio ilgiai nuo 22 mm iki 60 mm;   Diametrai nuo ne mažiau 5 mm iki ne dauiau 10 mm;   Naudojamas kateterio ilgis ne mažiau 135cm.</t>
  </si>
  <si>
    <t>Pintas mikrokateteris galvos smegenų arterijų embolizacijos procedūroms:  Pintas iš ne mažiau 2 volframo ar analogiškų vielų;   Progresyvios pynės technologija, užtikrinansi galiuko atsparumą užlinkimui;   Distalinė dalis lankstesnė, nei proksimalinė;   Vidinė danga - PTFE ar analogiška;   Išortinė danga – hidrofilinė ar analogiška;    Turi apimti tokį diametrų intervalą; nuo 0,42 iki 1,02 mm (0,0165” – 0,0401”);   Išoriniai diametrai (proks./dist) nuo 2,2/1,9F iki 5,1/5,1F;   Ilgiai, 135 cm, 140 cm, 155 cm. ;   Turi būti modifikacija, pritaikyta trombo aspiracijai;   2 rentgenokontrastiniai žymekliai distaliniame gale, vienas pačiame galiuke, kitas 3 cm nuo distalinio galo;   Įvairios distalinio galo konfigūracijos: tiesus, MP.</t>
  </si>
  <si>
    <t>Žemo profilio PTA (angl. scoring) balionas (OTW tipo), naudojamas stenozių predilatacijai. Turi tris 
nailoninius elementus (ne mažiau 0,39 mm aukščio), pritvirtintus distalinėje ir proksimalinėje baliono dalyje, 
kurie padeda lengviau praplėsti stenozę. Padengtas hidrofiline danga. Naudojamas su 0,018" PTA pravedimo viela ir 5F - 6F introdiuseriu. Nominalus slėgis – ne mažiau 8 atm, baliono plyšimo slėgis (RBP) – ne mažiau 14-16 atm (priklausomai nuo baliono diametro). Balionas 40 mm ilgio ir 4 mm, 5 mm, 6 mm, 7 mm diametro. Kateterio ilgis 50 cm, 90 cm ir 145 cm.</t>
  </si>
  <si>
    <t xml:space="preserve">Balionas turi būti suspaustas ne mažiau, kaip per 6 klostes.   Įstūmimo sistema OTW („per vielą“) 0,018“ ir 0,035“ vieloms.  Įstūmimo sistema Rx ir OTW 0,014“ vielai.  Sirolimo dozė ne mažiau 1,27 mikrogramai kvadratiniam mm.   Sirolimo (ir baliono) paviršius turi būti slidus, tai yra, hidrofilinis.   Sirolimas sujungtas su fosfolipidiniu ar analogišku nešikliu.   Turi būti mažiau 2 rentgenokontrastinės žymės.   Kateterio ilgiai turi apimti ne mažesnį intervalą nuo 80 cm iki 150 cm.   Tinkami naudoti per 4 Fr introdiuserį ir 5 Fr kateterį nukreipiklį.   Baliono ilgių intervalas turi būti ne mažesnis nei nuo 2 cm iki 20 cm.  Baliono diametrų intervalas turi būti ne mažesnis nei nuo 1,5 mm iki 12 mm.
</t>
  </si>
  <si>
    <t>pagamintos iš platinos, atskiriamos.Spiralė pritvirtinta prie stūmimo vielos tempimui atspariu siūlu su aukso jungtimi. Stūmimo viela yra 170 cm atstumu nuo proksimalinio galo iki atjungimo zonos (neįskaitant spiralės).
• Momentinė atjungimo sistema, atjungimo laikas iki 1 sek.  Formos Helical arba Complex, būtiną galimybė pasirinkti ypač didelio tūrio spiralių formą.  spiralių ilgiai nuo 2 cm iki 65 cm; suformuotas diametras nuo 2,0 mm iki 24,0 mm; spiralės suderinamos su standartiniais 2 žymeklių mikrokateteriais, kurių mažiausias vidinis skersmuo (ID) yra 0,0165“, didžiausias 0,022‘‘.</t>
  </si>
  <si>
    <t>Skirtas laikinai distalinei okliuzijai embolizacijos. procedūrų metu apsaugant nuo netikslinės ("non-target") embolizacijos;  Vienkartinis, sterilus.  Maksimaliai išpūsto baliono diametras ne didesnis nei 4 mm, ilgis - ne ilgesnis nei 10 mm.  Suderinamas su mikrosferomis embolizacijai, kurių dydis 100-400µm;   Kateterio dydis 2,7Fr/ 2,8 Fr;  Ilgis 110 cm, 130 cm, 150 cm ± 5 cm;  Suderinamas su 0,014'' mikrovielomis; Kateterio struktūriniai komponentai (galiukas, du markeriai, balionėlis) turi aiškius matavimus tiksliam pozicionavimui.</t>
  </si>
  <si>
    <t>Mikrosferos   sferinės, porėtos dalelės   yra įvairių dydžių   pasižymi suspaudžiamumu, leidžiančiu atlikti tikslią procedūrą   skirtas visam laikui uždaryti kraujagyslių dugną esant patologiniams pažeidimams
Mikrosferų skersmenų diapazonas µm: 50-90;  90-125 ; 125-250 ; 250-500  ;500-710;  710-900  ;900-1400.</t>
  </si>
  <si>
    <t xml:space="preserve">Spec. mikrosferos, skirtos prisipildyti vaistus,  piktybinius auglius maitinančių kraujagyslių transarterinei chemoembolizacijai ir šių vaistų lokaliam, kontroliuojamam pristatymui bei išskyrimui į naviką;  Pasižymi itin dideliu vaisto išskyrimu - būtina;  Apvalios, minkštos;  Sintetinės, pagamintos iš PEG (Polieteleno Glikolio).;
Nelimpančios prie kateterio sienelių bei tarpusavyje;  Tiksliai kalibruotos pagal dydį;  Mikrosferos nudažytos žaliai;   Dydžiai: 100µm ±25; 200µm ±50; 400µm ±50;   Kiekvieno dydžio pakuotė pažymėta skirtinga spalva;
Tūris: 2 ml sferų ir 4 ml PSBS;Pateikiamos 20 cc steriliuose švirkštuose; Naudojamos su ne mažiau kaip keturiais vaistais: doksorubicinu, idarubicinu, irinotekanu bei epirubicinu.
</t>
  </si>
  <si>
    <t>Pilvinės aortos dalies dviejų klubinių atšakų (bifurkacinis) endoprotezo kamienas.   Abdominaliniės aortos stentgraftas sudėtingoms anatomijoms, esant aneurizmos kaklelio kampui 60° - 75°  kaklelio fiksacijos vietos ilgis turi būti 15 mm ir daugiau ir esant aneurizmos kaklelio kampui iki 60°  kaklelio   fiksacijos vietos ilgis turi būti 10 mm ir daugiau.  Abdominalinės aortos dalies stentgraftai, dviejų klubinių atšakų (bifurkuoti):
• Turi turėti galimybę prijungti tiek proksimalinį, tiek distalinį prailgintoją;   Privalo būti dvigubos fiksacijos - suprarenalinės ir infrarenalinės vienu metu - turi turėti graftu nedengtą proksimalaus tvirtinimo žiedą (ar stentą) su kabėmis, leidžiantį fiksuoti stentgraftą aortoje proksimaliau a. renalis ir kabliukus dengtoje dalyje žemiau inkstų arterijų, apsaugančiais nuo migracijos esant trumpam aneurizmos kaklui;     Endoprotezo kūno ilgis pagal trumpąją atšaką turi būti įvairių ilgių, dengta dalis nuo 80 iki 120 mm;    Aortinės dalies diametrai turi būti įvairių dydžių, nuo 20 iki 36 mm;    Klubinės dalies diametrai turi būti įvairių dydžių, nuo 9 iki 24 mm;
• Įvedimo sistemos diametras 18-19 Fr. Suderinamas su 0.035” diametro viela-pravedėju.  Įvedimo sistema leidžia kontroliuojamą stentgrafto kūno atpalaidavimą nuo aortos iki klubinio galo distaline kryptimi.   Turi turėti galimybę prijungti endoprotezą prailginančius komponentus ,  Kartu su stentgraftu turi būti  komplektuojama dvi kontralateralios klubinės arterijos dalys su įvedimo sistema, dvi kietos vielos ir balionas stentgrafto moduliacijai ,  Klubinės arterijos dalis turi būti įvairių ilgių, dengta dalis nuo 80 iki 160 mm;  Klubinės arterijos dalies diametrai turi būti įvairių dydžių, nuo 9 iki 24 mm; • Kontralateralios dalies įvedimo sistemos išorinis diametras ne daugiau 13-14F;  Turi būti kūno kontralateralinės kojos tvirtinimo vietoje specialūs kabliukai, papildomai fiksuojantys klubinę koją</t>
  </si>
  <si>
    <t xml:space="preserve">Abdominalinės aortos dalies stentgraftai, vienos klubinės atšakos:   Esant aneurizmos kaklelio kampui iki 60°  kaklelio fiksacijos vietos ilgis turi būti 10 mm ir daugiau. Turi turėti galimybę prijungti proksimalinį ir distalinį prailgintojus;  Privalo būti dvigubos fiksacijos - suprarenalinės ir infrarenalinės vienu metu - turi turėti graftu nedengtą proksimalaus tvirtinimo žiedą (ar stentą) su kabėmis, leidžiantį fiksuoti stentgraftą aortoje proksimaliau a. renalis ir kabliukus dengtoje dalyje žemiau inkstų arterijų, apsaugančiais nuo migracijos esant trumpam aneurizmos kaklui;   Turi būti ne trumpesni nei 100 mm;  Aortinės dalies diametrai turi būti įvairių dydžių, nuo 20 iki 36 </t>
  </si>
  <si>
    <t xml:space="preserve">1. Klubinio prailgintojo diametras proksimaliai nuo 13 iki 27mm.Distaliai nuo 10 iki 27mm.   2. Naudojimo ilgis 50mm.   3. Dengtas ilgis 80mm.   4. Įvedimo sistemos išorinis diametras 16-18F. 
</t>
  </si>
  <si>
    <t xml:space="preserve">1. Kontralateralinės  dalies diametras proksimaliai 15mm. distaliai 10-25mm.    2. Naudojimo ilgis 50-105mm.   3. Dengtas ilgis nuo 80 iki 135mm.   4. Įvedimo sistemos išorinis diametras 16F. 
</t>
  </si>
  <si>
    <t xml:space="preserve">1. Susideda iš introdiuserio su vožtuvu bei plovimo šaka ir obturatoriaus;   2.Introdiuserio ilgis ≥  27 cm; obturatoriaus ilgis  ≥  40 cm; 3. Itin gero lankstumo, dengtas fidrofiline danga, pritaikytas darbui su 0,035" viela;4.  Dydžiai: 14F; 16F; 18F.   </t>
  </si>
  <si>
    <t xml:space="preserve">1. Susideda iš introdiuserio su vožtuvu bei plovimo šaka ir obturatoriaus;  2.Introdiuserio ilgis ≥  27 cm; obturatoriaus ilgis  ≥  40 cm;  3. Itin gero lankstumo, dengtas fidrofiline danga, pritaikytas darbui su 0,035" viela;   . Dydžiai: 20F; 22F; 24F; 26F.     </t>
  </si>
  <si>
    <t xml:space="preserve"> Lankstus atskirų nitinolio žiedų aortos stento klubinis prailgintojas, Stento prailgintojas dengtas poliesteriniu nepralaidžiu pluoštu (stentgraftas), Stento prailgintojas komplektuojamos kartu su: specialiais išskleidimo ir įvedimo prietaisais; standartine pravedimo nitinolio viela 0,035" 260cm,  Įvedimų sistemų (su stentu) profilis: ne didesnis kaip 18F  Stento prailgintojo diametrai proksimaliniame ir distaliniame gali būti įvairių dydžių: 10-23mm diametro, 60-180mm ilgio</t>
  </si>
  <si>
    <t xml:space="preserve">Trigubo apvalkalo kateteris  Kateterio ilgis: 80 ir 130 cm  Suderinamas su 6F introdiuseriais  Suderinamas su 8F kreipiamaisiais kateteriais . Suderinamas su 0,035” kreipiančiomis vielomis  .4 tantalo žymekliai kiekviename stento gale.  Nėra šokinėjimo efekto . Ergonomiška ir maža rankena .  Stento skersmuo; 5,00; 6,00; 7,00; 8,00; 9,00; 10,00 mm.  Stento ilgis: 40; 60; 80; 100; 150; 200 mm.
</t>
  </si>
  <si>
    <t xml:space="preserve">Vienkart.,steril. stentas is nitinolo .Sentas padengtas paclitaxelio vaistu ir biodegraduojančiu (per 360 dienų ištirpstančiu ) PVDF polimeru, turinčiu antiproliferacinį poveikį, ir mažinantį restenozių dažnį..Stento paviršiaus padengimo vaisto dozė ne daugiau 0.2 µg / mm².Ergonomiška konstrukcija su dvigubo įvedimo sistema, tri-axial SDS stento sistema užtikrinanti tikslų išskleidimą, kur vidurinis ir distalinis segmentas turi rentgenokontrastinį markerį..Hibridinės ‘‘closed-open cell‘‘ stento dizainas ..Diametras: 6, 7 mm
Ilgis:40 , 60 ,80, 100, 120, 150 mm..praeinantys per 6 F kateterį , tinkantys 0,035‘‘ vielai..Kateterio ilgis 75 ir 130 cm ,''Crossing profile'' 0.083''.Distalinis ir proksimalinis stento galas turi po 4 rentgeno kontrastinius markerius iš tantalo medžiagos
</t>
  </si>
  <si>
    <t>Skirtas ūminei ir lėtinei periferinių arterijų trombozei gydyti.6Fr, 8Fr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Šiai pirkimo daliai bus pasirašoma panaudos sutartis.</t>
  </si>
  <si>
    <t>Skirtas ūminei ir lėtinei periferinių arterijų trombozei gydyti.10 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Šiai pirkimo daliai bus pasirašoma panaudos sutartis.</t>
  </si>
  <si>
    <t>Skirtas ūminei giliųjų venų trombozei gydyti. 6Fr, 8Fr rotacinis katetris,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Šiai pirkimo daliai bus pasirašoma panaudos sutartis.</t>
  </si>
  <si>
    <t>Skirtas ūminei giliųjų venų trombozei gydyti. 10 Fr rotacinis katetris,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Šiai pirkimo daliai bus pasirašoma panaudos sutartis.</t>
  </si>
  <si>
    <t>Išorinio paviršiaus padengimas: hidrofilinė medžiaga visame ilgyje .Vidinis paviršius padengtas teflonu
įvedėjo korpusas sutvirtintas plieninėmis spiralės vijomis.Su dviem vidiniais lanksčiais dilatoriais: 0.018" ir  0.035" ±0.003" diametro.Įvairaus dydžio: imtinai nuo 4Fr iki 12Fr (intervalas kas 1 Fr iki 10Fr); 
Didelio vidinio diametro: 4Fr - ne mažiau kaip 0,061"; 5Fr - ne mažiau kaip 0,074".Įvairaus ilgio: nuo 45cm iki 110cm, tame intervale turi būti 55cm; 70cm; 80cm; 90cm;Distalinio galo konfigūracija: tiesūs ir įvairaus lenkimo tipo, su minkštu atraumatiniu rentgenokontrastiniu galiuku, rengenokontrastinis žymeklis integruotas sienelėje ir nemažinantis vidinio spindžio.Ne mažiau 2 įvedėjo vožtuvų pasirinkimai.</t>
  </si>
  <si>
    <t>Rinkinyje: 21G adata su echopozityviu galiuku, adatos ilgis - ne daugiau 4 cm;  viela 0.018“ diametro, turi būti pasirinkimas tarp nitinolinės arba nerūdijančio plieno,dviejų ilgių- 40 cm, 80 cm įvedėjas su specialiu hemostaziniu vožtuvu  Dydžiai: išorinis diametras - ne daugiau 4Fr  , vidinis diametras ne mažiau 2.9Fr 
 Įvedėjo ilgis ne daugiau 7 cm.</t>
  </si>
  <si>
    <t>Mullins tipo transseptaliniai introdiuseriai komplektuojami su vienu ar keletu dilatatorių. Diametras nuo 6F iki 14F, ilgis nuo 63 cm iki 85 cm. Rentgeno kontrastinis markeris gale ir hemostatiniu vožtuvu. Įvedami su 0,035-0,038“ diametro viela.</t>
  </si>
  <si>
    <t>PTA balionas (OTW tipo), dengtas paklitakselio (3μg/mm2) ir resveratrolio mišiniu, be polimerų. Naudojamas.su 0,014"; 0,018" ir 0,035" PTA pravedimo viela ir 4F - 6F introdiuseriu. Turi 2 rentgenokontrastinius.markerius. Nominalus slėgis – ne mažiau 6 atm, baliono plyšimo slėgis (RBP) – ne mažiau 12-15 atm.(priklausomai nuo baliono diametro). Balionai įvairių ilgių (40 mm - 150 mm) ir diametrų (1,5 mm – 8 mm)..Kateterio ilgis 75 cm, 130 cm ir 150 cm.</t>
  </si>
  <si>
    <t>Kateterio vidinis diametras ne mažesnis kaip  0.090. išorinis - 8 F Kateterio ilgis intervale nuo  80cm iki  95cm (imtinai), ne mažiau 3 skirtingų ilgių pasirinktinai. Katerio vidus padengtas PTFE ar analogišką medžiaga; Distalinis galas padengtas hidrofiline medžiaga ne mažiau kaip 20 cm; Katerio konstrukcija susideda iš  ne mažiau kaip 12 segmentų; Kateterio vidinė struktūra iš nerūdijančio plieno vijų pinta per visą ilgį; Distalinis markeris nuo kateterio galo nutolęs ne toliau kaip 1 mm; Lankstus distalinis galas ne trumpesnis kaip 2 cm.</t>
  </si>
  <si>
    <t xml:space="preserve">Vienkart.,steril. Užmauti ant baliono,stento medžiaga 316L plienas Nuo 5 iki 10 mm. diametro,
Nuo 17 iki 60 mm ilgio, Tinkantys 0.035‘‘ vielai Kateterio ilgis 75 ir 135 cm Sistemos nominalus (NBP) slėgis ne mažesnis 8 atm, darbinis (RBP) - ne mažesnis 12 atm
</t>
  </si>
  <si>
    <t xml:space="preserve">Vienkart.,steril.Vielos šerdis iš ‘‘stainless steel‘‘ medžiagos su smailėjančių distalinių galų leidžiančiu sukurti precizišką sukimo momento perdavimą, neprarandant lankstumo Hibridinis ((‘’polyurethane polymer jacket’’ angl.) su specialiu viršutiniu hidrofiliniu sluoksniu) padengimas per  visą ilgį Vielos galo forma: tiesi ar J tipo . Rentgeno kontrastinis galiukas 2 cm ilgio Diametras: 0.014”, 0.018‘‘ Vielos galiuko tvirtumas (tip load) prie 0.014‘‘ (3 g. , 6 g.) , prie 0.018‘‘ (6 g., 8 g.) Ilgis: 110 cm,150 cm, 182 cm , 200 cm , 300 cm
</t>
  </si>
  <si>
    <t>Kateterio išorinis diametras 0.0825”/0.0810”, vidinis diametras 0.071'';  Kateterio darbinis ilgis pasirinktinai intervale nuo 125cm iki 132cm (imtinai) ne mažiau dviejų ilgių; Kateterio vidinis spindis padengtas PTFE ar analogišką medžiaga; Distalinis hidrofilinis padengimas ne mažiau kaip 30 cm; Kateterio vidinė struktūra pinta per visą ilgį; Turi būti platinos ar analaogiškos medžiagos distalinis markeris; Distalinis galiukas minkštas, atraumatinio tipo.</t>
  </si>
  <si>
    <t>Kateterio vidinis diametras - intervale nuo 0,0165” iki 0,021“, ne mažiau kaip du diametrai pasirinktinai; Vidinis spindis padengtas PTFE ar analogišką medžiaga; Išorinė kateterio dalis su hidrofiliniu padengimu;
Mikrokateterio galiuko formos - tiesūs, 45, 90 ir J.  Proksimalinis/distalinis skersmuo OD: nuo 2.3Fr/1.9 F iki 2.8 Fr/2.3 F; Ne mažiau kaip trijų skirtingų darbinių ilgių intervale nuo 150 cm iki 170cm (imtinai);
Mikrokateteriai turi turėti ne mažiau kaip 2 markerius; Distalinis markerio pozicija nuo distalinio galo ne daugiau kaip 0.5mm.</t>
  </si>
  <si>
    <t>Stento konstrukcija susideda iš trijų dalių - išorinio narvo, vidinio kanalo ir distalinio tinklelio. Stentas privalo būti 3 arba 5 segmentų pasirinktinai; Stentas privalo būti ne mažiau dviejų išorinių diametrų pasirinktinai intervale nuo 5 mm iki 6.5mm (imtinai); Stentas privalo turėti ne mažiau kaip tris skirtingus darbinius ilgius intervale nuo 22mm iki 45mm (imtinai). Stentas privalo turėti ne mažiau kaip 2 proksimalinius markerius, ne mažiau kaip 3 distalinius markerius ir ne mažiau kaip po 4 markerius ant kiekvieno segmento; Rentgenokontrastinė distalinė dalis ne ilgesnė kaip 4 mm; Proksimalinės spiralės ilgis ne trumpesnis kaip 20 mm. Tinkamas naudoti su ≥0.021” vidinio diametro mikrokateteriu.</t>
  </si>
  <si>
    <t>Geometrinis stentas, skirtas kietų krešulių ištraukimui; Stentas indikuojamas kraujagyslėms, kurių diametras nuo 1.5mm iki 5mm; Stento konstrukcija susideda iš dviejų dalių - spiralinės dalies ir išorinio narvo.
Stento darbinė dalis ne trumpesnė kaip 28mm; Spiralinės dalies diametras ne mažesnis kaip 2.25mm;
Stentas privalo turėti ne mažiau kaip 2 distalinius markerius, 2 vidurinės dalies markerius ir proksimalinę radiokontrastinę spiralę. Proksimalinės spiralės ilgis turi būti ne trumpesnis kaip 20mm; Tinkamas naudoti su ≥0.021” vidinio diametro mikrokateteriu.</t>
  </si>
  <si>
    <t>Kobalto-chromo L605 lydinys, tik iš išorės pilnai padengtas mikro porų ePTFE, kurio storis 203±25µm;
Stento sienelės storis 0,135x0,145 mm (5-6mm diametro stentgraftams),  0,145x0,145 mm (7-8mm diametro stentgraftams) ir 0,165x0,145 mm (9-10mm diametro stentgraftams); Kateterio dydis 5F; Naudojamas su 0.035“ viela-pravedėja; Du platinos/iridžio rentgeno kontrastiniai žymekliai; Naudojami su 6F introdiuseriu (5-8 mm diametro stentgraftams) ir su 7F introdiuseriu (9-10 mm diametro stentgraftams); Nominalus slėgis 9 atm (5-7 mm diametro stentgraftams) ir 8 atm (8-10 mm diametro stentgraftams); Baliono sprogimo slėgis (RBP) 13 atm (5-7 mm diametro stentgraftams) ir 12 atm (8-10 mm diametro stentgraftams); Diametrai: 5, 6, 7, 8, 9, 10 mm;  Ilgiai: 18, 22, 23, 27, 28, 37, 38, 57, 58 mm; Kateterio ilgiai: 75 cm ir 120 cm.</t>
  </si>
  <si>
    <t>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t>
  </si>
  <si>
    <t>10 perėjimo zonų. Kateterio rezginys: plokščia spiralė pakaitomis su apvalia spirale. Kateteris gali turėti: 91 cm arba 81 cm atraminę zoną, 5 cm perėjimo zoną, 9 cm lanksčią distaliąją zoną, Straight ir MP
galiuku. Išorinis kateterio skersmuo 6 F. Vidinis kateterio skersmuo 0.071’’. Kateterio ilgiai: 95 cm, 105 cm.
Suderinamas su vielomis 0.035"/0.038" Tiekiamas kartu su įvedimo kateteriais, kurių galiukų modifikacijos turi apimti SIM, BER, H1.</t>
  </si>
  <si>
    <t>Nitinolio arba lygiavertės* medžiagos stentas, kuris išsiplečia savaime. Pritaikytas dilatuoti intrakranijines arterijas paveiktas vazospazmo, kurių diametras nuo 2 iki 4,5 mm. Stento dizainas: vidurinėje dalyje ne daugiau kaip 2 vijos su rentgeno kontrastiniais markeriais. Turi būti imtinai nuo 1 iki 5 rentgeno kontrastinių markerių porų, tame tarpe turi būti 2; 3; 4; poros. Išorinis stento diametras ne didesnis nei 4,5 mm. Visas stento ilgis ne ilgesnis  nei 53 mm. Darbinis stento ilgis ne ilgesnis nei 37 mm. Pritaikytas darbui su 0.021 in ID  mikrokateteriu. Proksimalinė  0,014'' arba 0,018'' su distaline ypatingai lanksčia, spiraline-ašine viela.</t>
  </si>
  <si>
    <t>Kateteriai kelių konfigūracijų:  maksimalus išorinis/vidinis kateterio diametras - 0.93"/0.79"; darbinis ilgis - 95-105 cm;  hidrofilinis kateterio padengimas 25 cm ilgyje; Maksimalus išorinis/vidinis kateterio diametras - 0.70"/0.40", darbinis ilgis - 120-130 cm, galiuko konfigūracija - Berenstein ir SIM2; Kateterio korpusas - kintamo stangrumo</t>
  </si>
  <si>
    <t>Aukšto klampumo cementas tinkamas suleisti specialiu injektoriumi. Pilno cemento sustingimo laikas ne mažiau 15 min ir ne daugiau 31 min, turi būti injektavimo laikas didesnis kaip prie 18 laipsnių - 11 min, o prie 23 laipsn. C - 7 min nuo maišymo pradžios, sterilus įpakavimas. Miltelių kiekis 20 g, kurie susideda iš 63,1% polimetilakrilato, 0,5 % benzolperoksido, 27,3% bariosulfato ir 9,1 % hidroksiapatito. Skystosios dalies kiekis 8,6 g, kuri susideda iš 98,5% Metilmetakrilato, 1,5% N-N Dimetil-p-toluidine, 20ppm hidrokinono.Cemento maišytuvas, mixeris 1 vnt, uždara sistema, sterilus įpakavimas. 2 vnt kaniulių 11 G, 125mm. Adata 2 vnt, tinkanti kaniulei 11 G, 125mm	. Cemento injektorius 1 vnt hidraulinė sistema suderinama tiesiogiai su mixeriu, kaniulėmis ir adatomis, galimas slankstelio užpildymas 8cc. Sistema turi susidėti iš dviejų talpų sujungtų per vamzdelį, viena talpa užsipildo vandeniu, o į kita įsitraukia sumaišytas cementas, kuri tiesiogiai jungiasi su Kaniule.</t>
  </si>
  <si>
    <t>Žemo klampumo cementas tinkamas suleisti specialiu injektoriumi. Pilno cemento sustingimo laikas ne mažiau 15 min ir ne daugiau 31 min, 20 ml galutinio gaunamo tūrio, sterilus įpakavimas. Cemento maišytuvas, mixeris 1 vnt, uždara sistema, 40 ml talpos, sterilus įpakavimas. 2 vnt kaniulių, kurių vidinis diametras - 3,6 mm, išorinis diametras - 4,1 mm, ilgis - 124 mm, sterilus įpakavimas. 1 vnt Kifoplastikoje naudojama adata, vienos krypties galandinimas, išorinis diametras - 3,5 mm, sterilus įpakavimas2 vnt, kaniulės užkimšėjas, sterilus įpakavimas. Biopsinis švirkštas, 1 vnt, 20 ml, sterilus įpakavimas. 	
Biopsinė kaniulė 1 vnt, išorinis diametras - 3,4 mm, vidinis diametras - 2,8 mm, sterilus įpakavimas.	
Biopsinis stumoklis 1 vnt, diametras - 2,8 mm, sterilus įpakavimas.Kaulų gražtas kifoplastikai 1 vnt, diametras - 3,4 mm, sterilus įpakavimas. Kifoplastikos kateteris 2 vnt, dvigubas balionas atskirai ant kiekvieno kateterio, kiekvieno baliono ilgis - 8 mm,  diametras 16 mm, maksimalus spaudimas galimas 27 barai, turi būti galimybė kiekvieną balioną pripildyti atskirai, sterilus įpakavimas.	 Kifoplastikos kateterio adapteriai su vožtuvu, kurio pagalba galima perjungti kurį balioną pildyti ant kateterio, sterilus įpakavimas.
Kifoplastikos pompos 2 vnt, 14 ml, maksimalus slėgis 30 barų, sterilus įpakavimas. Slankstelių užpildymo kaniulės 4 vnt - per priekinę dalį, vienoje kanulėje turi tilpti 1,5 ml cemento, išorinis diametras - 3,4 mm, vidinis diametras - 2,9 mm, sterilus įpakavimas	 Slankstelių užpildymo stumokliai 4 vnt, diametras 2,8 mm, sterilus įpakavimas.	 Slankstelių užpildymo kaniulė	s 2 vnt, per priekinę dalį skirta lanksčiai adatai, vienoje kanulėje turi tilpti 1,5 ml cemento, išorinis diametras - 3,4 mm, vidinis diametras - 2,9 mm, sterilus įpakavimas	
Slankstelių užpildymo stumoklis 2 vnt, slakstelių užpildymo stumoklis lankstus, diametras 2,8 mm, sterilus įpakavimas</t>
  </si>
  <si>
    <t>Turi būti tinkamas kaniulei, kurios parametrai: Vidaus diametras: 3,6mm/10G Išorės diametras: 4,1mm/8G
Darbinės dalies ilgis: 124mm Bendras kaniulės ilgis: 152 mm Kaniulė turi būti sugraduota kas 10mm
Kaniulė turi būti suderinama su JOLINE kifoplastikos sistema.</t>
  </si>
  <si>
    <t>Elektrodų rinkinys elektroporacijos sistemai Igea Cliniporator Vitae, VGD tipo, 6 vnt pakuotėje
Modeliai tinkami minkštiesiems audiniams ir kaulams. Sterilūs, vienkartinio naudojimo; Gali būti naudojami perkutaniniu ir laparoskopiniu būdu ir atviruoju chirurginiu būdu; Elektrodai skirtingų ilgių ir diametrų: 15G, 17 G; Ilgių intervalas 12-24 cm; Aktyvi zona 20mm, 30mm, 40mm; Pagaminti iš nerūdijančio plieno, dengti izoliacine danga; Galiukas echogeniškas; Gylio žymės išdėstytos 360° kampu aplink elektrodą; Rinkinys sudarytas iš 6 vnt elektrodų; Matomi UG, KT. Techniškai suderinami su elektroporacijos sistema Cliniporator Vitae Igea.</t>
  </si>
  <si>
    <t xml:space="preserve">Vienkartinio naudojimo kateteriai, skirti minimaliai invazinei minkštųjų audinių mikrobangų abliacijai. Kateteriai su aušinimu, aušinimo skystis cirkuliuoja per visą abliacijos adatos ilgį. Dydis- 13G, ilgis pasirinktinai 15, 20, 30cm. Specialus žymėjimas kas 5cm. Maksimalus darbinis galingumas ne mažesnis nei 150W. Spinduliavimo zona- 2,8cm. Kateterio distalinis galas troakaro tipo 4mm ilgio. Su viena kateteriu pasiekiama abliacijos zona iki 4.7x4.8cm. Generatorius suderinamas su siūlomais kateteriais bei pateikiamas panaudai visam sutarties galiojimo laikotarpiui. </t>
  </si>
  <si>
    <t xml:space="preserve">Krūties navikų lokalizacijos žymeklis skirtas prieš operaciją krūtų pažeidimų žymėjimui  X formos kabliukas užtikrina puikų fiksavimą ir yra skirtas apriboti migraciją prieš procedūrą. Procedūros metu lengvai apčiuopiama 3 cm ilgio standi adatos dalis Sustiprintą vielą lengva rasti procedūros metu. Sustiprinta viela skirta sumažinti galimybę netyčia nupjauti vielą Tiekiamas sterilioje, vienkartinėje  pakuotėje.  Rinkinį sudaro:
•	Dviejų dalių pozicionavimo adata su TROCAR įvedėju. 	Įvedimo kaniulė;  	Kabliuko viela; 	Kabliukas patalpintas išrorinėje kaniulėje. Išorinė kaniulės diametras 18 G, ilgis 5 cm arba 9 cm pasirinktinai. </t>
  </si>
  <si>
    <t xml:space="preserve">Kontroliuojamos biopsijos sistema  Skirta kontroliuojamai plaučių ir kitų minkštųjų audinių biopsijai. Rinkinį sudaro: 1.Trokaras 1vnt;  2. Pjaunanti kaniulė 1vnt 3. Sukama spiralinė adata. Adatos spindis: nuo 8G iki 14G, ilgis nuo 6cm iki 20cm. 1vnt; 4. Mėginio transportavimo kasetė. 1vnt  Galimybė prijungti Luer švirkštą. Matoma ultragarso metu. </t>
  </si>
  <si>
    <t>Vienkart.,steril. Uždarų gardelių dizainas Galimi variantai: uncovered, partially covered, fully covered
Stentas pintas, savaime išsiplečiantis, iš platinum rentgenokontrastinės medžiagos Pritaikytas 0,035“ vielai
Inovatyvus dizainas: su į apačią išplatėjusiu kilpo formos stento galais Stentai nuo 8 iki 10 mm diametro
Stento ilgis:40,60,80,100,120 mm  Introdiuserio diametras turi būti ne daugiau 9 F Įvedimo sistemos darbinis ilgis 75 cm</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</si>
  <si>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"Akies" formos žymeklis, išmatavimai 7,5 mm x 2,5 mm. Lenktas 105 laipsnių kampu.</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</si>
  <si>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Sferos formos 3D žymeklis, 7 mm ilgio, 3,5 mm skresmens.</t>
  </si>
  <si>
    <t>Vienkart.,steril. Multisegmentinė konstrukcija, suteikianti gerą judesio kontrolę ir pozicijos stabilumą.
Galiukas turi būti labai minkštas ir rentgenokontrastinis. Įvairios anatominės konfigūracijos (RDC;RE S-SS-L;C1;C2;MP;ST,LIMA,CROSSOVER 1-2;BATES 1-2-3-4;HS). Didelio vidinio diametro: 6F ne mažesnis .070” 7F ne mažesnis .081” 8F ne mažesnis .091” Atsparumas užlinkimui.  Ilgis nuo 55 iki 100 cm</t>
  </si>
  <si>
    <t>Proksimalioji dalis su nerūdijančiojo plieno spirale užtikrinanti gera atramą ir sukimo momentą.
Darbinis 5F kateterio ilgis :120 cm, 130 cm. Darbinis 6F kateterio ilgis :105 cm, 125 cm. Išorinis 5F select kateterio skersmuo :5 F – distaliojoje dalyje; 5 F – proksimaliojoje dalyje. Išorinis 6F select kateterio skersmuo :6 F – distaliojoje dalyje; 6 F – proksimaliojoje dalyje. Vidinis kateterio skersmuo 5F ir 6F: 0,040"; .
Kateteriai gali turėti įvairios modifikacijos antgalius: H1, SIM, BER, SIM-V. Suderinamas su vielomis 0,035"/0,038".</t>
  </si>
  <si>
    <t>Galiukas iš nitinolinio vamzdelio su mikro įpjovomis sukuriant precizišką sukimo momento perdavimą, neprarandant lankstumo Vielos šerdis iš ‘‘stainless steel‘‘ medžiagos su smailėjančių distalinių galų leidžiančiu sukurti precizišką sukimo momento perdavimą, neprarandant lankstumo Hibridinė dangos struktūra – proksimalinis galas padengtas PTFE medžiaga, distalinis galas 25 ar 35 cm padengtas specialiu permatomu polimeriniu sluoksniu Distalinis galas 49 cm ar 69 cm (priklausomai nuo diametro) padengtas hidrofiliniu sluoksniu Diametras: 0.014”, 0.016‘‘ Atraumatinis rentgenokontrastinis galiukas iš Platinos/Tungsten spiralių 10 cm ar 20 cm ilgio Vielos galo forma: tiesi ar J tipo  Ilgis: 140 cm,180 cm, 200 cm, 215 cm, 300 cm</t>
  </si>
  <si>
    <t>"Hidrofilinė speciali 0,035“ viela ilgoms procedūroms vingiuotose arterijose .Viela pagaminta vien tik iš plieno; Distalinio galo išorinė spiralė yra susukta iš dviejų vielų; Distalinio galo šerdis susukta iš 6 vielučių (Actone arba analogiška technologija); Per visa vielos ilgį yra vientisa monolitinė šerdis; Viela linksta 10 mm nuo galo esant ne didesnei jėgai, nei 0,2 Niutono; Distaliniai 15 cm dengti silikonu, o sekantys 65 cm dengti hidrofiline danga (Slip-coat ar analogiška). Likusi proksimalinė vielos dalis vėl padengta silikonu; Prieš įkišant į introdiuserį J modelio galiukas pilnai išsitiesina ištempiant vielos fragmentą tarp pirštų; Galima rinktis J arba mažiau užlenktų vielų modelius; J diametras turi būti nuo 1,5 mm iki 3,0 mm; Galima rinktis ilgius 150, 180, 200, 220, 260 ir 300 cm."</t>
  </si>
  <si>
    <t xml:space="preserve">PTA vielos platinos ir nerūdijančio plieno lydinio. Šerdis – monolitas (jautriam sukimo judesio perdavimui).
Vielos spiralė – iš platinos ir nerūdijančio plieno lydinio iki 12 cm ilgio. Viena viela susukta iš bent 15 mikrovielų lankstumui padidinti. Išorinis diametras 0.014” - 0.018”   Igių intervalas ne mažiau 165-300 cm  
PTFE padengimo variantai, ne mažiau, nei nuo 10 cm iki 50 cm. Reikalingas polimerinės vielos modelis.
Hidrofilinis dengimas distaliai. Galo variantai: 0,008” - 0,013” storio; Nedengtas; Tiesus arba lenktas 1 mm;
Nusmailintas; Kietumas – 1,0-30,0 gramų; Rentgenokontrastinis 3-17 cm.                                                                                                                                                                                                    </t>
  </si>
  <si>
    <t>Trijų sluoksnių – nerūdijančio plieno ašinė viela + antro sluoksnio įstrižai apvyniotos vielos + trečio sluoksnio skersai apvyniotos vielos – iš viso ne mažiau 15 vnt. vielučių vienoje vieloje; 0,008''; 0,010''; 0,014” ir 0,018” storio; 200 ir 300 cm ilgio; 3-5 cm galiukas yra rentgenokontrastinis; galima prijungti 180 cm prailginimą;
paskutiniai 9,5-34 cm yra lankstūs; 170 cm vielos dengti hidrofiline danga; Turi būti polimeru dengtas modelis; Turi būti 25 laipsniais 2 mm lengto galo modelis; Pakuojama su suktuku, įkišimo priemone ir galiuko palenkimo priemone.</t>
  </si>
  <si>
    <t>Storis: 0,020“, 0,025“, 0,035”, 0,038” Vielos šerdis pagaminta iš nitinolio (nikelis+titanas) užtikrinantis elastingumą; Šaftas sustiprintas dėl stangumo; Vienos dalies konstrukcija; Šerdis padengta poliuretano arba lygiaverčiu apvalkalu su hidrofiline arba lygiaverte danga užtikrinanti gerą slidimą bei mažinatis kraujo adheziją; 1 : 1 posūkio užtikrinimas; Viršūnės modifikacijos: kampu, “J”forma , tiesus; Viršūnės smailėjimo ilgis: 1 cm, 3cm, 8 cm; Ilgis 80, 150, 180, 260, 300, 450 ±5 cm;</t>
  </si>
  <si>
    <t>Suderinamas su vielomis pravedėjais ne siauresnio diametro nei 0,014" iki  0,038" (nuo 0,36 mm iki 0,97 mm)
Užsukami ant pravedėjo. Nedeformuojantys  pravedėjo.</t>
  </si>
  <si>
    <t>Kateterio sistema OTW – skirta naudoti procedūroms žemiau kelio;Žemo profilio, didelio vidinio diametro, užtikrinančio lengvą kateterio kontrolę;  Dvigubas (1.25- 1.5 mm)  ir trigubas (2-4 mm) baliono sulankstymas; Balionas padengtas specialia hidrofiline arba lygiaverte danga ne mažiau 340 mm/880 mm (priklausomai nuo baliono ilgio); Žemo įėjimo profilio - ne daugiau kaip 0,45mm; Pritaikytas  0.014“ vielai pravedėjai; Naudojamas su 4Fr introdiuseriu; Naudojamas kateterio ilgis pasirinktinai- ne mažiau 100 cm ir ne daugiau 148 cm; Nominalus slėgis ne mažiau kaip 8 atm; RBP- ne mažiau 20 atm; Balionėlių ilgis nuo ne mažiau 20 mm iki ne daugiau 200 mm ir įvairių diametrų:  nuo ne mažiau 1,25 mm iki ne daugiau 4,0 mm; Ne mažiau kaip du rentgenokontrastiniai markeriai. Turi turėti integruotą nerūdijančio plieno vielą, užtikrinančią standumą.</t>
  </si>
  <si>
    <t xml:space="preserve">Kateteris OTW tipo.  Naudojamas 0.014“ viela pravedėjas. Kateterio galiukas - optimizuotas įėjimo profilis, pažymėtas skirtinga spalva. Balionas pagamintas iš SCP (pusiau kristalinis polimeras), kontroliuojama atitiktis (4-6%).  3 sulankstymų balionas. Baliono padengimas: hidrofilinis mišinys. Baliono žymekliai: 2 įspausti žymekliai (nulinis profilis). Baliono diametrai 1.5; 2.0; 2.5; 3.0; 3.5; 4.0 mm.  Baliono ilgiai: 20; 40; 70; 100; 140; 180; 220 mm.  Distalinis šaftas: 3.1F, hidrofilinis padengimas, bendraašis (coaxial) dizainas; 150 mm ilgis (ø 1.5 / 2.0 x 20 - 100 mm); 75 mm ilgis (ø 2.0 x 140 - 220 mm ir 150 mm ilgis (ø 2.5 – 4.0 mm). Proksimalus šaftas: 3.9F hidrofobinis padengimas, bendraašis (coaxial) dizainas, sutvirtinanti viela. Kateterio ilgis 150 cm (ø 1.5 – 4.0 mm); 120 cm (ø 1.5 - 2.0 mm); 90 cm (ø 2.5 - 4.0 mm). Nominalus slėgis 7 atm. RBP 14 atm.
</t>
  </si>
  <si>
    <t>Filtro krepšelis iš nailono, padengtas hidrofiline danga, lankstus. Filtro krepšelio porų dydis ne daugiau nei 120µm  krepšelių diametrai: 5 mm (kraujagyslėms nuo 2,5mm iki 4,8 mm); 7,2 mm (kraujagyslėms  nuo 4,0mm iki 7,0 mm)  komplekte – įvedėjas (1vnt.), filtro  sistema (1vnt.), įvedimo piltuvėlis (1vnt.), viela pravedėja (1vnt.),  vielos suktukas (1vnt.), švirkštas su praplovimo antgaliu (1vnt.)  komplektas filtro pašalinimui - kateteris ištraukimui (1vnt.), vielos suktukas (1vnt.), švirkštas su praplovimo antgaliu (1vnt.) Į kraujagyslę gali būti įvedamas kaip vientisa sistema arba kaip atskiri elementai. Galimybė palikti vielą po filtro sistemos pašalinimo iš kraujagyslės. Vielos pasirinkimas pagal lankstumą – 3 tipų, ir pagal ilgį - 190, 315 cm.   Sistema greito pakeitimo (Rx) tipo  Ne mažiau keturių rentgenokontrastinių žymeklių su papildoma apjuosiančia  rentgenokontrastine spiralė.</t>
  </si>
  <si>
    <t xml:space="preserve">Įvedimo sistema OTW.  Viela pravedėjas 0.018”.  Kateterio galiukas – trumpas, kūgiškas, pažymėtas skirtinga spalva.  Balionas pagamintas iš SCP (pusiau kristalinis polimeras), kontroliuojama atitiktis (4-8%). 5 sulankstymų balionas.  Baliono žymekliai: 2 įspausti žymekliai (nulinis profilis).  Baliono diametrai 2.0; 2.5; 3.0; 3.5; 4.0; 5.0; 6.0; 7.0 mm.  Baliono ilgiai 20; 40; 60; 80; 120; 150; 170; 200 mm.   Šaftas: 3.8F; 3.9F (ø 6.0 / 7.0 x 170 - 200 mm); bendraašis (coaxial) dizainas,   Kateterio ilgis 90 cm; 130 cm; 150 cm. Introdiuceris 4F (ø 2.0 - 4.0 mm); 5F (ø 5.0 - 7.0 mm)  Nominalus slėgis 6 atm.  RBP 14-15 atm.
</t>
  </si>
  <si>
    <t xml:space="preserve">Kateteris OTW tipo. Viela pravedėjas 0.018".  Stento medžiaga: Nitinolis.  Peak-to-valley akučių dizainas ir S-articulating susijungimo sijos.  Gijų storis 140 µm.  Gijų plotis 85 µm.  Stentas padengtas proBIO danga (Amorphous Silicone Carbide).  Stento žymekliai: 6 auksiniai žymekliai kiekviename gale.  Stento diametrai 4; 5; 6; 7 mm.  Stento ilgiai 20; 30; 40; 60; 80; 100; 120; 150; 170; 200 mm. Introdiuseris 4F.  Lengvesnis ir sklandesnis stento atidarymas.  Šaftas 4F, hidrofobinis padengimas, triašis Kateterio ilgis 90 cm ir 135 cm.
</t>
  </si>
  <si>
    <t xml:space="preserve">Pagaminta iš kobalto-chromo lydinio, L605.Pagaminta iš metalinio vamzdelio išpjauto lazeriu .Atvirų ląstelių dizainas.Vaistas: 1,4 µg/mm2 sirolimuzo.Polimeras: fluorintas akrilatas.Stentų ilgis 9; 14; 16; 19; 24; 29; 34; 39; mm..Stentų skersmuo 2,00; 2,25; 2,50; 2,75; 3.00; 3,50; 4.00; 4,50 mm.Gijų storis: 75 µm - 85 µm.  Nominalus slėgis 9-12 atm.RBP 16 atm.ABP 22 atm.Kateterio ilgis 142 cm..Suderinamas kreipiamasis laidas 0,014 colio.Suderinamas kreipiamasis kateteris 5F.Galiuko profilis: 0,016 colio.2 Pt/Ir radioaktyvūs žymekliai.Baliono medžiaga: nailonas ir pebaksas .“Semi-compliant” tipo balionas..Atatranka &lt;5 % Sutrumpėjimas plečiantis &lt;3 %
</t>
  </si>
  <si>
    <t xml:space="preserve">Tinkams gydyti itin vingiuotas arterijas ePTFE dengtas didelio lankstumo stentas dėl: ∙ Atvirų celių dizaino ir alternatyvių jungčių; ∙ Įdėtų smailių, siekiant išvengti gijų kontakto;  Suspaustas ant PTA baliono ir turintis:
∙ Trumpą defliacijos laiką ∙ Gerą stumiamumą ir atsekamumą ∙OTW tipo Suderinamumas su viela pravedėju: 0,035” Kateterio ilgis: 80 ir 140 cm NP: 9 atm RBP: • Ø 5-7mm: 15 atm;  • Ø 8mm: 14 atm; • Ø 9-10mm: 13 atm; Maksimalus po išplėtimo: • Ø 5-8mm: ≤10mm; • Ø 9-10mm: ≤ 12mm; CoverTech kapsuliavimo technologija; Suderinamumas su introdiuseriu 6F (iki Ø8mm, L 17mm), 7F (≥8mmØ, L27mm); 3 žymekliai kiekviename stento gale; Stento medžiaga: CoCr L605; Padengimas: ePTFE; Atatranka: ≤ 10 %;  Sutrumpėjimas: • Ilgis 17 mm: ≤ 12 %; • Ilgis 57 mm: ≤ 8 %;  Stento skersmuo: 5; 6; 7; 8; 9; 10 mm.  Stento ilgis: 17; 27; 37; 57
</t>
  </si>
  <si>
    <t>4 ir 5F diametro kateteriai, 40/65/100/135cm ilgio. Infuzinės dalies ilgis 5/10/20/30/40/50cm .Vožtuvas distaliniame gale leidžia atlikti masyvią trombolizę tiek pašalinus vielą iš kateterio, tiek su viela. Du markeriai, žymintys infuzinės dalies ribas.Skirtas naudoti su 0,035” bei 0,038” vielomis</t>
  </si>
  <si>
    <t>Sistema distalinei neuroapsaugai naudojama pagauti embolinę medžiagą karotidinių arterijų angioplastikos ir stentų implantavimo karotidinėse arterijose metu. Filtravimo krepšys pagamintas iš biologiškai suderinamos medžiagos, iš 8 nitinolo vijų su stacionariai įtvirtintu poliuretano filtru. 0.014” pravedėjas su integruotu filtravimo krepšeliu. Atraumatinis ir lankstus vielos pravedėjo galiukas Tikslus įvedimas ir užfiksavimas dėl proksimalinėje ir distalinėje filtravimo krepšelio dalyje esančių platinos žymeklių. Filtravimo krepšelio diametrai: 4 mm kai kraujagyslių diametrai 3.0-3.5 mm; 5 mm kai kraujagyslių diametrai 3.5-4.5 mm; 6 mm kai kraujagyslių diametrai 4.5-5.5 mm; 7 mm kai kraujagyslių diametrai 5.5-6.5 mm; 8 mm kai kraujagyslių diametrai 6.5-7.5 mm   Viela pravedėjas 170 cm   Platinos markeriai  Rinkinį sudaro:  pravedėjas su integruotu filtravimo krepšeliu  įvedimo kateteris – RX arba OTW;  sugaunantis kateteris – RX arba OTW;  suktukas;   “peel away” vedantysis vamzdelis;  Strain 40 µm.</t>
  </si>
  <si>
    <t>Vienkartinės medicinos pagalbos priemonės intervencinei radiologijai (Nr. 6110)</t>
  </si>
  <si>
    <t>TECHNINĖ SPECIFIKACIJA</t>
  </si>
  <si>
    <t>Bendrieji reikalavimai:</t>
  </si>
  <si>
    <r>
      <t xml:space="preserve">3. </t>
    </r>
    <r>
      <rPr>
        <u/>
        <sz val="11"/>
        <rFont val="Times New Roman"/>
        <family val="1"/>
        <charset val="186"/>
      </rPr>
      <t>Tiekėjas, siūlantis lygiavertę prek</t>
    </r>
    <r>
      <rPr>
        <sz val="11"/>
        <rFont val="Times New Roman"/>
        <family val="1"/>
        <charset val="186"/>
      </rPr>
      <t>ę privalo patikimomis priemonėmis įrodyti, kad siūloma prekė yra lygiavertė ir visiškai atitinka techninėje specifikacijoje keliamus reikalavimus.</t>
    </r>
  </si>
  <si>
    <t>Pirk. dalies Nr.</t>
  </si>
  <si>
    <t>Pirkimo objekto pavadinimas</t>
  </si>
  <si>
    <t xml:space="preserve">Max kiekis </t>
  </si>
  <si>
    <t>PVM suma, Eur</t>
  </si>
  <si>
    <t>Vnt. įkainis be PVM, Eur</t>
  </si>
  <si>
    <t>SUMA be PVM, Eur</t>
  </si>
  <si>
    <t>SUMA su PVM, Eur</t>
  </si>
  <si>
    <t xml:space="preserve">Baliono ilgiai: 10, 15, 20, 25, 30, 35, 40mm  Diametrai: 1.25,1.50, 2.00, 2.25, 2.5, 2.75, 3.00, 3.5, 4.0mm. Rentgenokontrastiniai žymekliai integruoti į kateterio sienelę   Nominalus slėgis - 6 bar , RBP - 14bar. NC (non compliant) tipo - 1,25 ir 1,5mm diametro balionai, likę standartiniai (SC- semi compliant). Galiuko praėjimo profilis 0,016”, baliono praėjimo profilis - 0,023” Kateterio proksimalinės dallies skersmuo – 0,63mm (1,9 F), distalinės – 0,83mm (2,5 F) Naudojamo kateterio ilgis - 160 cm </t>
  </si>
  <si>
    <t xml:space="preserve">Intracerebrinis kraujo stovės nunešamas (flow dependant) mikrokateteris . Vienkartinis. Sterilus. Turi ne mažiau 3 stangrumo zonas, kurių distalioji dalis yra pinta ir progresuojančio minkštumo; Pirma proksimalinė stangrumo zona – permatoma  Dvi distalinės stangrumo zonos – rentgenokontrastiškos  Distalinės dalis parametrai: išorinis 1,2 - 1,8 F, vidinis 0,009“-0,013“  Nominalus darinis slėgis ne daugiau 7 atm. Naudojamas su 0,007“ 0,009“ ir 0,010“ vielomis.  Galiukas:  a) Pažymėtas platina ar analogiška rentgenokontrastiška medžiaga  b) Galimybė konfigūruoti Galimi modeliai: pastorintu galiuku, pintas arba nepintas mikrokateteris, ilgiai interval 155-180 cm.                                                                                                                                                                                                   </t>
  </si>
  <si>
    <t>Mikropinimo nitinolio tinklelio implantas su platinos viela vizualizacijai. Ne mažiau keturių dydžių, skirtų gydyti mažo ir vidutinio dydžio aneurizmas. Būtini dydžiai: a) 5 mm (skirtas aneurizmai su 2.0-3.0mm kakleliu); b) 7 mm (skirtas aneurizmai su 3.0-5.0mm kakleliu); c) 9 mm (skirtas aneurizmai su 4.0-6.0mm kakleliu); 11 mm (skirtas aneurizmai su 4.0-6.0mm kakleliu);
Suderinamas su 0,027 mikrokateteriu; Atjungimo kabelis komplekte.</t>
  </si>
  <si>
    <t>Pagamintas iš nerūdijančio plieno, šaftas iš dvigubų vijų, užtikrinančių gerą valdymą bei gerą atramą esant sudėtingoms stenozėms;  Didelis atsparumas linkiams; 3 rentgeno kontrastiniai markeriai (1 mm; 40 mm ir 60 mm atstumu nuo distalinio galo) iš platinos ir iridžio; Kateterio ilgiai: 65 cm; 90 cm; 135 cm; 150 cm; Tinkama viela – pravedėjas 0.035“ ir 0.018'' Dviejų tipų galiukas – tiesus ir lenktas 30 ° kampu; Naudojamas su 4Fr introdiuseriu; Distalinis kateterio galas (ne mažiau kaip 400 mm) padengtas specialia hidrofiline danga;  Atlaiko ne mažesnį nei 750 psi slėgį</t>
  </si>
  <si>
    <t xml:space="preserve">Vienk., sterilūs, nukreipiantieji (support) kateteriai PKI procedūroms.  Bioslide hidrofilinis distalinis padengimas ne mažiau 40 cm. Diametras: 0.014‘‘ , 0.018‘‘ , 0.035‘‘ Ilgis : 65 cm, 90 cm , 135 cm , 150 cm.  3 rentgenokontrastiniai markeriai 50 mm prie 0.035‘‘ , 15 mm prie 0.014‘‘ &amp; 0.018‘‘ Suderinamumas (‘’compatibility’’) su introduseriu :  0.035’’ prie 5F (1.7mm) 0.018’’ prie 4F (1.33mm) 0.014’’ prie 4F (1.33mm)
</t>
  </si>
  <si>
    <t>Baliono padengimas hidrofiline  danga.   Baliono medžiaga – poliuretaninė.   Balionas yra ne mažiau dviejų spinžių. Baliono kateterio susitraukimo laikas yra  iki nuo 10 iki 48  sekundžių su 50:50 kontrasto ir fiziologinio tirpalo mišiniu priklausomai nuo baliono ilgio.  Suderinamas su dimetilsulfoksido tirpalo (DMSO) medžiaga. Kateterio sienelė visage ilgyje sutvirtinta su dvigubos, baliono atkarpoje - viengubos spiralės konstrukcija. Nepriklausoma nukreipiančios vielos ertmė. Suderinamas su  0.014“ viela.  Sistema turi turėti 1 distalinį ir 2 baliono markerius. Baliono nominalus diametras 4.0 mm, priklausomai nuo įleidžiamo skysčio baliono viduje, diametras gali varijuoti nuo 1,8 mm iki 5,9 mm. baliono ilgis nuo 10 mm iki 20 mm.  Antgalio ilgis – 5 mm. Prie distalinio galo turi turėti specialų kanalą, susietą su baliono ertme, skirtą pilnam baliono nuorinimui. Išsipūtimo ertmės  pradinis arba sistemos vidaus užpildymo tūris – 0.40 cm3. Proksimalinės systems dalies išorinis diametras - 2.8 F. Distalinio antgalio, išorinis diametras 2.1 F. Vidinis ertmės diametras ne mažiau 0,0165 colio. Kateterio darbinis ilgis - 150 cm. Balloon kateteris tinkamas gydomosioms ir diagnostinėms procedūroms.</t>
  </si>
  <si>
    <t>Vienkart.,  sterilūs, intracerebrinėms procedūroms.  Nukreipiantieji kateteriai skirti distalinei prieigai intracerebrinių procedūrų metu . Minkštas atraumatinis galiukas Kateterio diametrai: vidinis 0.084‘‘ , išorinis 8 F   Darbinis ilgis 85, 95 cm, bendras ilgis ne daugiau 104 cm  . Baliono tipas: Complaint tipo . Diametras: 10 mm Compliant tipas. Ilgis: 10 mm  Komplekte turi būti: Dilator, Peel-away apsauga,Y-adaptor, prailginimo linija su 60 ml švirkstu, Luer-Valve srovės uždariklis</t>
  </si>
  <si>
    <t>Hibridinė pynės ir spiralės konstrukcija;   Skirtas ditalinėms neuro procedūroms -  įvesti koilams ir embolinėms medžiagoms.  Suderinamas su DMSO ir kitomis skystomis embolinėmis medžiagomis. Vidinis diametras – 0,0165”/ 0,0165” ir 0,0165” / 0,013”  Proksimalinis/distalinis skersmuo OD: 2,1Fr/1,3 Fr; 2,1 Fr/1,6 Fr;   Bendras mikrokateterio ilgis ne mažiau – 156 cm. (Galimi ilgiai – 167 cm).  Paviršiaus hidrofilinės dangos ilgis – 115 cm.   Distalinio lankstaus segmento ilgis - 9 cm.  Suderinamas su 0,014’’ / 0,012’’ arba mažesne viela. Mikrokateterio galiuko formos: STR. Turi 1 arba 2 mikrokateterio galiuko žymelius  pasirinktinai pagal dydį.</t>
  </si>
  <si>
    <t>Išorinis kateterio paviršius dengtas hidrofiliniu sluoksniu geresniam slydimui,  vidinis kateterio spindis padengtas PTFE; Kateteris armuotas nerūdijančio plieno spirale, turintis kelias stangrumo zonas;  onfigūracijos: Naudojamas su ≤0,018" viela:  Distalus/proksimalus kateterio išorinis diametras - 2.7Fr/2.4Fr;  distalaus galo vidinis diametras – 0.021";  kateterio ilgis/darbinis ilgis - 158/153cm; su dviem  rentgenokontrastiškais žiedais, tarp kurių atstumas - 3cm;  Fiziologinio tirpalo srauto lygis (flow rate) prie 100PSI ≥0.9ml/sek; Naudojamas su ≤0,021" viela:  Distalus/proksimalus kateterio išorinis diametras - 2.8Fr; distalaus galo vidinis diametras – 0.027";  kateterio ilgis/darbinis ilgis - 135/130 cm;  su vienu  rentgenokontrastišku žiedu; fiziologinio tirpalo srauto lygis (flow rate) prie 100PSI ≥1.4ml/sek.; tinka dirbti su Onyx embolizacine medžiaga</t>
  </si>
  <si>
    <t>Papildomas žymuo kateterio gale, ne tik ant baliono;   Nominalus slėgis 6 atm arba daugiau;  Išbandytasis slėgis 14 atm arba daugiau;    Ilgis 8 mm arba mažiau;    Diametrai nuo 1,5 mm arba mažesnio iki 4 mm arba didesnio;   Kateterio išorinis distalinis skersmuo 2,7 Fr; proksimalinis 3,7 Fr; arba mažesni; Kateterio vidinis skersmuo 0,0165” arba didesnis;    Kateterio naudojamas ilgis 150 cm arba daugiau;  Balionas nuo nominalaus iki išbandytojo slėgio plečiasi:  1,5 mm ne daugiau, nei 2,2 mm;  2 mm ne daugiau, nei 2,52 mm; 2,5 mm ne daugiau, nei 2,98 mm;  3 mm ne daugiau, nei 3,73 mm;  3,5 mm ne daugiau, nei 3,97 mm; 4 mm ne daugiau, nei 4,53 mm.</t>
  </si>
  <si>
    <t xml:space="preserve">Įvedimo sistemos ilgis 110 cm  Baliono diametrai: 15; 16; 18; 20; 23; 25; 28; 30; 35 mm  Baliono ilgiai: 25; 30; 40; 45; 50; 60 mm  Nominalus spaudimas  2.5 (baliono diametras 15-25 mm);   2 atm (28-35 mm).  RBP 5 atm (baliono diametras 15-25 mm); 4 atm (25 mm);   3 atm (28-35 mm)  Introduseriai:  7F (baliono diametras 15 mm); 8F (16 mm); 9F (18-20 mm);   10F (23 mm); 12F (25-28 mm); 16F (30-35 mm).  Baliono talpa 7.5 – 90.0 ml  Vielos pravedėjo ilgis .035” (baliono diametras 15 mm);   .038” (16-35 mm), 2 x-ray žymekliai
</t>
  </si>
  <si>
    <t xml:space="preserve">1.  Abdominalinės aortos dalies stentgraftai, dviejų klubinių atšakų.  1.1Turi turėti galimybę prijungti tiek proksimalinį, tiek distalinį prailgintoją;  1.2. Turi turėti graftu nedengtą proksimalaus tvirtinimo žiedą (ar stentą) su kabėmis,  leidžiantį fiksuoti stentgraftą aortoje proksimaliau a. renalis ir apsaugantį nuo migracijos  sant trumpam aneurizmos kaklui;  1.3. Turi būti įvairių ilgių, dengta dalis nuo 130 iki 170 mm;  1.4. Aortinės dalies diametras proksimaliai nuo 23 iki 36 mm; distaliai nuo 10 iki 19mm.  1.5. Įvedimo sistemos išorinis diametras 18, 20F; 1.6. Klubinės dalies diametras proksimaliai nuo 13iki 27 mm; distaliai nuo 10 iki 27mm.   1.7  Klubinės dalies dengta dalis 80mm.  1.8. Įvedimo sistemos išorinis diametras 16,18F;  1.9. Kartu su stentgraftu turi būti komplektuojama kontralateralinė klubinės arterijos dalis su  įvedimo sistema;   1.10. Kontralateralinės  dalies diametras proksimaliai 15mm. distaliai 10-25mm.   1.11 Kontralateralinės dalies naudojimo ilgis nuo 50 iki 105mm.   1.12 Dengtas ilgis nuo 80 iki 135mm.   1.13. Kontralateralinės dalies įvedimo sistemos išorinis diametras 16F;   1.11. Komplektuojamas kartu su balionu stentgrafto modeliavimui ir fiksavimui.   1.12. Komplektuojama kartu su PTA kobalto chromo stentaais klubinėms arterijoms, dengtais gryna anglimi, OTW tipo;  Stentų parametrai: kobalto–chromo lydinio stentas; dengti gryna anglimi; metalo– arterijos santykis 11/16; ant stentų ≥ 2 rentgenokontrastiniai žymenys; ilgiai: ≥ 19 iki ≤   59 mm; diametrai:  ≥ 6,00 iki  ≤ 10,00 mm.  Balioninių kateterių parametrai: ilgiai: ≥ 75 iki ≤ 135 cm; OTW sistema, naudojama su   0.035'' PTA vielomis; naudojami su ≤ 6 F introdiuseriais. </t>
  </si>
  <si>
    <t xml:space="preserve">Abdominalinės aortos stentgraftas esant sudėtingoms anatomijoms, esant aneurizmos kaklelio kampui iki 90°,  Kaklelio fiksacijos vietos ilgis turi būti 15 mm ir daugiau. Ypač lankstus atskirų nitinolio žiedų aortos stentas . Vidinė danga – poliesteris. Privalo būti infrarenalinės fiksacijos su atskirais žiedais ir kabliukais.  Dizainas: triguba modulinė sistema, sudaryta iš pagrindinio korpuso ir dviejų klubinių atšakų Turi turėti galimybę prijungti tiek proksimalinį, tiek distalinį prailgintoją;  Privalo būti magnetinio asistavimo sistema su specialia magnetine viela kontralateralinės kūno pusės kaniuliacijai palengvinti   Kūno įvedimo sistemoje turi būti mechanizmas, leidžiantis pilnai repozicionuoti kūną po išskleidimo, kol jis neatjungtas nuo įvedimo sistemos   Endoprotezo kūno ilgis pagal trumpąją atšaką turi būti iki 65 mm;  Aortinės dalies diametrai turi būti įvairių dydžių, nuo 21,5 iki 34 mm;  Klubinės dalies diametrai turi būti įvairių dydžių, nuo 10 iki 23 mm; Įvedimo sistemos diametras 20-22 Fr. Suderinamas su 0.035” diametro viela-pravedėju.  </t>
  </si>
  <si>
    <t>Firminis priemonių pavadinimas, gamintojas, priemonės kodas gamintojo kataloge</t>
  </si>
  <si>
    <r>
      <rPr>
        <b/>
        <sz val="10.5"/>
        <rFont val="Times New Roman"/>
        <family val="1"/>
        <charset val="186"/>
      </rPr>
      <t>Siūlomos prekės charakteristikos</t>
    </r>
    <r>
      <rPr>
        <sz val="10.5"/>
        <rFont val="Times New Roman"/>
        <family val="1"/>
        <charset val="186"/>
      </rPr>
      <t>. 
Dokumento (failo pavadinimas) ir gamintojo</t>
    </r>
    <r>
      <rPr>
        <b/>
        <sz val="10.5"/>
        <rFont val="Times New Roman"/>
        <family val="1"/>
        <charset val="186"/>
      </rPr>
      <t xml:space="preserve"> katalogo pusl. Nr</t>
    </r>
    <r>
      <rPr>
        <sz val="10.5"/>
        <rFont val="Times New Roman"/>
        <family val="1"/>
        <charset val="186"/>
      </rPr>
      <t xml:space="preserve">., kuriame yra siūlomus techninius parametrus patvirtinantys duomenys), </t>
    </r>
    <r>
      <rPr>
        <b/>
        <sz val="10.5"/>
        <rFont val="Times New Roman"/>
        <family val="1"/>
        <charset val="186"/>
      </rPr>
      <t>nuoroda į gamintojo interneto tinklalapį</t>
    </r>
    <r>
      <rPr>
        <sz val="10.5"/>
        <rFont val="Times New Roman"/>
        <family val="1"/>
        <charset val="186"/>
      </rPr>
      <t xml:space="preserve"> (jei toks yra, </t>
    </r>
    <r>
      <rPr>
        <u/>
        <sz val="10.5"/>
        <rFont val="Times New Roman"/>
        <family val="1"/>
        <charset val="186"/>
      </rPr>
      <t>nuoroda turi būti tiksli į konkrečią prekę</t>
    </r>
    <r>
      <rPr>
        <sz val="10.5"/>
        <rFont val="Times New Roman"/>
        <family val="1"/>
        <charset val="186"/>
      </rPr>
      <t xml:space="preserve">).
</t>
    </r>
    <r>
      <rPr>
        <b/>
        <sz val="10.5"/>
        <color rgb="FFFF0000"/>
        <rFont val="Times New Roman"/>
        <family val="1"/>
        <charset val="186"/>
      </rPr>
      <t>BŪTINA NURODYTI VISĄ PRAŠOMĄ INFORMACIJĄ</t>
    </r>
  </si>
  <si>
    <t>Embolizacinės spiralės periferinėms kraujagyslėms</t>
  </si>
  <si>
    <r>
      <t xml:space="preserve">4. Tiekėjas </t>
    </r>
    <r>
      <rPr>
        <b/>
        <sz val="11"/>
        <rFont val="Times New Roman"/>
        <family val="1"/>
        <charset val="186"/>
      </rPr>
      <t>kartu su pasiūlymu turi pateikti dokumentus</t>
    </r>
    <r>
      <rPr>
        <sz val="11"/>
        <rFont val="Times New Roman"/>
        <family val="1"/>
        <charset val="186"/>
      </rPr>
      <t xml:space="preserve">, įrodančius siūlomų prekių atitikimą kokybės ir techniniams reikalavimams, nurodytiems pirkimo dokumentų techninėje specifikacijoje: </t>
    </r>
    <r>
      <rPr>
        <b/>
        <sz val="11"/>
        <rFont val="Times New Roman"/>
        <family val="1"/>
        <charset val="186"/>
      </rPr>
      <t>tiekėjas turi pateikti gamintojo parengtus katalogus ir siūlomų prekių techninių charakteristikų aprašymus</t>
    </r>
    <r>
      <rPr>
        <sz val="1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rgb="FFFF0000"/>
        <rFont val="Times New Roman"/>
        <family val="1"/>
        <charset val="186"/>
      </rPr>
      <t xml:space="preserve">dokumentuose tiekėjas turi grafiškai nurodyti (t. y. pastebimai pažymėti </t>
    </r>
    <r>
      <rPr>
        <u/>
        <sz val="11"/>
        <rFont val="Times New Roman"/>
        <family val="1"/>
        <charset val="186"/>
      </rPr>
      <t>–</t>
    </r>
    <r>
      <rPr>
        <u/>
        <sz val="11"/>
        <color rgb="FFFF0000"/>
        <rFont val="Times New Roman"/>
        <family val="1"/>
        <charset val="186"/>
      </rPr>
      <t xml:space="preserve"> spalvotai markiruoti, ir/ar nurodyti rodyklėmis, ir/ar pabraukti) konkrečias teikiamų dokumentų vietas, kur aprašomos reikalaujamų techninių charakteristikų reikšmės</t>
    </r>
    <r>
      <rPr>
        <sz val="11"/>
        <color rgb="FFFF0000"/>
        <rFont val="Times New Roman"/>
        <family val="1"/>
        <charset val="186"/>
      </rPr>
      <t>.</t>
    </r>
    <r>
      <rPr>
        <sz val="11"/>
        <rFont val="Times New Roman"/>
        <family val="1"/>
        <charset val="186"/>
      </rPr>
      <t xml:space="preserve"> Taip pat tiekėjas </t>
    </r>
    <r>
      <rPr>
        <sz val="11"/>
        <color rgb="FFFF0000"/>
        <rFont val="Times New Roman"/>
        <family val="1"/>
        <charset val="186"/>
      </rPr>
      <t>tu</t>
    </r>
    <r>
      <rPr>
        <u/>
        <sz val="11"/>
        <color rgb="FFFF0000"/>
        <rFont val="Times New Roman"/>
        <family val="1"/>
        <charset val="186"/>
      </rPr>
      <t>ri pateikti nuorodas į gamintojo interneto tinklalapį (jei toks yra, nuoroda turi būti tiksli į konkrečią prekę)</t>
    </r>
    <r>
      <rPr>
        <sz val="11"/>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1"/>
        <color rgb="FFFF0000"/>
        <rFont val="Times New Roman"/>
        <family val="1"/>
        <charset val="186"/>
      </rPr>
      <t>Nepateikus reikalaujamų  dokumentų kartu su pasiūlymu, pasiūlymas bus atmestas</t>
    </r>
    <r>
      <rPr>
        <sz val="11"/>
        <color rgb="FFFF0000"/>
        <rFont val="Times New Roman"/>
        <family val="1"/>
        <charset val="186"/>
      </rPr>
      <t>.</t>
    </r>
    <r>
      <rPr>
        <sz val="11"/>
        <rFont val="Times New Roman"/>
        <family val="1"/>
        <charset val="186"/>
      </rPr>
      <t xml:space="preserve"> PO turi teisę reikalauti pateikti katalogų ir techninių aprašų originalus, o tiekėjui jų nepateikus – pasiūlymą atmesti.</t>
    </r>
  </si>
  <si>
    <r>
      <t xml:space="preserve">5. ŽALIEJI REIKALAVIMAI, </t>
    </r>
    <r>
      <rPr>
        <sz val="11"/>
        <rFont val="Times New Roman"/>
        <family val="1"/>
        <charset val="186"/>
      </rPr>
      <t xml:space="preserve">vadovaujantis LR Aplinkos apsaugos ministro 2011-06-28 įsakymu Nr. D1-508 (2022-12-13 įsakymo Nr. DI-401 redakcija) 4.4.4 p. </t>
    </r>
    <r>
      <rPr>
        <b/>
        <u/>
        <sz val="11"/>
        <rFont val="Times New Roman"/>
        <family val="1"/>
        <charset val="186"/>
      </rPr>
      <t>prekė ir /ar prekės pakuotė atitinka bent vieną iš numatytų aplinkosauginių principų viename, keliuose ar visuose produkto gyvavimo ciklo etapuose</t>
    </r>
    <r>
      <rPr>
        <sz val="11"/>
        <rFont val="Times New Roman"/>
        <family val="1"/>
        <charset val="186"/>
      </rPr>
      <t xml:space="preserve">: 
   1) 4.4.4.1 p. prekei ir/ar pakuotei pagaminti sunaudojama mažiau gamtos išteklių ir/ar sudėtyje yra pakartotinai panaudotų ir/ar perdirbtų medžiagų
arba
   2) 4.4.4.2 p. prekei ir/ar pakuotei pagaminti sunaudojama mažiau elektros energijos ir/ar naudojama energija iš atsinaujinančių energijos išteklių
arba
   3) 4.4.4.3 p. prekei ir/ar pakuotei pagaminti naudojama mažiau ar visai nenaudojama pavojingųjų cheminių medžiagų, toksinų ir kitų aplinkos apsaugos požiūriu kenksmingų medžiagų, neteršiama aplinka.
   </t>
    </r>
    <r>
      <rPr>
        <b/>
        <sz val="11"/>
        <rFont val="Times New Roman"/>
        <family val="1"/>
        <charset val="186"/>
      </rPr>
      <t>Kartu su pasiūlymu pateikiami bent vienas ar keli atitiktį žaliojo pirkimo reikalavimams (nurodytiems 1-3 p.) įrodantys dokumentai</t>
    </r>
    <r>
      <rPr>
        <sz val="11"/>
        <rFont val="Times New Roman"/>
        <family val="1"/>
        <charset val="186"/>
      </rPr>
      <t xml:space="preserve"> - pakuotės aprašymas, gamintojo ir/ar tiekėjo techniniai dokumentai, gamintojo ir/ar importuotojo, ir/ar tiekėjo rašytinis patvirtinimas, saugos duomenų lapas, gamintojo bandymų ataskaita, protokolas, gamintojo ir/ar tiekėjo deklaracija (pateikiant objektyvius įrodymus), kad priemonės ir/ar pakuotės atitinka nustatytus reikalavimus, arba kiti lygiaverčiai įrodymai </t>
    </r>
    <r>
      <rPr>
        <i/>
        <sz val="11"/>
        <color theme="9" tint="-0.249977111117893"/>
        <rFont val="Times New Roman"/>
        <family val="1"/>
        <charset val="186"/>
      </rPr>
      <t>(dokumentą/-us  nurodyti SPS 4 priede pateikiamų dokumentų sąraše).</t>
    </r>
    <r>
      <rPr>
        <b/>
        <sz val="11"/>
        <color theme="9" tint="-0.249977111117893"/>
        <rFont val="Times New Roman"/>
        <family val="1"/>
        <charset val="186"/>
      </rPr>
      <t xml:space="preserve"> </t>
    </r>
    <r>
      <rPr>
        <b/>
        <sz val="11"/>
        <color rgb="FFFF0000"/>
        <rFont val="Times New Roman"/>
        <family val="1"/>
        <charset val="186"/>
      </rPr>
      <t>Tiekėjui nepateikus bent vieno minimo dokumento kartu su pasiūlymu, pasiūlymas bus atmestas.</t>
    </r>
  </si>
  <si>
    <t>Balt Extrusion SAS, Catchv, CATCHMINI, CATCHVMINI</t>
  </si>
  <si>
    <t>Balt Extrusion SAS, Prestige, vis kodai</t>
  </si>
  <si>
    <t>Balt Extrusion SAS, Magic, visi kodai</t>
  </si>
  <si>
    <t>Cerus Endovascular, Contour, visi kodai</t>
  </si>
  <si>
    <t>Balt Extrusion SAS, Leo, visi kodai</t>
  </si>
  <si>
    <t>Mikropinimo nitinolio tinklelio implantas su platinos viela vizualizacijai. Penkių  dydžių, skirtų gydyti mažo ir vidutinio dydžio aneurizmas. Dydžiai: a) 5 mm (skirtas aneurizmai su 2.0-3.0mm kakleliu); b) 7 mm (skirtas aneurizmai su 3.0-5.0mm kakleliu); c) 9 mm (skirtas aneurizmai su 4.0-6.0mm kakleliu); 11 mm (skirtas aneurizmai su 4.0-6.0mm kakleliu); 14 mm (skirtas 7-10mm kaklaliui)
Suderinamas su 0,027 mikrokateteriu; Atjungimo kabelis komplekte.                                                                                                         9 P.D. katalogas 2,3 psl</t>
  </si>
  <si>
    <t>Tinka post-karotidinės siphon dalies aneurizmai;- Stentas nupintas iš nitinolio 16 vijų, kurios papildomai apdirbta siekiant užtikrinti slidų paviršių; - Stente nuo pradžios iki galo įpintos platininės ar analogiškos vielos, kurios rentgeno kontrolės metu leidžia matyti visą stento struktūrą; - Stento galai praplatinti ir netraumuojantys;   Ištraukimo galimybė net ir   90 % išskleidus;  Diametras –  2,0 iki 5,5 mm, ilgis – 12 iki  75 mm;  stento “akutės“ skersmenys – 1,8 iki 2,4 F;  Komplekte taip pat pateikiamas 2,4 ir  3,3 F dydžio įvedimo kateteris.                  Gamintojo katalogas 10 psl. , 8 P.D bukletas 1 psl.</t>
  </si>
  <si>
    <t>Intracerebrinis kraujo stovės nunešamas (flow dependant) mikrokateteris . Vienkartinis. Sterilus. Turi 3 stangrumo zonas, kurių distalioji dalis yra pinta ir progresuojančio minkštumo; Pirma proksimalinė stangrumo zona – permatoma.  Dvi distalinės stangrumo zonos – rentgenokontrastiškos.  Distalinės dalis parametrai: išorinis 1,2 - 1,8 F, vidinis 0,009“-0,013“  Nominalus darbinis slėgis iki 7 atm. Naudojamas su 0,007“ 0,009“ ir 0,010“ vielomis.  Galiukas:  a) Pažymėtas platina  b) Galimybė konfigūruoti. Galimi modeliai: pastorintu galiuku, pintas arba nepintas mikrokateteris, ilgių intervalas 155-180 cm.  Gamintojo katalogas   13 psl., 11 P.D. bukletas</t>
  </si>
  <si>
    <t>Balt Extrusion SAS, Cristal Balloon,, visi kodai</t>
  </si>
  <si>
    <t>Įvedimo sistemos ilgis 110 cm  Baliono diametrai: 15; 16; 18; 20; 23; 25; 28; 30; 35 mm  Baliono ilgiai: 25; 30; 40; 45; 50; 60 mm  Nominalus spaudimas  2.5 (baliono diametras 15-25 mm);   2 atm (28-35 mm).  RBP 5 atm (baliono diametras 15-25 mm); 4 atm (25 mm);   3 atm (28-35 mm)  Introduseriai:  7F (baliono diametras 15 mm); 8F (16 mm); 9F (18-20 mm);   10F (23 mm); 12F (25-28 mm); 16F (30-35 mm).  Baliono talpa 7.5 – 90.0 ml  Vielos pravedėjo ilgis .035” (baliono diametras 15 mm);   .038” (16-35 mm), 2 x-ray žymekliai.                                                   Gamintojo katalogas 21 psl., 30 P.D. bukletas 1-2 psl.</t>
  </si>
  <si>
    <t>Lepu Medical/Beijing Taijieweiye Technology Co., Ltd, visi kodai TJEP...</t>
  </si>
  <si>
    <t>Filtro krepšelis iš nailono, padengtas hidrofiline danga, lankstus. Filtro krepšelio porų dydis 80µm  krepšelių diametrai: 5 mm (kraujagyslėms nuo 2,5mm iki 4,8 mm); 7,2 mm (kraujagyslėms  nuo 4,0mm iki 7,0 mm)  komplekte – įvedėjas (1vnt.), filtro  sistema (1vnt.), įvedimo piltuvėlis (1vnt.), viela pravedėja (1vnt.),  vielos suktukas (1vnt.), švirkštas su praplovimo antgaliu (1vnt.)  komplektas filtro pašalinimui - kateteris ištraukimui (1vnt.), vielos suktukas (1vnt.), švirkštas su praplovimo antgaliu (1vnt.) Į kraujagyslę gali būti įvedamas kaip vientisa sistema arba kaip atskiri elementai. Galimybė palikti vielą po filtro sistemos pašalinimo iš kraujagyslės. Vielos pasirinkimas pagal lankstumą – 3 tipų, ir pagal ilgį - 190, 320 cm.   Sistema greito pakeitimo (Rx) tipo  2  rentgenokontrastiniai žymekliai  su papildoma apjuosiančia  rentgenokontrastine spiralė. 36 P.D. bukletas</t>
  </si>
  <si>
    <t>Balt Extrusion SAS, visi kodai Vasco</t>
  </si>
  <si>
    <t>Pintas mikrokateteris galvos smegenų arterijų embolizacijos procedūroms:  Pintas iš  2 volframo  vielų;   Progresyvios pynės technologija, užtikrinansi galiuko atsparumą užlinkimui;   Distalinė dalis lankstesnė, nei proksimalinė;   Vidinė danga - PTFE;;   Išortinė danga – hidrofilinė;    Apima  tokį diametrų intervalą; nuo 0,42 iki 1,02 mm (0,0165” – 0,0401”);   Išoriniai diametrai (proks./dist) nuo 2,2/1,9F iki 5,1/5,1F;   Ilgiai, 135 cm, 140 cm, 155 cm. ;   Yra  modifikacija, pritaikyta trombo aspiracijai;   2 rentgenokontrastiniai žymekliai distaliniame gale, vienas pačiame galiuke, kitas 3 cm nuo distalinio galo;   Įvairios distalinio galo konfigūracijos: tiesus, MP.                             Gamintojo katalogas 5 psl., 37 P.D. bukletas</t>
  </si>
  <si>
    <t>Pagamintos iš platinos, atskiriamos.Spiralė pritvirtinta prie stūmimo vielos tempimui atspariu siūlu su aukso jungtimi. Stūmimo viela yra 170 cm atstumu nuo proksimalinio galo iki atjungimo zonos (neįskaitant spiralės).
• Momentinė atjungimo sistema, atjungimo laikas iki 1 sek.  Formos Helical arba Complex, yra  galimybė pasirinkti ypač didelio tūrio spiralių formą.  spiralių ilgiai nuo 2 cm iki 65 cm; suformuotas diametras nuo 2,0 mm iki 24,0 mm; spiralės suderinamos su standartiniais 2 žymeklių mikrokateteriais, kurių mažiausias vidinis skersmuo (ID) yra 0,0165“, didžiausias 0,022‘‘.                                                                                               Gamintojo katalogas 19 psl., 40 P.D. bukletas, 40 P.D_TDS_konfidencialu 5 psl.</t>
  </si>
  <si>
    <t>Nextbiomedical Co., Ltd, Nexsphere, kodai UIGB..</t>
  </si>
  <si>
    <t>Mikrosferos   sferinės, porėtos dalelės   yra įvairių dydžių   pasižymi suspaudžiamumu, leidžiančiu atlikti tikslią procedūrą   skirtas visam laikui uždaryti kraujagyslių dugną esant patologiniams pažeidimams
Mikrosferų skersmenų diapazonas µm: 100-300, 300-500, 500-700, 700-900.                                                                                                                       42 P.D. bukletas</t>
  </si>
  <si>
    <t>Savaime išsiskleidžiantis, lazeriu pjautas nitinolinis stentas. Vienodos radialinės jėgos visame ilgyje. Stentas fiksuotas prie 180 cm ilgio įvedimo vielos. Keturi rentgenokontrastiniai markeriai (3 distalinėje dalyje ir 1 - proksimaliai), stentas skirtas smulkioms distalinėms (iki 1,5 mm diametro) arterijoms:  nominalus diametras 3,0 mm, ilgis 15,0 mm. Įvedimo kateterio vidinis diametras  0,017". Gamintojo katalogo 17 psl., 82 p.d bukletas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</si>
</sst>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
  </numFmts>
  <fonts count="28" x14ac:knownFonts="1">
    <font>
      <sz val="11"/>
      <color theme="1"/>
      <name val="Calibri"/>
      <family val="2"/>
      <scheme val="minor"/>
    </font>
    <font>
      <sz val="11"/>
      <color theme="1"/>
      <name val="Calibri"/>
      <family val="2"/>
      <scheme val="minor"/>
    </font>
    <font>
      <sz val="11"/>
      <color theme="1"/>
      <name val="Calibri"/>
      <family val="2"/>
      <charset val="186"/>
      <scheme val="minor"/>
    </font>
    <font>
      <sz val="8"/>
      <name val="Calibri"/>
      <family val="2"/>
      <scheme val="minor"/>
    </font>
    <font>
      <sz val="11"/>
      <color theme="1"/>
      <name val="Times New Roman"/>
      <family val="1"/>
      <charset val="186"/>
    </font>
    <font>
      <b/>
      <sz val="11"/>
      <name val="Times New Roman"/>
      <family val="1"/>
      <charset val="186"/>
    </font>
    <font>
      <b/>
      <sz val="11"/>
      <color theme="1"/>
      <name val="Times New Roman"/>
      <family val="1"/>
      <charset val="186"/>
    </font>
    <font>
      <sz val="11"/>
      <name val="Times New Roman"/>
      <family val="1"/>
      <charset val="186"/>
    </font>
    <font>
      <b/>
      <sz val="14"/>
      <name val="Times New Roman"/>
      <family val="1"/>
      <charset val="186"/>
    </font>
    <font>
      <u/>
      <sz val="11"/>
      <name val="Times New Roman"/>
      <family val="1"/>
      <charset val="186"/>
    </font>
    <font>
      <sz val="11"/>
      <name val="Calibri"/>
      <family val="2"/>
      <charset val="186"/>
      <scheme val="minor"/>
    </font>
    <font>
      <sz val="11"/>
      <name val="Calibri"/>
      <family val="2"/>
      <scheme val="minor"/>
    </font>
    <font>
      <i/>
      <sz val="11"/>
      <name val="Times New Roman"/>
      <family val="1"/>
      <charset val="186"/>
    </font>
    <font>
      <sz val="12"/>
      <name val="Times New Roman"/>
      <family val="1"/>
      <charset val="186"/>
    </font>
    <font>
      <b/>
      <sz val="11"/>
      <color theme="9" tint="-0.249977111117893"/>
      <name val="Times New Roman"/>
      <family val="1"/>
      <charset val="186"/>
    </font>
    <font>
      <i/>
      <sz val="11"/>
      <color theme="9" tint="-0.249977111117893"/>
      <name val="Times New Roman"/>
      <family val="1"/>
      <charset val="186"/>
    </font>
    <font>
      <u/>
      <sz val="11"/>
      <color rgb="FFFF0000"/>
      <name val="Times New Roman"/>
      <family val="1"/>
      <charset val="186"/>
    </font>
    <font>
      <sz val="11"/>
      <color rgb="FFFF0000"/>
      <name val="Times New Roman"/>
      <family val="1"/>
      <charset val="186"/>
    </font>
    <font>
      <sz val="10.5"/>
      <name val="Times New Roman"/>
      <family val="1"/>
      <charset val="186"/>
    </font>
    <font>
      <b/>
      <sz val="10.5"/>
      <name val="Times New Roman"/>
      <family val="1"/>
      <charset val="186"/>
    </font>
    <font>
      <u/>
      <sz val="10.5"/>
      <name val="Times New Roman"/>
      <family val="1"/>
      <charset val="186"/>
    </font>
    <font>
      <b/>
      <sz val="10.5"/>
      <color rgb="FFFF0000"/>
      <name val="Times New Roman"/>
      <family val="1"/>
      <charset val="186"/>
    </font>
    <font>
      <sz val="10"/>
      <name val="Times New Roman"/>
      <family val="1"/>
      <charset val="186"/>
    </font>
    <font>
      <b/>
      <sz val="10"/>
      <name val="Times New Roman"/>
      <family val="1"/>
      <charset val="186"/>
    </font>
    <font>
      <sz val="10"/>
      <name val="Calibri"/>
      <family val="2"/>
      <charset val="186"/>
      <scheme val="minor"/>
    </font>
    <font>
      <sz val="10"/>
      <color theme="1"/>
      <name val="Times New Roman"/>
      <family val="1"/>
      <charset val="186"/>
    </font>
    <font>
      <b/>
      <sz val="11"/>
      <color rgb="FFFF0000"/>
      <name val="Times New Roman"/>
      <family val="1"/>
      <charset val="186"/>
    </font>
    <font>
      <b/>
      <u/>
      <sz val="11"/>
      <name val="Times New Roman"/>
      <family val="1"/>
      <charset val="186"/>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9">
    <border>
      <left/>
      <right/>
      <top/>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108">
    <xf numFmtId="0" fontId="0" fillId="0" borderId="0" xfId="0"/>
    <xf numFmtId="0" fontId="4" fillId="0" borderId="0" xfId="0" applyFont="1"/>
    <xf numFmtId="2" fontId="4" fillId="0" borderId="0" xfId="0" applyNumberFormat="1" applyFont="1"/>
    <xf numFmtId="0" fontId="6" fillId="0" borderId="0" xfId="0" applyFont="1"/>
    <xf numFmtId="2" fontId="5" fillId="0" borderId="0" xfId="0" applyNumberFormat="1" applyFont="1" applyAlignment="1">
      <alignment horizontal="left" vertical="top"/>
    </xf>
    <xf numFmtId="2" fontId="5" fillId="0" borderId="0" xfId="0" applyNumberFormat="1" applyFont="1" applyAlignment="1">
      <alignment horizontal="left" vertical="top" wrapText="1"/>
    </xf>
    <xf numFmtId="2" fontId="7" fillId="0" borderId="0" xfId="0" applyNumberFormat="1" applyFont="1" applyAlignment="1">
      <alignment horizontal="left" vertical="top"/>
    </xf>
    <xf numFmtId="4" fontId="7" fillId="0" borderId="0" xfId="0" applyNumberFormat="1" applyFont="1" applyAlignment="1">
      <alignment horizontal="left" vertical="top"/>
    </xf>
    <xf numFmtId="2" fontId="7" fillId="0" borderId="0" xfId="0" applyNumberFormat="1" applyFont="1" applyAlignment="1">
      <alignment horizontal="left" vertical="top" wrapText="1"/>
    </xf>
    <xf numFmtId="0" fontId="7" fillId="0" borderId="0" xfId="0" applyFont="1"/>
    <xf numFmtId="0" fontId="5" fillId="0" borderId="0" xfId="0" applyFont="1"/>
    <xf numFmtId="2" fontId="5" fillId="0" borderId="0" xfId="0" applyNumberFormat="1" applyFont="1" applyAlignment="1">
      <alignment vertical="top"/>
    </xf>
    <xf numFmtId="2" fontId="7" fillId="0" borderId="0" xfId="0" applyNumberFormat="1" applyFont="1" applyAlignment="1">
      <alignment vertical="top"/>
    </xf>
    <xf numFmtId="2" fontId="7" fillId="0" borderId="0" xfId="0" applyNumberFormat="1" applyFont="1" applyAlignment="1">
      <alignment horizontal="right" vertical="top"/>
    </xf>
    <xf numFmtId="164" fontId="7" fillId="0" borderId="0" xfId="0" applyNumberFormat="1" applyFont="1" applyAlignment="1">
      <alignment horizontal="right" vertical="top"/>
    </xf>
    <xf numFmtId="2" fontId="4" fillId="0" borderId="0" xfId="0" applyNumberFormat="1" applyFont="1" applyAlignment="1">
      <alignment horizontal="right"/>
    </xf>
    <xf numFmtId="2" fontId="7" fillId="0" borderId="0" xfId="0" applyNumberFormat="1" applyFont="1" applyAlignment="1">
      <alignment horizontal="left" vertical="top" wrapText="1"/>
    </xf>
    <xf numFmtId="0" fontId="7" fillId="0" borderId="1" xfId="0" applyFont="1" applyBorder="1" applyAlignment="1">
      <alignment horizontal="left" vertical="top" wrapText="1"/>
    </xf>
    <xf numFmtId="2" fontId="8" fillId="0" borderId="0" xfId="0" applyNumberFormat="1" applyFont="1" applyAlignment="1">
      <alignment horizontal="center" vertical="top"/>
    </xf>
    <xf numFmtId="2" fontId="8" fillId="0" borderId="0" xfId="0" applyNumberFormat="1" applyFont="1" applyAlignment="1">
      <alignment vertical="top"/>
    </xf>
    <xf numFmtId="2" fontId="5" fillId="0" borderId="0" xfId="0" applyNumberFormat="1" applyFont="1" applyAlignment="1">
      <alignment horizontal="center" vertical="top" wrapText="1"/>
    </xf>
    <xf numFmtId="2" fontId="7" fillId="0" borderId="0" xfId="0" applyNumberFormat="1" applyFont="1" applyAlignment="1">
      <alignment horizontal="center" vertical="top"/>
    </xf>
    <xf numFmtId="0" fontId="4" fillId="0" borderId="0" xfId="0" applyFont="1" applyAlignment="1">
      <alignment horizontal="center"/>
    </xf>
    <xf numFmtId="2" fontId="7" fillId="0" borderId="0" xfId="0" applyNumberFormat="1" applyFont="1" applyAlignment="1">
      <alignment vertical="top" wrapText="1"/>
    </xf>
    <xf numFmtId="4" fontId="7" fillId="0" borderId="0" xfId="0" applyNumberFormat="1" applyFont="1" applyAlignment="1">
      <alignment vertical="top"/>
    </xf>
    <xf numFmtId="2" fontId="5" fillId="0" borderId="0" xfId="0" applyNumberFormat="1" applyFont="1" applyAlignment="1">
      <alignment horizontal="center" vertical="top"/>
    </xf>
    <xf numFmtId="0" fontId="7" fillId="0" borderId="2" xfId="0" applyFont="1" applyBorder="1" applyAlignment="1">
      <alignment horizontal="left" vertical="top"/>
    </xf>
    <xf numFmtId="0" fontId="7" fillId="0" borderId="2" xfId="0" applyFont="1" applyBorder="1" applyAlignment="1">
      <alignment vertical="top" wrapText="1"/>
    </xf>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2" fontId="7" fillId="0" borderId="2" xfId="1" applyNumberFormat="1" applyFont="1" applyFill="1" applyBorder="1" applyAlignment="1">
      <alignment horizontal="left" vertical="top" wrapText="1"/>
    </xf>
    <xf numFmtId="2" fontId="7" fillId="0" borderId="2" xfId="0" applyNumberFormat="1" applyFont="1" applyBorder="1" applyAlignment="1">
      <alignment horizontal="right" vertical="top" wrapText="1"/>
    </xf>
    <xf numFmtId="0" fontId="7" fillId="0" borderId="2" xfId="0" applyFont="1" applyBorder="1"/>
    <xf numFmtId="0" fontId="13" fillId="0" borderId="2" xfId="0" applyFont="1" applyBorder="1" applyAlignment="1">
      <alignment horizontal="left" vertical="top" wrapText="1"/>
    </xf>
    <xf numFmtId="0" fontId="7" fillId="0" borderId="2" xfId="0" applyFont="1" applyBorder="1" applyAlignment="1">
      <alignment horizontal="center" vertical="top"/>
    </xf>
    <xf numFmtId="2" fontId="7" fillId="0" borderId="2" xfId="0" applyNumberFormat="1" applyFont="1" applyBorder="1" applyAlignment="1">
      <alignment horizontal="left" vertical="top"/>
    </xf>
    <xf numFmtId="0" fontId="7" fillId="0" borderId="1" xfId="0" applyFont="1" applyBorder="1" applyAlignment="1">
      <alignment horizontal="left" vertical="top"/>
    </xf>
    <xf numFmtId="0" fontId="7" fillId="0" borderId="3" xfId="0" applyFont="1" applyBorder="1" applyAlignment="1">
      <alignment horizontal="left" vertical="top"/>
    </xf>
    <xf numFmtId="2" fontId="7" fillId="0" borderId="2" xfId="0" applyNumberFormat="1"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5" xfId="0" applyFont="1" applyBorder="1" applyAlignment="1">
      <alignment vertical="top" wrapText="1"/>
    </xf>
    <xf numFmtId="0" fontId="7" fillId="0" borderId="5" xfId="0" applyFont="1" applyBorder="1" applyAlignment="1">
      <alignment horizontal="center" vertical="top" wrapText="1"/>
    </xf>
    <xf numFmtId="2" fontId="7" fillId="0" borderId="5" xfId="0" applyNumberFormat="1" applyFont="1" applyBorder="1" applyAlignment="1">
      <alignment horizontal="left" vertical="top" wrapText="1"/>
    </xf>
    <xf numFmtId="2" fontId="7" fillId="0" borderId="5" xfId="0" applyNumberFormat="1" applyFont="1" applyBorder="1" applyAlignment="1">
      <alignment horizontal="right" vertical="top" wrapText="1"/>
    </xf>
    <xf numFmtId="0" fontId="7" fillId="0" borderId="5" xfId="0" applyFont="1" applyBorder="1"/>
    <xf numFmtId="0" fontId="7" fillId="0" borderId="2" xfId="0" applyFont="1" applyBorder="1" applyAlignment="1">
      <alignment horizontal="right" vertical="top" wrapText="1"/>
    </xf>
    <xf numFmtId="2" fontId="5" fillId="0" borderId="2" xfId="0" applyNumberFormat="1" applyFont="1" applyBorder="1" applyAlignment="1">
      <alignment horizontal="right" vertical="top" wrapText="1"/>
    </xf>
    <xf numFmtId="0" fontId="5" fillId="0" borderId="2" xfId="0" applyFont="1" applyBorder="1"/>
    <xf numFmtId="0" fontId="10" fillId="0" borderId="2" xfId="0" applyFont="1" applyBorder="1" applyAlignment="1">
      <alignment horizontal="center" vertical="top"/>
    </xf>
    <xf numFmtId="0" fontId="10" fillId="0" borderId="2" xfId="0" applyFont="1" applyBorder="1" applyAlignment="1">
      <alignment vertical="top"/>
    </xf>
    <xf numFmtId="0" fontId="10" fillId="0" borderId="2" xfId="0" applyFont="1" applyBorder="1" applyAlignment="1">
      <alignment horizontal="right" vertical="top"/>
    </xf>
    <xf numFmtId="0" fontId="5" fillId="0" borderId="2" xfId="0" applyFont="1" applyBorder="1" applyAlignment="1">
      <alignment horizontal="left" vertical="top" wrapText="1"/>
    </xf>
    <xf numFmtId="0" fontId="5" fillId="0" borderId="2" xfId="0" applyFont="1" applyBorder="1" applyAlignment="1">
      <alignment vertical="top" wrapText="1"/>
    </xf>
    <xf numFmtId="0" fontId="5" fillId="0" borderId="2" xfId="0" applyFont="1" applyBorder="1" applyAlignment="1">
      <alignment horizontal="center" vertical="top" wrapText="1"/>
    </xf>
    <xf numFmtId="9" fontId="7" fillId="0" borderId="2" xfId="3" applyFont="1" applyBorder="1" applyAlignment="1">
      <alignment horizontal="left" vertical="top" wrapText="1"/>
    </xf>
    <xf numFmtId="9" fontId="7" fillId="0" borderId="2" xfId="3" applyFont="1" applyBorder="1" applyAlignment="1">
      <alignment vertical="top" wrapText="1"/>
    </xf>
    <xf numFmtId="0" fontId="19" fillId="2" borderId="2" xfId="0" applyFont="1" applyFill="1" applyBorder="1" applyAlignment="1">
      <alignment horizontal="center" vertical="center" wrapText="1"/>
    </xf>
    <xf numFmtId="2" fontId="18" fillId="2" borderId="2"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2" fontId="18" fillId="2" borderId="2" xfId="1" applyNumberFormat="1" applyFont="1" applyFill="1" applyBorder="1" applyAlignment="1">
      <alignment horizontal="center" vertical="center" wrapText="1"/>
    </xf>
    <xf numFmtId="2" fontId="19" fillId="2" borderId="2" xfId="0" applyNumberFormat="1" applyFont="1" applyFill="1" applyBorder="1" applyAlignment="1">
      <alignment horizontal="center" vertical="center" wrapText="1"/>
    </xf>
    <xf numFmtId="2" fontId="7" fillId="0" borderId="0" xfId="0" applyNumberFormat="1" applyFont="1" applyBorder="1" applyAlignment="1">
      <alignment vertical="top" wrapText="1"/>
    </xf>
    <xf numFmtId="2" fontId="7" fillId="0" borderId="0" xfId="0" applyNumberFormat="1" applyFont="1" applyBorder="1" applyAlignment="1">
      <alignment horizontal="center" vertical="top" wrapText="1"/>
    </xf>
    <xf numFmtId="4" fontId="7" fillId="0" borderId="0" xfId="0" applyNumberFormat="1" applyFont="1" applyBorder="1" applyAlignment="1">
      <alignment vertical="top"/>
    </xf>
    <xf numFmtId="0" fontId="22" fillId="2" borderId="2" xfId="0" applyFont="1" applyFill="1" applyBorder="1" applyAlignment="1">
      <alignment horizontal="center" vertical="center" wrapText="1"/>
    </xf>
    <xf numFmtId="2" fontId="22" fillId="0" borderId="0" xfId="0" applyNumberFormat="1" applyFont="1" applyAlignment="1">
      <alignment horizontal="center" vertical="top" wrapText="1"/>
    </xf>
    <xf numFmtId="2" fontId="23" fillId="0" borderId="0" xfId="0" applyNumberFormat="1" applyFont="1" applyAlignment="1">
      <alignment vertical="top"/>
    </xf>
    <xf numFmtId="2" fontId="22" fillId="0" borderId="0" xfId="0" applyNumberFormat="1" applyFont="1" applyAlignment="1">
      <alignment horizontal="center" vertical="top"/>
    </xf>
    <xf numFmtId="2" fontId="22" fillId="0" borderId="0" xfId="0" applyNumberFormat="1" applyFont="1" applyAlignment="1">
      <alignment vertical="top" wrapText="1"/>
    </xf>
    <xf numFmtId="2" fontId="22" fillId="0" borderId="0" xfId="0" applyNumberFormat="1" applyFont="1" applyBorder="1" applyAlignment="1">
      <alignment vertical="top" wrapText="1"/>
    </xf>
    <xf numFmtId="0" fontId="22" fillId="0" borderId="2" xfId="0" applyFont="1" applyBorder="1" applyAlignment="1">
      <alignment horizontal="center" vertical="top" wrapText="1"/>
    </xf>
    <xf numFmtId="0" fontId="24" fillId="0" borderId="2" xfId="0" applyFont="1" applyBorder="1" applyAlignment="1">
      <alignment horizontal="center" vertical="top"/>
    </xf>
    <xf numFmtId="0" fontId="23" fillId="0" borderId="2" xfId="0" applyFont="1" applyBorder="1" applyAlignment="1">
      <alignment vertical="top" wrapText="1"/>
    </xf>
    <xf numFmtId="0" fontId="22" fillId="0" borderId="5" xfId="0" applyFont="1" applyBorder="1" applyAlignment="1">
      <alignment horizontal="center" vertical="top" wrapText="1"/>
    </xf>
    <xf numFmtId="0" fontId="25" fillId="0" borderId="0" xfId="0" applyFont="1" applyAlignment="1">
      <alignment horizontal="center"/>
    </xf>
    <xf numFmtId="0" fontId="7" fillId="3" borderId="2" xfId="0" applyFont="1" applyFill="1" applyBorder="1" applyAlignment="1">
      <alignment horizontal="left" vertical="top" wrapText="1"/>
    </xf>
    <xf numFmtId="0" fontId="7" fillId="3" borderId="2" xfId="0" applyFont="1" applyFill="1" applyBorder="1" applyAlignment="1">
      <alignment vertical="top" wrapText="1"/>
    </xf>
    <xf numFmtId="0" fontId="7" fillId="3" borderId="2" xfId="0" applyFont="1" applyFill="1" applyBorder="1" applyAlignment="1">
      <alignment horizontal="center" vertical="top" wrapText="1"/>
    </xf>
    <xf numFmtId="2" fontId="7" fillId="3" borderId="2" xfId="0" applyNumberFormat="1" applyFont="1" applyFill="1" applyBorder="1" applyAlignment="1">
      <alignment horizontal="left" vertical="top" wrapText="1"/>
    </xf>
    <xf numFmtId="0" fontId="22" fillId="3" borderId="2" xfId="0" applyFont="1" applyFill="1" applyBorder="1" applyAlignment="1">
      <alignment horizontal="center" vertical="top" wrapText="1"/>
    </xf>
    <xf numFmtId="2" fontId="7" fillId="3" borderId="2" xfId="0" applyNumberFormat="1" applyFont="1" applyFill="1" applyBorder="1" applyAlignment="1">
      <alignment horizontal="right" vertical="top" wrapText="1"/>
    </xf>
    <xf numFmtId="0" fontId="7" fillId="3" borderId="0" xfId="0" applyFont="1" applyFill="1"/>
    <xf numFmtId="0" fontId="4" fillId="3" borderId="0" xfId="0" applyFont="1" applyFill="1"/>
    <xf numFmtId="0" fontId="7" fillId="3" borderId="1" xfId="0" applyFont="1" applyFill="1" applyBorder="1" applyAlignment="1">
      <alignment horizontal="left" vertical="top"/>
    </xf>
    <xf numFmtId="0" fontId="7" fillId="3" borderId="2" xfId="0" applyFont="1" applyFill="1" applyBorder="1" applyAlignment="1">
      <alignment horizontal="left" vertical="top"/>
    </xf>
    <xf numFmtId="2" fontId="7" fillId="3" borderId="2" xfId="1" applyNumberFormat="1"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2" xfId="0" applyFont="1" applyFill="1" applyBorder="1" applyAlignment="1">
      <alignment vertical="top" wrapText="1"/>
    </xf>
    <xf numFmtId="0" fontId="7" fillId="0" borderId="2" xfId="0" applyFont="1" applyFill="1" applyBorder="1" applyAlignment="1">
      <alignment horizontal="center" vertical="top" wrapText="1"/>
    </xf>
    <xf numFmtId="2" fontId="7" fillId="0" borderId="2" xfId="0" applyNumberFormat="1" applyFont="1" applyFill="1" applyBorder="1" applyAlignment="1">
      <alignment horizontal="left" vertical="top" wrapText="1"/>
    </xf>
    <xf numFmtId="0" fontId="22" fillId="0" borderId="2" xfId="0" applyFont="1" applyFill="1" applyBorder="1" applyAlignment="1">
      <alignment horizontal="center" vertical="top" wrapText="1"/>
    </xf>
    <xf numFmtId="2" fontId="7" fillId="0" borderId="2" xfId="0" applyNumberFormat="1" applyFont="1" applyFill="1" applyBorder="1" applyAlignment="1">
      <alignment horizontal="right" vertical="top" wrapText="1"/>
    </xf>
    <xf numFmtId="0" fontId="7" fillId="0" borderId="2" xfId="0" applyFont="1" applyFill="1" applyBorder="1"/>
    <xf numFmtId="0" fontId="7" fillId="0" borderId="0" xfId="0" applyFont="1" applyFill="1"/>
    <xf numFmtId="0" fontId="4" fillId="0" borderId="0" xfId="0" applyFont="1" applyFill="1"/>
    <xf numFmtId="0" fontId="7" fillId="0" borderId="2" xfId="0" applyFont="1" applyBorder="1" applyAlignment="1">
      <alignment vertical="top"/>
    </xf>
    <xf numFmtId="0" fontId="7" fillId="0" borderId="2" xfId="0" applyFont="1" applyBorder="1" applyAlignment="1">
      <alignment horizontal="left" vertical="top" wrapText="1"/>
    </xf>
    <xf numFmtId="0" fontId="11" fillId="0" borderId="2" xfId="0" applyFont="1" applyBorder="1" applyAlignment="1">
      <alignment horizontal="left" vertical="top" wrapText="1"/>
    </xf>
    <xf numFmtId="0" fontId="10" fillId="0" borderId="2" xfId="0" applyFont="1" applyBorder="1" applyAlignment="1">
      <alignment horizontal="left" vertical="top" wrapText="1"/>
    </xf>
    <xf numFmtId="0" fontId="5" fillId="0" borderId="6" xfId="0" applyFont="1" applyBorder="1" applyAlignment="1">
      <alignment horizontal="right" vertical="top" wrapText="1"/>
    </xf>
    <xf numFmtId="0" fontId="5" fillId="0" borderId="7" xfId="0" applyFont="1" applyBorder="1" applyAlignment="1">
      <alignment horizontal="right" vertical="top" wrapText="1"/>
    </xf>
    <xf numFmtId="0" fontId="5" fillId="0" borderId="8" xfId="0" applyFont="1" applyBorder="1" applyAlignment="1">
      <alignment horizontal="right" vertical="top" wrapText="1"/>
    </xf>
    <xf numFmtId="0" fontId="5" fillId="0" borderId="2" xfId="0" applyFont="1" applyBorder="1" applyAlignment="1">
      <alignment horizontal="right" vertical="top" wrapText="1"/>
    </xf>
    <xf numFmtId="2" fontId="14" fillId="0" borderId="0" xfId="0" applyNumberFormat="1" applyFont="1" applyAlignment="1">
      <alignment horizontal="left" vertical="top" wrapText="1"/>
    </xf>
    <xf numFmtId="2" fontId="5" fillId="0" borderId="0" xfId="0" applyNumberFormat="1" applyFont="1" applyAlignment="1">
      <alignment horizontal="center" vertical="top"/>
    </xf>
    <xf numFmtId="2" fontId="9" fillId="0" borderId="0" xfId="0" applyNumberFormat="1" applyFont="1" applyAlignment="1">
      <alignment horizontal="left" vertical="top"/>
    </xf>
    <xf numFmtId="2" fontId="7" fillId="0" borderId="0" xfId="0" applyNumberFormat="1" applyFont="1" applyAlignment="1">
      <alignment horizontal="left" vertical="top" wrapText="1"/>
    </xf>
  </cellXfs>
  <cellStyles count="4">
    <cellStyle name="Comma" xfId="1" builtinId="3"/>
    <cellStyle name="Normal" xfId="0" builtinId="0"/>
    <cellStyle name="Normal 3" xfId="2" xr:uid="{00000000-0005-0000-0000-00000200000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54"/>
  <sheetViews>
    <sheetView tabSelected="1" topLeftCell="A46" zoomScale="80" zoomScaleNormal="80" workbookViewId="0">
      <selection activeCell="L53" sqref="L53"/>
    </sheetView>
  </sheetViews>
  <sheetFormatPr baseColWidth="10" defaultColWidth="8.83203125" defaultRowHeight="14" x14ac:dyDescent="0.15"/>
  <cols>
    <col min="1" max="1" width="6.6640625" style="1" customWidth="1"/>
    <col min="2" max="2" width="11.33203125" style="1" customWidth="1"/>
    <col min="3" max="3" width="27.6640625" style="1" customWidth="1"/>
    <col min="4" max="4" width="109.6640625" style="1" customWidth="1"/>
    <col min="5" max="5" width="6.6640625" style="22" customWidth="1"/>
    <col min="6" max="6" width="8.83203125" style="22" customWidth="1"/>
    <col min="7" max="7" width="11.5" style="2" customWidth="1"/>
    <col min="8" max="8" width="5.5" style="75" customWidth="1"/>
    <col min="9" max="9" width="12.83203125" style="15" customWidth="1"/>
    <col min="10" max="10" width="9.5" style="15" customWidth="1"/>
    <col min="11" max="11" width="12.33203125" style="15" customWidth="1"/>
    <col min="12" max="12" width="21.33203125" style="1" customWidth="1"/>
    <col min="13" max="13" width="53.1640625" style="1" customWidth="1"/>
    <col min="14" max="16384" width="8.83203125" style="1"/>
  </cols>
  <sheetData>
    <row r="1" spans="1:16" customFormat="1" ht="15" x14ac:dyDescent="0.2">
      <c r="A1" s="4" t="s">
        <v>182</v>
      </c>
      <c r="B1" s="4"/>
      <c r="C1" s="11"/>
      <c r="D1" s="4"/>
      <c r="E1" s="25"/>
      <c r="F1" s="20"/>
      <c r="G1" s="5"/>
      <c r="H1" s="66"/>
      <c r="I1" s="13"/>
      <c r="J1" s="13"/>
      <c r="K1" s="13"/>
      <c r="L1" s="6"/>
      <c r="M1" s="6"/>
      <c r="N1" s="7"/>
      <c r="O1" s="7"/>
      <c r="P1" s="8"/>
    </row>
    <row r="2" spans="1:16" customFormat="1" ht="15.75" customHeight="1" x14ac:dyDescent="0.2">
      <c r="A2" s="105" t="s">
        <v>400</v>
      </c>
      <c r="B2" s="105"/>
      <c r="C2" s="105"/>
      <c r="D2" s="105"/>
      <c r="E2" s="105"/>
      <c r="F2" s="105"/>
      <c r="G2" s="105"/>
      <c r="H2" s="67"/>
      <c r="I2" s="19"/>
      <c r="J2" s="19"/>
      <c r="K2" s="19"/>
      <c r="L2" s="19"/>
      <c r="M2" s="19"/>
      <c r="N2" s="19"/>
      <c r="O2" s="19"/>
      <c r="P2" s="19"/>
    </row>
    <row r="3" spans="1:16" customFormat="1" ht="15.75" customHeight="1" x14ac:dyDescent="0.2">
      <c r="A3" s="105" t="s">
        <v>401</v>
      </c>
      <c r="B3" s="105"/>
      <c r="C3" s="105"/>
      <c r="D3" s="105"/>
      <c r="E3" s="105"/>
      <c r="F3" s="105"/>
      <c r="G3" s="105"/>
      <c r="H3" s="67"/>
      <c r="I3" s="19"/>
      <c r="J3" s="19"/>
      <c r="K3" s="19"/>
      <c r="L3" s="19"/>
      <c r="M3" s="19"/>
      <c r="N3" s="19"/>
      <c r="O3" s="19"/>
      <c r="P3" s="19"/>
    </row>
    <row r="4" spans="1:16" customFormat="1" ht="21.75" customHeight="1" x14ac:dyDescent="0.2">
      <c r="A4" s="106" t="s">
        <v>402</v>
      </c>
      <c r="B4" s="106"/>
      <c r="C4" s="106"/>
      <c r="D4" s="106"/>
      <c r="E4" s="18"/>
      <c r="F4" s="18"/>
      <c r="G4" s="18"/>
      <c r="H4" s="67"/>
      <c r="I4" s="19"/>
      <c r="J4" s="19"/>
      <c r="K4" s="19"/>
      <c r="L4" s="19"/>
      <c r="M4" s="19"/>
      <c r="N4" s="19"/>
      <c r="O4" s="19"/>
      <c r="P4" s="19"/>
    </row>
    <row r="5" spans="1:16" x14ac:dyDescent="0.15">
      <c r="A5" s="6" t="s">
        <v>183</v>
      </c>
      <c r="B5" s="6"/>
      <c r="C5" s="6"/>
      <c r="D5" s="6"/>
      <c r="E5" s="21"/>
      <c r="F5" s="21"/>
      <c r="G5" s="12"/>
      <c r="H5" s="68"/>
      <c r="I5" s="14"/>
      <c r="J5" s="14"/>
      <c r="K5" s="13"/>
      <c r="L5" s="7"/>
      <c r="M5" s="7"/>
      <c r="N5" s="8"/>
    </row>
    <row r="6" spans="1:16" x14ac:dyDescent="0.15">
      <c r="A6" s="6" t="s">
        <v>184</v>
      </c>
      <c r="B6" s="6"/>
      <c r="C6" s="6"/>
      <c r="D6" s="6"/>
      <c r="E6" s="21"/>
      <c r="F6" s="21"/>
      <c r="G6" s="12"/>
      <c r="H6" s="68"/>
      <c r="I6" s="14"/>
      <c r="J6" s="14"/>
      <c r="K6" s="13"/>
      <c r="L6" s="7"/>
      <c r="M6" s="7"/>
      <c r="N6" s="8"/>
    </row>
    <row r="7" spans="1:16" ht="15" customHeight="1" x14ac:dyDescent="0.15">
      <c r="A7" s="107" t="s">
        <v>403</v>
      </c>
      <c r="B7" s="107"/>
      <c r="C7" s="107"/>
      <c r="D7" s="107"/>
      <c r="E7" s="107"/>
      <c r="F7" s="107"/>
      <c r="G7" s="107"/>
      <c r="H7" s="69"/>
      <c r="I7" s="23"/>
      <c r="J7" s="23"/>
      <c r="K7" s="23"/>
      <c r="L7" s="7"/>
      <c r="M7" s="7"/>
      <c r="N7" s="8"/>
    </row>
    <row r="8" spans="1:16" ht="118.5" customHeight="1" x14ac:dyDescent="0.15">
      <c r="A8" s="107" t="s">
        <v>427</v>
      </c>
      <c r="B8" s="107"/>
      <c r="C8" s="107"/>
      <c r="D8" s="107"/>
      <c r="E8" s="107"/>
      <c r="F8" s="107"/>
      <c r="G8" s="107"/>
      <c r="H8" s="69"/>
      <c r="I8" s="23"/>
      <c r="J8" s="23"/>
      <c r="K8" s="23"/>
      <c r="L8" s="23"/>
      <c r="M8" s="24"/>
      <c r="N8" s="12"/>
    </row>
    <row r="9" spans="1:16" ht="167.25" customHeight="1" x14ac:dyDescent="0.15">
      <c r="A9" s="104" t="s">
        <v>428</v>
      </c>
      <c r="B9" s="104"/>
      <c r="C9" s="104"/>
      <c r="D9" s="104"/>
      <c r="E9" s="104"/>
      <c r="F9" s="104"/>
      <c r="G9" s="104"/>
      <c r="H9" s="69"/>
      <c r="I9" s="23"/>
      <c r="J9" s="23"/>
      <c r="K9" s="23"/>
      <c r="L9" s="16"/>
      <c r="M9" s="24"/>
      <c r="N9" s="12"/>
    </row>
    <row r="10" spans="1:16" ht="15" customHeight="1" x14ac:dyDescent="0.15">
      <c r="A10" s="62"/>
      <c r="B10" s="62"/>
      <c r="C10" s="62"/>
      <c r="D10" s="62"/>
      <c r="E10" s="63"/>
      <c r="F10" s="62"/>
      <c r="G10" s="62"/>
      <c r="H10" s="70"/>
      <c r="I10" s="62"/>
      <c r="J10" s="62"/>
      <c r="K10" s="62"/>
      <c r="L10" s="62"/>
      <c r="M10" s="64"/>
      <c r="N10" s="12"/>
    </row>
    <row r="11" spans="1:16" ht="85.5" customHeight="1" x14ac:dyDescent="0.15">
      <c r="A11" s="59" t="s">
        <v>404</v>
      </c>
      <c r="B11" s="59" t="s">
        <v>188</v>
      </c>
      <c r="C11" s="59" t="s">
        <v>405</v>
      </c>
      <c r="D11" s="59" t="s">
        <v>75</v>
      </c>
      <c r="E11" s="59" t="s">
        <v>76</v>
      </c>
      <c r="F11" s="59" t="s">
        <v>406</v>
      </c>
      <c r="G11" s="60" t="s">
        <v>408</v>
      </c>
      <c r="H11" s="65" t="s">
        <v>0</v>
      </c>
      <c r="I11" s="61" t="s">
        <v>409</v>
      </c>
      <c r="J11" s="61" t="s">
        <v>407</v>
      </c>
      <c r="K11" s="61" t="s">
        <v>410</v>
      </c>
      <c r="L11" s="57" t="s">
        <v>424</v>
      </c>
      <c r="M11" s="58" t="s">
        <v>425</v>
      </c>
      <c r="N11" s="9"/>
      <c r="O11" s="9"/>
      <c r="P11" s="9"/>
    </row>
    <row r="12" spans="1:16" ht="63.75" customHeight="1" x14ac:dyDescent="0.15">
      <c r="A12" s="28" t="s">
        <v>1</v>
      </c>
      <c r="B12" s="28" t="s">
        <v>189</v>
      </c>
      <c r="C12" s="27" t="s">
        <v>196</v>
      </c>
      <c r="D12" s="28" t="s">
        <v>195</v>
      </c>
      <c r="E12" s="29" t="s">
        <v>77</v>
      </c>
      <c r="F12" s="29">
        <v>30</v>
      </c>
      <c r="G12" s="38"/>
      <c r="H12" s="71">
        <v>5</v>
      </c>
      <c r="I12" s="31">
        <f>F12*G12</f>
        <v>0</v>
      </c>
      <c r="J12" s="31"/>
      <c r="K12" s="31">
        <f>SUM(I12:J12)</f>
        <v>0</v>
      </c>
      <c r="L12" s="32"/>
      <c r="M12" s="32"/>
      <c r="N12" s="9"/>
      <c r="O12" s="9"/>
      <c r="P12" s="9"/>
    </row>
    <row r="13" spans="1:16" ht="198.75" customHeight="1" x14ac:dyDescent="0.15">
      <c r="A13" s="28" t="s">
        <v>2</v>
      </c>
      <c r="B13" s="28" t="s">
        <v>189</v>
      </c>
      <c r="C13" s="27" t="s">
        <v>197</v>
      </c>
      <c r="D13" s="28" t="s">
        <v>198</v>
      </c>
      <c r="E13" s="29" t="s">
        <v>77</v>
      </c>
      <c r="F13" s="29">
        <v>1</v>
      </c>
      <c r="G13" s="38"/>
      <c r="H13" s="71">
        <v>5</v>
      </c>
      <c r="I13" s="31">
        <f t="shared" ref="I13:I55" si="0">SUM(F13*G13)</f>
        <v>0</v>
      </c>
      <c r="J13" s="31"/>
      <c r="K13" s="31">
        <f t="shared" ref="K13:K76" si="1">SUM(I13:J13)</f>
        <v>0</v>
      </c>
      <c r="L13" s="32"/>
      <c r="M13" s="32"/>
      <c r="N13" s="9"/>
      <c r="O13" s="9"/>
      <c r="P13" s="9"/>
    </row>
    <row r="14" spans="1:16" ht="78" customHeight="1" x14ac:dyDescent="0.15">
      <c r="A14" s="28" t="s">
        <v>3</v>
      </c>
      <c r="B14" s="55" t="s">
        <v>189</v>
      </c>
      <c r="C14" s="56" t="s">
        <v>199</v>
      </c>
      <c r="D14" s="28" t="s">
        <v>200</v>
      </c>
      <c r="E14" s="29" t="s">
        <v>77</v>
      </c>
      <c r="F14" s="29">
        <v>3</v>
      </c>
      <c r="G14" s="38"/>
      <c r="H14" s="71">
        <v>5</v>
      </c>
      <c r="I14" s="31">
        <f t="shared" si="0"/>
        <v>0</v>
      </c>
      <c r="J14" s="31"/>
      <c r="K14" s="31">
        <f t="shared" si="1"/>
        <v>0</v>
      </c>
      <c r="L14" s="32"/>
      <c r="M14" s="32"/>
      <c r="N14" s="9"/>
      <c r="O14" s="9"/>
      <c r="P14" s="9"/>
    </row>
    <row r="15" spans="1:16" ht="141" customHeight="1" x14ac:dyDescent="0.15">
      <c r="A15" s="28" t="s">
        <v>79</v>
      </c>
      <c r="B15" s="28" t="s">
        <v>190</v>
      </c>
      <c r="C15" s="27" t="s">
        <v>202</v>
      </c>
      <c r="D15" s="28" t="s">
        <v>201</v>
      </c>
      <c r="E15" s="29" t="s">
        <v>77</v>
      </c>
      <c r="F15" s="29">
        <v>50</v>
      </c>
      <c r="G15" s="38"/>
      <c r="H15" s="71">
        <v>5</v>
      </c>
      <c r="I15" s="31">
        <f t="shared" si="0"/>
        <v>0</v>
      </c>
      <c r="J15" s="31"/>
      <c r="K15" s="31">
        <f t="shared" si="1"/>
        <v>0</v>
      </c>
      <c r="L15" s="32"/>
      <c r="M15" s="32"/>
      <c r="N15" s="9"/>
      <c r="O15" s="9"/>
      <c r="P15" s="9"/>
    </row>
    <row r="16" spans="1:16" ht="48" customHeight="1" x14ac:dyDescent="0.15">
      <c r="A16" s="28" t="s">
        <v>4</v>
      </c>
      <c r="B16" s="28" t="s">
        <v>191</v>
      </c>
      <c r="C16" s="27" t="s">
        <v>203</v>
      </c>
      <c r="D16" s="28" t="s">
        <v>72</v>
      </c>
      <c r="E16" s="29" t="s">
        <v>77</v>
      </c>
      <c r="F16" s="29">
        <v>8</v>
      </c>
      <c r="G16" s="38"/>
      <c r="H16" s="71">
        <v>5</v>
      </c>
      <c r="I16" s="31">
        <f t="shared" si="0"/>
        <v>0</v>
      </c>
      <c r="J16" s="31"/>
      <c r="K16" s="31">
        <f t="shared" si="1"/>
        <v>0</v>
      </c>
      <c r="L16" s="32"/>
      <c r="M16" s="32"/>
      <c r="N16" s="9"/>
      <c r="O16" s="9"/>
      <c r="P16" s="9"/>
    </row>
    <row r="17" spans="1:16" ht="77.25" customHeight="1" x14ac:dyDescent="0.15">
      <c r="A17" s="28" t="s">
        <v>5</v>
      </c>
      <c r="B17" s="28" t="s">
        <v>191</v>
      </c>
      <c r="C17" s="27" t="s">
        <v>205</v>
      </c>
      <c r="D17" s="28" t="s">
        <v>204</v>
      </c>
      <c r="E17" s="29" t="s">
        <v>77</v>
      </c>
      <c r="F17" s="29">
        <v>20</v>
      </c>
      <c r="G17" s="38"/>
      <c r="H17" s="71">
        <v>5</v>
      </c>
      <c r="I17" s="31">
        <f t="shared" si="0"/>
        <v>0</v>
      </c>
      <c r="J17" s="31"/>
      <c r="K17" s="31">
        <f t="shared" si="1"/>
        <v>0</v>
      </c>
      <c r="L17" s="32"/>
      <c r="M17" s="32"/>
      <c r="N17" s="9"/>
      <c r="O17" s="9"/>
      <c r="P17" s="9"/>
    </row>
    <row r="18" spans="1:16" ht="105.75" customHeight="1" x14ac:dyDescent="0.15">
      <c r="A18" s="28" t="s">
        <v>6</v>
      </c>
      <c r="B18" s="28" t="s">
        <v>192</v>
      </c>
      <c r="C18" s="27" t="s">
        <v>207</v>
      </c>
      <c r="D18" s="28" t="s">
        <v>206</v>
      </c>
      <c r="E18" s="29" t="s">
        <v>77</v>
      </c>
      <c r="F18" s="29">
        <v>120</v>
      </c>
      <c r="G18" s="38"/>
      <c r="H18" s="71">
        <v>5</v>
      </c>
      <c r="I18" s="31">
        <f t="shared" si="0"/>
        <v>0</v>
      </c>
      <c r="J18" s="31"/>
      <c r="K18" s="31">
        <f t="shared" si="1"/>
        <v>0</v>
      </c>
      <c r="L18" s="32"/>
      <c r="M18" s="32"/>
      <c r="N18" s="9"/>
      <c r="O18" s="9"/>
      <c r="P18" s="9"/>
    </row>
    <row r="19" spans="1:16" s="83" customFormat="1" ht="175" customHeight="1" x14ac:dyDescent="0.15">
      <c r="A19" s="76" t="s">
        <v>7</v>
      </c>
      <c r="B19" s="76" t="s">
        <v>189</v>
      </c>
      <c r="C19" s="77" t="s">
        <v>209</v>
      </c>
      <c r="D19" s="76" t="s">
        <v>208</v>
      </c>
      <c r="E19" s="78" t="s">
        <v>77</v>
      </c>
      <c r="F19" s="78">
        <v>1</v>
      </c>
      <c r="G19" s="79">
        <v>2300</v>
      </c>
      <c r="H19" s="80">
        <v>5</v>
      </c>
      <c r="I19" s="81">
        <f t="shared" si="0"/>
        <v>2300</v>
      </c>
      <c r="J19" s="81">
        <v>115</v>
      </c>
      <c r="K19" s="81">
        <f t="shared" si="1"/>
        <v>2415</v>
      </c>
      <c r="L19" s="77" t="s">
        <v>433</v>
      </c>
      <c r="M19" s="77" t="s">
        <v>435</v>
      </c>
      <c r="N19" s="82"/>
      <c r="O19" s="82"/>
      <c r="P19" s="82"/>
    </row>
    <row r="20" spans="1:16" s="83" customFormat="1" ht="153" customHeight="1" x14ac:dyDescent="0.15">
      <c r="A20" s="76" t="s">
        <v>8</v>
      </c>
      <c r="B20" s="76" t="s">
        <v>190</v>
      </c>
      <c r="C20" s="77" t="s">
        <v>210</v>
      </c>
      <c r="D20" s="76" t="s">
        <v>413</v>
      </c>
      <c r="E20" s="78" t="s">
        <v>77</v>
      </c>
      <c r="F20" s="78">
        <v>1</v>
      </c>
      <c r="G20" s="79">
        <v>8000</v>
      </c>
      <c r="H20" s="80">
        <v>5</v>
      </c>
      <c r="I20" s="81">
        <f t="shared" si="0"/>
        <v>8000</v>
      </c>
      <c r="J20" s="81">
        <v>400</v>
      </c>
      <c r="K20" s="81">
        <f t="shared" si="1"/>
        <v>8400</v>
      </c>
      <c r="L20" s="77" t="s">
        <v>432</v>
      </c>
      <c r="M20" s="77" t="s">
        <v>434</v>
      </c>
      <c r="N20" s="82"/>
      <c r="O20" s="82"/>
      <c r="P20" s="82"/>
    </row>
    <row r="21" spans="1:16" ht="65.25" customHeight="1" x14ac:dyDescent="0.15">
      <c r="A21" s="28" t="s">
        <v>9</v>
      </c>
      <c r="B21" s="28" t="s">
        <v>193</v>
      </c>
      <c r="C21" s="27" t="s">
        <v>217</v>
      </c>
      <c r="D21" s="28" t="s">
        <v>411</v>
      </c>
      <c r="E21" s="29" t="s">
        <v>77</v>
      </c>
      <c r="F21" s="29">
        <v>4</v>
      </c>
      <c r="G21" s="38"/>
      <c r="H21" s="71">
        <v>5</v>
      </c>
      <c r="I21" s="31">
        <f t="shared" si="0"/>
        <v>0</v>
      </c>
      <c r="J21" s="31"/>
      <c r="K21" s="31">
        <f t="shared" si="1"/>
        <v>0</v>
      </c>
      <c r="L21" s="96"/>
      <c r="M21" s="96"/>
      <c r="N21" s="9"/>
      <c r="O21" s="9"/>
      <c r="P21" s="9"/>
    </row>
    <row r="22" spans="1:16" s="83" customFormat="1" ht="179" customHeight="1" x14ac:dyDescent="0.15">
      <c r="A22" s="76" t="s">
        <v>10</v>
      </c>
      <c r="B22" s="76" t="s">
        <v>191</v>
      </c>
      <c r="C22" s="77" t="s">
        <v>211</v>
      </c>
      <c r="D22" s="76" t="s">
        <v>412</v>
      </c>
      <c r="E22" s="78" t="s">
        <v>77</v>
      </c>
      <c r="F22" s="78">
        <v>8</v>
      </c>
      <c r="G22" s="79">
        <v>500</v>
      </c>
      <c r="H22" s="80">
        <v>5</v>
      </c>
      <c r="I22" s="81">
        <f t="shared" si="0"/>
        <v>4000</v>
      </c>
      <c r="J22" s="81">
        <v>200</v>
      </c>
      <c r="K22" s="81">
        <f t="shared" si="1"/>
        <v>4200</v>
      </c>
      <c r="L22" s="77" t="s">
        <v>431</v>
      </c>
      <c r="M22" s="77" t="s">
        <v>436</v>
      </c>
      <c r="N22" s="82"/>
      <c r="O22" s="82"/>
      <c r="P22" s="82"/>
    </row>
    <row r="23" spans="1:16" ht="76.5" customHeight="1" x14ac:dyDescent="0.15">
      <c r="A23" s="28" t="s">
        <v>11</v>
      </c>
      <c r="B23" s="28" t="s">
        <v>192</v>
      </c>
      <c r="C23" s="27" t="s">
        <v>218</v>
      </c>
      <c r="D23" s="28" t="s">
        <v>414</v>
      </c>
      <c r="E23" s="29" t="s">
        <v>77</v>
      </c>
      <c r="F23" s="29">
        <v>20</v>
      </c>
      <c r="G23" s="38"/>
      <c r="H23" s="71">
        <v>5</v>
      </c>
      <c r="I23" s="31">
        <f t="shared" si="0"/>
        <v>0</v>
      </c>
      <c r="J23" s="31"/>
      <c r="K23" s="31">
        <f t="shared" si="1"/>
        <v>0</v>
      </c>
      <c r="L23" s="32"/>
      <c r="M23" s="32"/>
      <c r="N23" s="9"/>
      <c r="O23" s="9"/>
      <c r="P23" s="9"/>
    </row>
    <row r="24" spans="1:16" ht="62.25" customHeight="1" x14ac:dyDescent="0.15">
      <c r="A24" s="28" t="s">
        <v>12</v>
      </c>
      <c r="B24" s="28" t="s">
        <v>192</v>
      </c>
      <c r="C24" s="27" t="s">
        <v>212</v>
      </c>
      <c r="D24" s="28" t="s">
        <v>415</v>
      </c>
      <c r="E24" s="29" t="s">
        <v>77</v>
      </c>
      <c r="F24" s="29">
        <v>30</v>
      </c>
      <c r="G24" s="38"/>
      <c r="H24" s="71">
        <v>5</v>
      </c>
      <c r="I24" s="31">
        <f t="shared" si="0"/>
        <v>0</v>
      </c>
      <c r="J24" s="31"/>
      <c r="K24" s="31">
        <f>SUM(I24:J24)</f>
        <v>0</v>
      </c>
      <c r="L24" s="32"/>
      <c r="M24" s="32"/>
      <c r="N24" s="9"/>
      <c r="O24" s="9"/>
      <c r="P24" s="9"/>
    </row>
    <row r="25" spans="1:16" s="95" customFormat="1" ht="157.5" customHeight="1" x14ac:dyDescent="0.15">
      <c r="A25" s="87" t="s">
        <v>13</v>
      </c>
      <c r="B25" s="87" t="s">
        <v>194</v>
      </c>
      <c r="C25" s="88" t="s">
        <v>213</v>
      </c>
      <c r="D25" s="87" t="s">
        <v>416</v>
      </c>
      <c r="E25" s="89" t="s">
        <v>77</v>
      </c>
      <c r="F25" s="89">
        <v>8</v>
      </c>
      <c r="G25" s="90"/>
      <c r="H25" s="91">
        <v>5</v>
      </c>
      <c r="I25" s="92">
        <f t="shared" si="0"/>
        <v>0</v>
      </c>
      <c r="J25" s="92"/>
      <c r="K25" s="92">
        <f t="shared" si="1"/>
        <v>0</v>
      </c>
      <c r="L25" s="93"/>
      <c r="M25" s="93"/>
      <c r="N25" s="94"/>
      <c r="O25" s="94"/>
      <c r="P25" s="94"/>
    </row>
    <row r="26" spans="1:16" ht="121.5" customHeight="1" x14ac:dyDescent="0.15">
      <c r="A26" s="28" t="s">
        <v>14</v>
      </c>
      <c r="B26" s="28" t="s">
        <v>214</v>
      </c>
      <c r="C26" s="27" t="s">
        <v>216</v>
      </c>
      <c r="D26" s="28" t="s">
        <v>391</v>
      </c>
      <c r="E26" s="29" t="s">
        <v>77</v>
      </c>
      <c r="F26" s="29">
        <v>50</v>
      </c>
      <c r="G26" s="38"/>
      <c r="H26" s="71">
        <v>5</v>
      </c>
      <c r="I26" s="31">
        <f t="shared" si="0"/>
        <v>0</v>
      </c>
      <c r="J26" s="31"/>
      <c r="K26" s="31">
        <f t="shared" si="1"/>
        <v>0</v>
      </c>
      <c r="L26" s="32"/>
      <c r="M26" s="32"/>
      <c r="N26" s="9"/>
      <c r="O26" s="9"/>
      <c r="P26" s="9"/>
    </row>
    <row r="27" spans="1:16" ht="113.25" customHeight="1" x14ac:dyDescent="0.15">
      <c r="A27" s="28" t="s">
        <v>15</v>
      </c>
      <c r="B27" s="28" t="s">
        <v>194</v>
      </c>
      <c r="C27" s="27" t="s">
        <v>215</v>
      </c>
      <c r="D27" s="28" t="s">
        <v>392</v>
      </c>
      <c r="E27" s="29" t="s">
        <v>77</v>
      </c>
      <c r="F27" s="29">
        <v>80</v>
      </c>
      <c r="G27" s="38"/>
      <c r="H27" s="71">
        <v>5</v>
      </c>
      <c r="I27" s="31">
        <f t="shared" si="0"/>
        <v>0</v>
      </c>
      <c r="J27" s="31"/>
      <c r="K27" s="31">
        <f t="shared" si="1"/>
        <v>0</v>
      </c>
      <c r="L27" s="32"/>
      <c r="M27" s="32"/>
      <c r="N27" s="9"/>
      <c r="O27" s="9"/>
      <c r="P27" s="9"/>
    </row>
    <row r="28" spans="1:16" ht="68.25" customHeight="1" x14ac:dyDescent="0.15">
      <c r="A28" s="28" t="s">
        <v>16</v>
      </c>
      <c r="B28" s="28" t="s">
        <v>194</v>
      </c>
      <c r="C28" s="27" t="s">
        <v>219</v>
      </c>
      <c r="D28" s="28" t="s">
        <v>417</v>
      </c>
      <c r="E28" s="29" t="s">
        <v>77</v>
      </c>
      <c r="F28" s="29">
        <v>150</v>
      </c>
      <c r="G28" s="38"/>
      <c r="H28" s="71">
        <v>5</v>
      </c>
      <c r="I28" s="31">
        <f t="shared" si="0"/>
        <v>0</v>
      </c>
      <c r="J28" s="31"/>
      <c r="K28" s="31">
        <f t="shared" si="1"/>
        <v>0</v>
      </c>
      <c r="L28" s="32"/>
      <c r="M28" s="32"/>
      <c r="N28" s="9"/>
      <c r="O28" s="9"/>
      <c r="P28" s="9"/>
    </row>
    <row r="29" spans="1:16" ht="91.5" customHeight="1" x14ac:dyDescent="0.15">
      <c r="A29" s="28" t="s">
        <v>17</v>
      </c>
      <c r="B29" s="28" t="s">
        <v>194</v>
      </c>
      <c r="C29" s="27" t="s">
        <v>221</v>
      </c>
      <c r="D29" s="28" t="s">
        <v>220</v>
      </c>
      <c r="E29" s="29" t="s">
        <v>77</v>
      </c>
      <c r="F29" s="29">
        <v>80</v>
      </c>
      <c r="G29" s="38"/>
      <c r="H29" s="71">
        <v>5</v>
      </c>
      <c r="I29" s="31">
        <f t="shared" si="0"/>
        <v>0</v>
      </c>
      <c r="J29" s="31"/>
      <c r="K29" s="31">
        <f t="shared" si="1"/>
        <v>0</v>
      </c>
      <c r="L29" s="32"/>
      <c r="M29" s="32"/>
      <c r="N29" s="9"/>
      <c r="O29" s="9"/>
      <c r="P29" s="9"/>
    </row>
    <row r="30" spans="1:16" ht="49.5" customHeight="1" x14ac:dyDescent="0.15">
      <c r="A30" s="28" t="s">
        <v>80</v>
      </c>
      <c r="B30" s="28" t="s">
        <v>190</v>
      </c>
      <c r="C30" s="27" t="s">
        <v>222</v>
      </c>
      <c r="D30" s="28" t="s">
        <v>223</v>
      </c>
      <c r="E30" s="29" t="s">
        <v>77</v>
      </c>
      <c r="F30" s="29">
        <v>1</v>
      </c>
      <c r="G30" s="38"/>
      <c r="H30" s="71">
        <v>5</v>
      </c>
      <c r="I30" s="31">
        <f t="shared" si="0"/>
        <v>0</v>
      </c>
      <c r="J30" s="31"/>
      <c r="K30" s="31">
        <f t="shared" si="1"/>
        <v>0</v>
      </c>
      <c r="L30" s="32"/>
      <c r="M30" s="32"/>
      <c r="N30" s="9"/>
      <c r="O30" s="9"/>
      <c r="P30" s="9"/>
    </row>
    <row r="31" spans="1:16" ht="94.5" customHeight="1" x14ac:dyDescent="0.15">
      <c r="A31" s="28" t="s">
        <v>18</v>
      </c>
      <c r="B31" s="28" t="s">
        <v>192</v>
      </c>
      <c r="C31" s="27" t="s">
        <v>205</v>
      </c>
      <c r="D31" s="28" t="s">
        <v>418</v>
      </c>
      <c r="E31" s="29" t="s">
        <v>77</v>
      </c>
      <c r="F31" s="29">
        <v>10</v>
      </c>
      <c r="G31" s="38"/>
      <c r="H31" s="71">
        <v>5</v>
      </c>
      <c r="I31" s="31">
        <f t="shared" si="0"/>
        <v>0</v>
      </c>
      <c r="J31" s="31"/>
      <c r="K31" s="31">
        <f t="shared" si="1"/>
        <v>0</v>
      </c>
      <c r="L31" s="32"/>
      <c r="M31" s="32"/>
      <c r="N31" s="9"/>
      <c r="O31" s="9"/>
      <c r="P31" s="9"/>
    </row>
    <row r="32" spans="1:16" ht="76.5" customHeight="1" x14ac:dyDescent="0.15">
      <c r="A32" s="28" t="s">
        <v>19</v>
      </c>
      <c r="B32" s="28" t="s">
        <v>190</v>
      </c>
      <c r="C32" s="27" t="s">
        <v>227</v>
      </c>
      <c r="D32" s="28" t="s">
        <v>224</v>
      </c>
      <c r="E32" s="29" t="s">
        <v>77</v>
      </c>
      <c r="F32" s="29">
        <v>1</v>
      </c>
      <c r="G32" s="38"/>
      <c r="H32" s="71">
        <v>5</v>
      </c>
      <c r="I32" s="31">
        <f t="shared" si="0"/>
        <v>0</v>
      </c>
      <c r="J32" s="31"/>
      <c r="K32" s="31">
        <f t="shared" si="1"/>
        <v>0</v>
      </c>
      <c r="L32" s="32"/>
      <c r="M32" s="32"/>
      <c r="N32" s="9"/>
      <c r="O32" s="9"/>
      <c r="P32" s="9"/>
    </row>
    <row r="33" spans="1:16" ht="76.5" customHeight="1" x14ac:dyDescent="0.15">
      <c r="A33" s="28" t="s">
        <v>81</v>
      </c>
      <c r="B33" s="28" t="s">
        <v>189</v>
      </c>
      <c r="C33" s="27" t="s">
        <v>226</v>
      </c>
      <c r="D33" s="28" t="s">
        <v>225</v>
      </c>
      <c r="E33" s="29" t="s">
        <v>77</v>
      </c>
      <c r="F33" s="29">
        <v>1</v>
      </c>
      <c r="G33" s="38"/>
      <c r="H33" s="71">
        <v>5</v>
      </c>
      <c r="I33" s="31">
        <f t="shared" si="0"/>
        <v>0</v>
      </c>
      <c r="J33" s="31"/>
      <c r="K33" s="31">
        <f t="shared" si="1"/>
        <v>0</v>
      </c>
      <c r="L33" s="32"/>
      <c r="M33" s="32"/>
      <c r="N33" s="9"/>
      <c r="O33" s="9"/>
      <c r="P33" s="9"/>
    </row>
    <row r="34" spans="1:16" ht="123" customHeight="1" x14ac:dyDescent="0.15">
      <c r="A34" s="28" t="s">
        <v>20</v>
      </c>
      <c r="B34" s="28" t="s">
        <v>191</v>
      </c>
      <c r="C34" s="27" t="s">
        <v>228</v>
      </c>
      <c r="D34" s="28" t="s">
        <v>419</v>
      </c>
      <c r="E34" s="29" t="s">
        <v>77</v>
      </c>
      <c r="F34" s="29">
        <v>150</v>
      </c>
      <c r="G34" s="38"/>
      <c r="H34" s="71">
        <v>5</v>
      </c>
      <c r="I34" s="31">
        <f t="shared" si="0"/>
        <v>0</v>
      </c>
      <c r="J34" s="31"/>
      <c r="K34" s="31">
        <f t="shared" si="1"/>
        <v>0</v>
      </c>
      <c r="L34" s="32"/>
      <c r="M34" s="32"/>
      <c r="N34" s="9"/>
      <c r="O34" s="9"/>
      <c r="P34" s="9"/>
    </row>
    <row r="35" spans="1:16" ht="50.25" customHeight="1" x14ac:dyDescent="0.15">
      <c r="A35" s="28" t="s">
        <v>21</v>
      </c>
      <c r="B35" s="28" t="s">
        <v>190</v>
      </c>
      <c r="C35" s="27" t="s">
        <v>229</v>
      </c>
      <c r="D35" s="28" t="s">
        <v>230</v>
      </c>
      <c r="E35" s="29" t="s">
        <v>77</v>
      </c>
      <c r="F35" s="29">
        <v>1</v>
      </c>
      <c r="G35" s="38"/>
      <c r="H35" s="71">
        <v>5</v>
      </c>
      <c r="I35" s="31">
        <f t="shared" si="0"/>
        <v>0</v>
      </c>
      <c r="J35" s="31"/>
      <c r="K35" s="31">
        <f t="shared" si="1"/>
        <v>0</v>
      </c>
      <c r="L35" s="32"/>
      <c r="M35" s="32"/>
      <c r="N35" s="9"/>
      <c r="O35" s="9"/>
      <c r="P35" s="9"/>
    </row>
    <row r="36" spans="1:16" ht="108" customHeight="1" x14ac:dyDescent="0.15">
      <c r="A36" s="28" t="s">
        <v>22</v>
      </c>
      <c r="B36" s="28" t="s">
        <v>193</v>
      </c>
      <c r="C36" s="27" t="s">
        <v>231</v>
      </c>
      <c r="D36" s="28" t="s">
        <v>232</v>
      </c>
      <c r="E36" s="29" t="s">
        <v>77</v>
      </c>
      <c r="F36" s="29">
        <v>150</v>
      </c>
      <c r="G36" s="38"/>
      <c r="H36" s="71">
        <v>5</v>
      </c>
      <c r="I36" s="31">
        <f t="shared" si="0"/>
        <v>0</v>
      </c>
      <c r="J36" s="31"/>
      <c r="K36" s="31">
        <f>SUM(I36:J36)</f>
        <v>0</v>
      </c>
      <c r="L36" s="32"/>
      <c r="M36" s="32"/>
      <c r="N36" s="9"/>
      <c r="O36" s="9"/>
      <c r="P36" s="9"/>
    </row>
    <row r="37" spans="1:16" ht="60.75" customHeight="1" x14ac:dyDescent="0.15">
      <c r="A37" s="28" t="s">
        <v>23</v>
      </c>
      <c r="B37" s="28" t="s">
        <v>193</v>
      </c>
      <c r="C37" s="27" t="s">
        <v>233</v>
      </c>
      <c r="D37" s="28" t="s">
        <v>234</v>
      </c>
      <c r="E37" s="29" t="s">
        <v>77</v>
      </c>
      <c r="F37" s="29">
        <v>1</v>
      </c>
      <c r="G37" s="38"/>
      <c r="H37" s="71">
        <v>5</v>
      </c>
      <c r="I37" s="31">
        <f t="shared" si="0"/>
        <v>0</v>
      </c>
      <c r="J37" s="31"/>
      <c r="K37" s="31">
        <f t="shared" si="1"/>
        <v>0</v>
      </c>
      <c r="L37" s="32"/>
      <c r="M37" s="32"/>
      <c r="N37" s="9"/>
      <c r="O37" s="9"/>
      <c r="P37" s="9"/>
    </row>
    <row r="38" spans="1:16" ht="98.25" customHeight="1" x14ac:dyDescent="0.15">
      <c r="A38" s="28" t="s">
        <v>24</v>
      </c>
      <c r="B38" s="28" t="s">
        <v>194</v>
      </c>
      <c r="C38" s="27" t="s">
        <v>235</v>
      </c>
      <c r="D38" s="28" t="s">
        <v>420</v>
      </c>
      <c r="E38" s="29" t="s">
        <v>77</v>
      </c>
      <c r="F38" s="29">
        <v>12</v>
      </c>
      <c r="G38" s="38"/>
      <c r="H38" s="71">
        <v>5</v>
      </c>
      <c r="I38" s="31">
        <f t="shared" si="0"/>
        <v>0</v>
      </c>
      <c r="J38" s="31"/>
      <c r="K38" s="31">
        <f t="shared" si="1"/>
        <v>0</v>
      </c>
      <c r="L38" s="32"/>
      <c r="M38" s="32"/>
      <c r="N38" s="9"/>
      <c r="O38" s="9"/>
      <c r="P38" s="9"/>
    </row>
    <row r="39" spans="1:16" ht="105" customHeight="1" x14ac:dyDescent="0.15">
      <c r="A39" s="28" t="s">
        <v>25</v>
      </c>
      <c r="B39" s="28" t="s">
        <v>190</v>
      </c>
      <c r="C39" s="27" t="s">
        <v>236</v>
      </c>
      <c r="D39" s="28" t="s">
        <v>237</v>
      </c>
      <c r="E39" s="29" t="s">
        <v>77</v>
      </c>
      <c r="F39" s="29">
        <v>6</v>
      </c>
      <c r="G39" s="38"/>
      <c r="H39" s="71">
        <v>5</v>
      </c>
      <c r="I39" s="31">
        <f t="shared" si="0"/>
        <v>0</v>
      </c>
      <c r="J39" s="31"/>
      <c r="K39" s="31">
        <f t="shared" si="1"/>
        <v>0</v>
      </c>
      <c r="L39" s="32"/>
      <c r="M39" s="32"/>
      <c r="N39" s="9"/>
      <c r="O39" s="9"/>
      <c r="P39" s="9"/>
    </row>
    <row r="40" spans="1:16" ht="135.75" customHeight="1" x14ac:dyDescent="0.15">
      <c r="A40" s="28" t="s">
        <v>26</v>
      </c>
      <c r="B40" s="28" t="s">
        <v>191</v>
      </c>
      <c r="C40" s="27" t="s">
        <v>332</v>
      </c>
      <c r="D40" s="28" t="s">
        <v>238</v>
      </c>
      <c r="E40" s="29" t="s">
        <v>77</v>
      </c>
      <c r="F40" s="29">
        <v>2</v>
      </c>
      <c r="G40" s="38"/>
      <c r="H40" s="71">
        <v>5</v>
      </c>
      <c r="I40" s="31">
        <f t="shared" si="0"/>
        <v>0</v>
      </c>
      <c r="J40" s="31"/>
      <c r="K40" s="31">
        <f t="shared" si="1"/>
        <v>0</v>
      </c>
      <c r="L40" s="32"/>
      <c r="M40" s="32"/>
      <c r="N40" s="9"/>
      <c r="O40" s="9"/>
      <c r="P40" s="9"/>
    </row>
    <row r="41" spans="1:16" s="83" customFormat="1" ht="140" customHeight="1" x14ac:dyDescent="0.15">
      <c r="A41" s="76" t="s">
        <v>27</v>
      </c>
      <c r="B41" s="76" t="s">
        <v>193</v>
      </c>
      <c r="C41" s="77" t="s">
        <v>331</v>
      </c>
      <c r="D41" s="76" t="s">
        <v>421</v>
      </c>
      <c r="E41" s="78" t="s">
        <v>77</v>
      </c>
      <c r="F41" s="78">
        <v>2</v>
      </c>
      <c r="G41" s="79">
        <v>420</v>
      </c>
      <c r="H41" s="80">
        <v>5</v>
      </c>
      <c r="I41" s="81">
        <f t="shared" si="0"/>
        <v>840</v>
      </c>
      <c r="J41" s="81">
        <v>42</v>
      </c>
      <c r="K41" s="81">
        <f t="shared" si="1"/>
        <v>882</v>
      </c>
      <c r="L41" s="77" t="s">
        <v>437</v>
      </c>
      <c r="M41" s="77" t="s">
        <v>438</v>
      </c>
      <c r="N41" s="82"/>
      <c r="O41" s="82"/>
      <c r="P41" s="82"/>
    </row>
    <row r="42" spans="1:16" ht="65.25" customHeight="1" x14ac:dyDescent="0.15">
      <c r="A42" s="28" t="s">
        <v>28</v>
      </c>
      <c r="B42" s="28" t="s">
        <v>194</v>
      </c>
      <c r="C42" s="27" t="s">
        <v>239</v>
      </c>
      <c r="D42" s="28" t="s">
        <v>334</v>
      </c>
      <c r="E42" s="29" t="s">
        <v>77</v>
      </c>
      <c r="F42" s="29">
        <v>2</v>
      </c>
      <c r="G42" s="38"/>
      <c r="H42" s="71">
        <v>5</v>
      </c>
      <c r="I42" s="31">
        <f t="shared" si="0"/>
        <v>0</v>
      </c>
      <c r="J42" s="31"/>
      <c r="K42" s="31">
        <f t="shared" si="1"/>
        <v>0</v>
      </c>
      <c r="L42" s="32"/>
      <c r="M42" s="32"/>
      <c r="N42" s="9"/>
      <c r="O42" s="9"/>
      <c r="P42" s="9"/>
    </row>
    <row r="43" spans="1:16" ht="103.5" customHeight="1" x14ac:dyDescent="0.15">
      <c r="A43" s="28" t="s">
        <v>29</v>
      </c>
      <c r="B43" s="28" t="s">
        <v>194</v>
      </c>
      <c r="C43" s="27" t="s">
        <v>240</v>
      </c>
      <c r="D43" s="28" t="s">
        <v>333</v>
      </c>
      <c r="E43" s="29" t="s">
        <v>77</v>
      </c>
      <c r="F43" s="29">
        <v>120</v>
      </c>
      <c r="G43" s="38"/>
      <c r="H43" s="71">
        <v>5</v>
      </c>
      <c r="I43" s="31">
        <f t="shared" si="0"/>
        <v>0</v>
      </c>
      <c r="J43" s="31"/>
      <c r="K43" s="31">
        <f t="shared" si="1"/>
        <v>0</v>
      </c>
      <c r="L43" s="32"/>
      <c r="M43" s="32"/>
      <c r="N43" s="9"/>
      <c r="O43" s="9"/>
      <c r="P43" s="9"/>
    </row>
    <row r="44" spans="1:16" ht="80.25" customHeight="1" x14ac:dyDescent="0.15">
      <c r="A44" s="28" t="s">
        <v>82</v>
      </c>
      <c r="B44" s="28" t="s">
        <v>193</v>
      </c>
      <c r="C44" s="27" t="s">
        <v>241</v>
      </c>
      <c r="D44" s="28" t="s">
        <v>394</v>
      </c>
      <c r="E44" s="29" t="s">
        <v>77</v>
      </c>
      <c r="F44" s="29">
        <v>40</v>
      </c>
      <c r="G44" s="38"/>
      <c r="H44" s="71">
        <v>5</v>
      </c>
      <c r="I44" s="31">
        <f t="shared" si="0"/>
        <v>0</v>
      </c>
      <c r="J44" s="31"/>
      <c r="K44" s="31">
        <f t="shared" si="1"/>
        <v>0</v>
      </c>
      <c r="L44" s="32"/>
      <c r="M44" s="32"/>
      <c r="N44" s="9"/>
      <c r="O44" s="9"/>
      <c r="P44" s="9"/>
    </row>
    <row r="45" spans="1:16" ht="46.5" customHeight="1" x14ac:dyDescent="0.15">
      <c r="A45" s="28" t="s">
        <v>30</v>
      </c>
      <c r="B45" s="28" t="s">
        <v>189</v>
      </c>
      <c r="C45" s="27" t="s">
        <v>242</v>
      </c>
      <c r="D45" s="28" t="s">
        <v>335</v>
      </c>
      <c r="E45" s="29" t="s">
        <v>77</v>
      </c>
      <c r="F45" s="29">
        <v>20</v>
      </c>
      <c r="G45" s="38"/>
      <c r="H45" s="71">
        <v>5</v>
      </c>
      <c r="I45" s="31">
        <f t="shared" si="0"/>
        <v>0</v>
      </c>
      <c r="J45" s="31"/>
      <c r="K45" s="31">
        <f t="shared" si="1"/>
        <v>0</v>
      </c>
      <c r="L45" s="32"/>
      <c r="M45" s="32"/>
      <c r="N45" s="9"/>
      <c r="O45" s="9"/>
      <c r="P45" s="9"/>
    </row>
    <row r="46" spans="1:16" ht="82.5" customHeight="1" x14ac:dyDescent="0.15">
      <c r="A46" s="28" t="s">
        <v>31</v>
      </c>
      <c r="B46" s="28" t="s">
        <v>189</v>
      </c>
      <c r="C46" s="27" t="s">
        <v>243</v>
      </c>
      <c r="D46" s="28" t="s">
        <v>336</v>
      </c>
      <c r="E46" s="29" t="s">
        <v>77</v>
      </c>
      <c r="F46" s="29">
        <v>60</v>
      </c>
      <c r="G46" s="38"/>
      <c r="H46" s="71">
        <v>5</v>
      </c>
      <c r="I46" s="31">
        <f t="shared" si="0"/>
        <v>0</v>
      </c>
      <c r="J46" s="31"/>
      <c r="K46" s="31">
        <f t="shared" si="1"/>
        <v>0</v>
      </c>
      <c r="L46" s="32"/>
      <c r="M46" s="32"/>
      <c r="N46" s="9"/>
      <c r="O46" s="9"/>
      <c r="P46" s="9"/>
    </row>
    <row r="47" spans="1:16" s="83" customFormat="1" ht="250" customHeight="1" x14ac:dyDescent="0.15">
      <c r="A47" s="76" t="s">
        <v>32</v>
      </c>
      <c r="B47" s="76" t="s">
        <v>189</v>
      </c>
      <c r="C47" s="77" t="s">
        <v>244</v>
      </c>
      <c r="D47" s="76" t="s">
        <v>393</v>
      </c>
      <c r="E47" s="78" t="s">
        <v>77</v>
      </c>
      <c r="F47" s="78">
        <v>12</v>
      </c>
      <c r="G47" s="79">
        <v>600</v>
      </c>
      <c r="H47" s="80">
        <v>5</v>
      </c>
      <c r="I47" s="81">
        <f t="shared" si="0"/>
        <v>7200</v>
      </c>
      <c r="J47" s="81">
        <v>360</v>
      </c>
      <c r="K47" s="81">
        <f t="shared" si="1"/>
        <v>7560</v>
      </c>
      <c r="L47" s="77" t="s">
        <v>439</v>
      </c>
      <c r="M47" s="77" t="s">
        <v>440</v>
      </c>
      <c r="N47" s="82"/>
      <c r="O47" s="82"/>
      <c r="P47" s="82"/>
    </row>
    <row r="48" spans="1:16" s="83" customFormat="1" ht="192" customHeight="1" x14ac:dyDescent="0.15">
      <c r="A48" s="76" t="s">
        <v>33</v>
      </c>
      <c r="B48" s="76" t="s">
        <v>192</v>
      </c>
      <c r="C48" s="77" t="s">
        <v>205</v>
      </c>
      <c r="D48" s="76" t="s">
        <v>337</v>
      </c>
      <c r="E48" s="78" t="s">
        <v>77</v>
      </c>
      <c r="F48" s="78">
        <v>100</v>
      </c>
      <c r="G48" s="79">
        <v>340</v>
      </c>
      <c r="H48" s="80">
        <v>5</v>
      </c>
      <c r="I48" s="81">
        <f t="shared" si="0"/>
        <v>34000</v>
      </c>
      <c r="J48" s="81">
        <v>1700</v>
      </c>
      <c r="K48" s="81">
        <f t="shared" si="1"/>
        <v>35700</v>
      </c>
      <c r="L48" s="77" t="s">
        <v>441</v>
      </c>
      <c r="M48" s="77" t="s">
        <v>442</v>
      </c>
      <c r="N48" s="82"/>
      <c r="O48" s="82"/>
      <c r="P48" s="82"/>
    </row>
    <row r="49" spans="1:16" ht="76.5" customHeight="1" x14ac:dyDescent="0.15">
      <c r="A49" s="28" t="s">
        <v>34</v>
      </c>
      <c r="B49" s="28" t="s">
        <v>192</v>
      </c>
      <c r="C49" s="27" t="s">
        <v>51</v>
      </c>
      <c r="D49" s="28" t="s">
        <v>338</v>
      </c>
      <c r="E49" s="29" t="s">
        <v>77</v>
      </c>
      <c r="F49" s="29">
        <v>15</v>
      </c>
      <c r="G49" s="38"/>
      <c r="H49" s="71">
        <v>5</v>
      </c>
      <c r="I49" s="31">
        <f t="shared" si="0"/>
        <v>0</v>
      </c>
      <c r="J49" s="31"/>
      <c r="K49" s="31">
        <f t="shared" si="1"/>
        <v>0</v>
      </c>
      <c r="L49" s="32"/>
      <c r="M49" s="32"/>
      <c r="N49" s="9"/>
      <c r="O49" s="9"/>
      <c r="P49" s="9"/>
    </row>
    <row r="50" spans="1:16" ht="92.25" customHeight="1" x14ac:dyDescent="0.15">
      <c r="A50" s="28" t="s">
        <v>35</v>
      </c>
      <c r="B50" s="28" t="s">
        <v>214</v>
      </c>
      <c r="C50" s="27" t="s">
        <v>158</v>
      </c>
      <c r="D50" s="28" t="s">
        <v>339</v>
      </c>
      <c r="E50" s="29" t="s">
        <v>77</v>
      </c>
      <c r="F50" s="29">
        <v>40</v>
      </c>
      <c r="G50" s="38"/>
      <c r="H50" s="71">
        <v>5</v>
      </c>
      <c r="I50" s="31">
        <f t="shared" si="0"/>
        <v>0</v>
      </c>
      <c r="J50" s="31"/>
      <c r="K50" s="31">
        <f t="shared" si="1"/>
        <v>0</v>
      </c>
      <c r="L50" s="32"/>
      <c r="M50" s="32"/>
      <c r="N50" s="9"/>
      <c r="O50" s="9"/>
      <c r="P50" s="9"/>
    </row>
    <row r="51" spans="1:16" s="83" customFormat="1" ht="209" customHeight="1" x14ac:dyDescent="0.15">
      <c r="A51" s="76" t="s">
        <v>36</v>
      </c>
      <c r="B51" s="76" t="s">
        <v>189</v>
      </c>
      <c r="C51" s="77" t="s">
        <v>426</v>
      </c>
      <c r="D51" s="76" t="s">
        <v>340</v>
      </c>
      <c r="E51" s="78" t="s">
        <v>77</v>
      </c>
      <c r="F51" s="78">
        <v>80</v>
      </c>
      <c r="G51" s="79">
        <v>350</v>
      </c>
      <c r="H51" s="80">
        <v>5</v>
      </c>
      <c r="I51" s="81">
        <f t="shared" si="0"/>
        <v>28000</v>
      </c>
      <c r="J51" s="81">
        <v>1400</v>
      </c>
      <c r="K51" s="81">
        <f t="shared" si="1"/>
        <v>29400</v>
      </c>
      <c r="L51" s="77" t="s">
        <v>430</v>
      </c>
      <c r="M51" s="77" t="s">
        <v>443</v>
      </c>
      <c r="N51" s="82"/>
      <c r="O51" s="82"/>
      <c r="P51" s="82"/>
    </row>
    <row r="52" spans="1:16" ht="80.25" customHeight="1" x14ac:dyDescent="0.15">
      <c r="A52" s="28" t="s">
        <v>37</v>
      </c>
      <c r="B52" s="28" t="s">
        <v>192</v>
      </c>
      <c r="C52" s="27" t="s">
        <v>44</v>
      </c>
      <c r="D52" s="28" t="s">
        <v>341</v>
      </c>
      <c r="E52" s="29" t="s">
        <v>77</v>
      </c>
      <c r="F52" s="29">
        <v>1</v>
      </c>
      <c r="G52" s="30"/>
      <c r="H52" s="71">
        <v>5</v>
      </c>
      <c r="I52" s="31">
        <f t="shared" si="0"/>
        <v>0</v>
      </c>
      <c r="J52" s="31"/>
      <c r="K52" s="31">
        <f t="shared" si="1"/>
        <v>0</v>
      </c>
      <c r="L52" s="32"/>
      <c r="M52" s="32"/>
      <c r="N52" s="9"/>
      <c r="O52" s="9"/>
      <c r="P52" s="9"/>
    </row>
    <row r="53" spans="1:16" s="83" customFormat="1" ht="126" customHeight="1" x14ac:dyDescent="0.15">
      <c r="A53" s="76" t="s">
        <v>38</v>
      </c>
      <c r="B53" s="76" t="s">
        <v>189</v>
      </c>
      <c r="C53" s="77" t="s">
        <v>245</v>
      </c>
      <c r="D53" s="76" t="s">
        <v>342</v>
      </c>
      <c r="E53" s="78" t="s">
        <v>77</v>
      </c>
      <c r="F53" s="78">
        <v>30</v>
      </c>
      <c r="G53" s="86">
        <v>170</v>
      </c>
      <c r="H53" s="80">
        <v>5</v>
      </c>
      <c r="I53" s="81">
        <f t="shared" si="0"/>
        <v>5100</v>
      </c>
      <c r="J53" s="81">
        <v>255</v>
      </c>
      <c r="K53" s="81">
        <f t="shared" si="1"/>
        <v>5355</v>
      </c>
      <c r="L53" s="77" t="s">
        <v>444</v>
      </c>
      <c r="M53" s="77" t="s">
        <v>445</v>
      </c>
      <c r="N53" s="82"/>
      <c r="O53" s="82"/>
      <c r="P53" s="82"/>
    </row>
    <row r="54" spans="1:16" ht="108" customHeight="1" x14ac:dyDescent="0.15">
      <c r="A54" s="28" t="s">
        <v>83</v>
      </c>
      <c r="B54" s="28" t="s">
        <v>246</v>
      </c>
      <c r="C54" s="27" t="s">
        <v>247</v>
      </c>
      <c r="D54" s="28" t="s">
        <v>343</v>
      </c>
      <c r="E54" s="29" t="s">
        <v>77</v>
      </c>
      <c r="F54" s="29">
        <v>10</v>
      </c>
      <c r="G54" s="30"/>
      <c r="H54" s="71">
        <v>5</v>
      </c>
      <c r="I54" s="31">
        <f t="shared" si="0"/>
        <v>0</v>
      </c>
      <c r="J54" s="31"/>
      <c r="K54" s="31">
        <f t="shared" si="1"/>
        <v>0</v>
      </c>
      <c r="L54" s="32"/>
      <c r="M54" s="32"/>
      <c r="N54" s="9"/>
      <c r="O54" s="9"/>
      <c r="P54" s="9"/>
    </row>
    <row r="55" spans="1:16" ht="111" customHeight="1" x14ac:dyDescent="0.15">
      <c r="A55" s="28" t="s">
        <v>84</v>
      </c>
      <c r="B55" s="27" t="s">
        <v>246</v>
      </c>
      <c r="C55" s="27" t="s">
        <v>248</v>
      </c>
      <c r="D55" s="28" t="s">
        <v>185</v>
      </c>
      <c r="E55" s="29" t="s">
        <v>77</v>
      </c>
      <c r="F55" s="29">
        <v>15</v>
      </c>
      <c r="G55" s="30"/>
      <c r="H55" s="71">
        <v>5</v>
      </c>
      <c r="I55" s="31">
        <f t="shared" si="0"/>
        <v>0</v>
      </c>
      <c r="J55" s="31"/>
      <c r="K55" s="31">
        <f t="shared" si="1"/>
        <v>0</v>
      </c>
      <c r="L55" s="32"/>
      <c r="M55" s="32"/>
      <c r="N55" s="9"/>
      <c r="O55" s="9"/>
      <c r="P55" s="9"/>
    </row>
    <row r="56" spans="1:16" ht="17.25" customHeight="1" x14ac:dyDescent="0.15">
      <c r="A56" s="28" t="s">
        <v>159</v>
      </c>
      <c r="B56" s="27" t="s">
        <v>189</v>
      </c>
      <c r="C56" s="97" t="s">
        <v>172</v>
      </c>
      <c r="D56" s="97"/>
      <c r="E56" s="29"/>
      <c r="F56" s="29"/>
      <c r="G56" s="27"/>
      <c r="H56" s="71"/>
      <c r="I56" s="46"/>
      <c r="J56" s="46"/>
      <c r="K56" s="31">
        <f t="shared" si="1"/>
        <v>0</v>
      </c>
      <c r="L56" s="32"/>
      <c r="M56" s="32"/>
      <c r="N56" s="9"/>
      <c r="O56" s="9"/>
      <c r="P56" s="9"/>
    </row>
    <row r="57" spans="1:16" ht="136.5" customHeight="1" x14ac:dyDescent="0.15">
      <c r="A57" s="28" t="s">
        <v>85</v>
      </c>
      <c r="B57" s="28"/>
      <c r="C57" s="27" t="s">
        <v>249</v>
      </c>
      <c r="D57" s="28" t="s">
        <v>60</v>
      </c>
      <c r="E57" s="29" t="s">
        <v>77</v>
      </c>
      <c r="F57" s="29">
        <v>2</v>
      </c>
      <c r="G57" s="30"/>
      <c r="H57" s="71">
        <v>5</v>
      </c>
      <c r="I57" s="31">
        <f>SUM(F57*G57)</f>
        <v>0</v>
      </c>
      <c r="J57" s="31"/>
      <c r="K57" s="31">
        <f t="shared" si="1"/>
        <v>0</v>
      </c>
      <c r="L57" s="32"/>
      <c r="M57" s="32"/>
      <c r="N57" s="9"/>
      <c r="O57" s="9"/>
      <c r="P57" s="9"/>
    </row>
    <row r="58" spans="1:16" ht="64.5" customHeight="1" x14ac:dyDescent="0.15">
      <c r="A58" s="28" t="s">
        <v>86</v>
      </c>
      <c r="B58" s="28"/>
      <c r="C58" s="27" t="s">
        <v>250</v>
      </c>
      <c r="D58" s="28" t="s">
        <v>48</v>
      </c>
      <c r="E58" s="29" t="s">
        <v>77</v>
      </c>
      <c r="F58" s="29">
        <v>2</v>
      </c>
      <c r="G58" s="30"/>
      <c r="H58" s="71">
        <v>5</v>
      </c>
      <c r="I58" s="31">
        <f>SUM(F58*G58)</f>
        <v>0</v>
      </c>
      <c r="J58" s="31"/>
      <c r="K58" s="31">
        <f t="shared" si="1"/>
        <v>0</v>
      </c>
      <c r="L58" s="32"/>
      <c r="M58" s="32"/>
      <c r="N58" s="9"/>
      <c r="O58" s="9"/>
      <c r="P58" s="9"/>
    </row>
    <row r="59" spans="1:16" ht="123.75" customHeight="1" x14ac:dyDescent="0.15">
      <c r="A59" s="28" t="s">
        <v>87</v>
      </c>
      <c r="B59" s="28"/>
      <c r="C59" s="27" t="s">
        <v>251</v>
      </c>
      <c r="D59" s="28" t="s">
        <v>50</v>
      </c>
      <c r="E59" s="29" t="s">
        <v>77</v>
      </c>
      <c r="F59" s="29">
        <v>2</v>
      </c>
      <c r="G59" s="30"/>
      <c r="H59" s="71">
        <v>5</v>
      </c>
      <c r="I59" s="31">
        <f>SUM(F59*G59)</f>
        <v>0</v>
      </c>
      <c r="J59" s="31"/>
      <c r="K59" s="31">
        <f t="shared" si="1"/>
        <v>0</v>
      </c>
      <c r="L59" s="32"/>
      <c r="M59" s="32"/>
      <c r="N59" s="9"/>
      <c r="O59" s="9"/>
      <c r="P59" s="9"/>
    </row>
    <row r="60" spans="1:16" s="3" customFormat="1" ht="13.5" customHeight="1" x14ac:dyDescent="0.15">
      <c r="A60" s="103" t="s">
        <v>88</v>
      </c>
      <c r="B60" s="103"/>
      <c r="C60" s="103"/>
      <c r="D60" s="103"/>
      <c r="E60" s="103"/>
      <c r="F60" s="103"/>
      <c r="G60" s="103"/>
      <c r="H60" s="103"/>
      <c r="I60" s="47">
        <f>SUM(I57:I59)</f>
        <v>0</v>
      </c>
      <c r="J60" s="47">
        <f>SUM(J57:J59)</f>
        <v>0</v>
      </c>
      <c r="K60" s="47">
        <f>SUM(K57:K59)</f>
        <v>0</v>
      </c>
      <c r="L60" s="48"/>
      <c r="M60" s="48"/>
      <c r="N60" s="10"/>
      <c r="O60" s="10"/>
      <c r="P60" s="10"/>
    </row>
    <row r="61" spans="1:16" ht="15.75" customHeight="1" x14ac:dyDescent="0.15">
      <c r="A61" s="28" t="s">
        <v>169</v>
      </c>
      <c r="B61" s="28" t="s">
        <v>246</v>
      </c>
      <c r="C61" s="97" t="s">
        <v>170</v>
      </c>
      <c r="D61" s="97"/>
      <c r="E61" s="49"/>
      <c r="F61" s="49"/>
      <c r="G61" s="50"/>
      <c r="H61" s="72"/>
      <c r="I61" s="51"/>
      <c r="J61" s="51"/>
      <c r="K61" s="31">
        <f t="shared" si="1"/>
        <v>0</v>
      </c>
      <c r="L61" s="32"/>
      <c r="M61" s="32"/>
      <c r="N61" s="9"/>
      <c r="O61" s="9"/>
      <c r="P61" s="9"/>
    </row>
    <row r="62" spans="1:16" ht="254.25" customHeight="1" x14ac:dyDescent="0.15">
      <c r="A62" s="28" t="s">
        <v>89</v>
      </c>
      <c r="B62" s="28"/>
      <c r="C62" s="27" t="s">
        <v>252</v>
      </c>
      <c r="D62" s="28" t="s">
        <v>61</v>
      </c>
      <c r="E62" s="29" t="s">
        <v>77</v>
      </c>
      <c r="F62" s="29">
        <v>4</v>
      </c>
      <c r="G62" s="30"/>
      <c r="H62" s="71">
        <v>5</v>
      </c>
      <c r="I62" s="31">
        <f>SUM(F62*G62)</f>
        <v>0</v>
      </c>
      <c r="J62" s="31"/>
      <c r="K62" s="31">
        <f t="shared" si="1"/>
        <v>0</v>
      </c>
      <c r="L62" s="32"/>
      <c r="M62" s="32"/>
      <c r="N62" s="9"/>
      <c r="O62" s="9"/>
      <c r="P62" s="9"/>
    </row>
    <row r="63" spans="1:16" ht="318" customHeight="1" x14ac:dyDescent="0.15">
      <c r="A63" s="28" t="s">
        <v>90</v>
      </c>
      <c r="B63" s="28"/>
      <c r="C63" s="27" t="s">
        <v>253</v>
      </c>
      <c r="D63" s="28" t="s">
        <v>62</v>
      </c>
      <c r="E63" s="29" t="s">
        <v>77</v>
      </c>
      <c r="F63" s="29">
        <v>5</v>
      </c>
      <c r="G63" s="30"/>
      <c r="H63" s="71">
        <v>5</v>
      </c>
      <c r="I63" s="31">
        <f>SUM(F63*G63)</f>
        <v>0</v>
      </c>
      <c r="J63" s="31"/>
      <c r="K63" s="31">
        <f t="shared" si="1"/>
        <v>0</v>
      </c>
      <c r="L63" s="32"/>
      <c r="M63" s="32"/>
      <c r="N63" s="9"/>
      <c r="O63" s="9"/>
      <c r="P63" s="9"/>
    </row>
    <row r="64" spans="1:16" ht="150.75" customHeight="1" x14ac:dyDescent="0.15">
      <c r="A64" s="28" t="s">
        <v>160</v>
      </c>
      <c r="B64" s="28"/>
      <c r="C64" s="27" t="s">
        <v>254</v>
      </c>
      <c r="D64" s="28" t="s">
        <v>49</v>
      </c>
      <c r="E64" s="29" t="s">
        <v>77</v>
      </c>
      <c r="F64" s="29">
        <v>6</v>
      </c>
      <c r="G64" s="30"/>
      <c r="H64" s="71">
        <v>5</v>
      </c>
      <c r="I64" s="31">
        <f>SUM(F64*G64)</f>
        <v>0</v>
      </c>
      <c r="J64" s="31"/>
      <c r="K64" s="31">
        <f t="shared" si="1"/>
        <v>0</v>
      </c>
      <c r="L64" s="32"/>
      <c r="M64" s="32"/>
      <c r="N64" s="9"/>
      <c r="O64" s="9"/>
      <c r="P64" s="9"/>
    </row>
    <row r="65" spans="1:16" ht="61.5" customHeight="1" x14ac:dyDescent="0.15">
      <c r="A65" s="28" t="s">
        <v>161</v>
      </c>
      <c r="B65" s="28"/>
      <c r="C65" s="27" t="s">
        <v>255</v>
      </c>
      <c r="D65" s="28" t="s">
        <v>63</v>
      </c>
      <c r="E65" s="29" t="s">
        <v>77</v>
      </c>
      <c r="F65" s="29">
        <v>1</v>
      </c>
      <c r="G65" s="30"/>
      <c r="H65" s="71">
        <v>5</v>
      </c>
      <c r="I65" s="31">
        <f>SUM(F65*G65)</f>
        <v>0</v>
      </c>
      <c r="J65" s="31"/>
      <c r="K65" s="31">
        <f t="shared" si="1"/>
        <v>0</v>
      </c>
      <c r="L65" s="32"/>
      <c r="M65" s="32"/>
      <c r="N65" s="9"/>
      <c r="O65" s="9"/>
      <c r="P65" s="9"/>
    </row>
    <row r="66" spans="1:16" ht="90" customHeight="1" x14ac:dyDescent="0.15">
      <c r="A66" s="28" t="s">
        <v>162</v>
      </c>
      <c r="B66" s="28"/>
      <c r="C66" s="27" t="s">
        <v>256</v>
      </c>
      <c r="D66" s="28" t="s">
        <v>64</v>
      </c>
      <c r="E66" s="29" t="s">
        <v>77</v>
      </c>
      <c r="F66" s="29">
        <v>6</v>
      </c>
      <c r="G66" s="30"/>
      <c r="H66" s="71">
        <v>5</v>
      </c>
      <c r="I66" s="31">
        <f>SUM(F66*G66)</f>
        <v>0</v>
      </c>
      <c r="J66" s="31"/>
      <c r="K66" s="31">
        <f t="shared" si="1"/>
        <v>0</v>
      </c>
      <c r="L66" s="32"/>
      <c r="M66" s="32"/>
      <c r="N66" s="9"/>
      <c r="O66" s="9"/>
      <c r="P66" s="9"/>
    </row>
    <row r="67" spans="1:16" s="3" customFormat="1" ht="17.25" customHeight="1" x14ac:dyDescent="0.15">
      <c r="A67" s="52"/>
      <c r="B67" s="103" t="s">
        <v>91</v>
      </c>
      <c r="C67" s="103"/>
      <c r="D67" s="103"/>
      <c r="E67" s="103"/>
      <c r="F67" s="103"/>
      <c r="G67" s="103"/>
      <c r="H67" s="103"/>
      <c r="I67" s="47">
        <f>SUM(I62:I66)</f>
        <v>0</v>
      </c>
      <c r="J67" s="47">
        <f>SUM(J62:J66)</f>
        <v>0</v>
      </c>
      <c r="K67" s="47">
        <f>SUM(K62:K66)</f>
        <v>0</v>
      </c>
      <c r="L67" s="48"/>
      <c r="M67" s="48"/>
      <c r="N67" s="10"/>
      <c r="O67" s="10"/>
      <c r="P67" s="10"/>
    </row>
    <row r="68" spans="1:16" ht="16.5" customHeight="1" x14ac:dyDescent="0.15">
      <c r="A68" s="28">
        <v>47</v>
      </c>
      <c r="B68" s="28" t="s">
        <v>189</v>
      </c>
      <c r="C68" s="97" t="s">
        <v>171</v>
      </c>
      <c r="D68" s="97"/>
      <c r="E68" s="49"/>
      <c r="F68" s="49"/>
      <c r="G68" s="50"/>
      <c r="H68" s="72"/>
      <c r="I68" s="51"/>
      <c r="J68" s="51"/>
      <c r="K68" s="31">
        <f t="shared" si="1"/>
        <v>0</v>
      </c>
      <c r="L68" s="32"/>
      <c r="M68" s="32"/>
      <c r="N68" s="9"/>
      <c r="O68" s="9"/>
      <c r="P68" s="9"/>
    </row>
    <row r="69" spans="1:16" ht="269.25" customHeight="1" x14ac:dyDescent="0.15">
      <c r="A69" s="28" t="s">
        <v>92</v>
      </c>
      <c r="B69" s="28"/>
      <c r="C69" s="27" t="s">
        <v>257</v>
      </c>
      <c r="D69" s="28" t="s">
        <v>186</v>
      </c>
      <c r="E69" s="29" t="s">
        <v>77</v>
      </c>
      <c r="F69" s="29">
        <v>1</v>
      </c>
      <c r="G69" s="30"/>
      <c r="H69" s="71">
        <v>5</v>
      </c>
      <c r="I69" s="31">
        <f>SUM(F69*G69)</f>
        <v>0</v>
      </c>
      <c r="J69" s="31"/>
      <c r="K69" s="31">
        <f t="shared" si="1"/>
        <v>0</v>
      </c>
      <c r="L69" s="32"/>
      <c r="M69" s="32"/>
      <c r="N69" s="9"/>
      <c r="O69" s="9"/>
      <c r="P69" s="9"/>
    </row>
    <row r="70" spans="1:16" ht="182.25" customHeight="1" x14ac:dyDescent="0.15">
      <c r="A70" s="28" t="s">
        <v>93</v>
      </c>
      <c r="B70" s="28"/>
      <c r="C70" s="27" t="s">
        <v>258</v>
      </c>
      <c r="D70" s="28" t="s">
        <v>65</v>
      </c>
      <c r="E70" s="29" t="s">
        <v>77</v>
      </c>
      <c r="F70" s="29">
        <v>1</v>
      </c>
      <c r="G70" s="30"/>
      <c r="H70" s="71">
        <v>5</v>
      </c>
      <c r="I70" s="31">
        <f>SUM(F70*G70)</f>
        <v>0</v>
      </c>
      <c r="J70" s="31"/>
      <c r="K70" s="31">
        <f t="shared" si="1"/>
        <v>0</v>
      </c>
      <c r="L70" s="32"/>
      <c r="M70" s="32"/>
      <c r="N70" s="9"/>
      <c r="O70" s="9"/>
      <c r="P70" s="9"/>
    </row>
    <row r="71" spans="1:16" s="3" customFormat="1" ht="15" customHeight="1" x14ac:dyDescent="0.15">
      <c r="A71" s="103" t="s">
        <v>94</v>
      </c>
      <c r="B71" s="103"/>
      <c r="C71" s="103"/>
      <c r="D71" s="103"/>
      <c r="E71" s="103"/>
      <c r="F71" s="103"/>
      <c r="G71" s="103"/>
      <c r="H71" s="103"/>
      <c r="I71" s="47">
        <f>SUM(I69:I70)</f>
        <v>0</v>
      </c>
      <c r="J71" s="47">
        <f>SUM(J69:J70)</f>
        <v>0</v>
      </c>
      <c r="K71" s="47">
        <f>SUM(K69:K70)</f>
        <v>0</v>
      </c>
      <c r="L71" s="48"/>
      <c r="M71" s="48"/>
      <c r="N71" s="10"/>
      <c r="O71" s="10"/>
      <c r="P71" s="10"/>
    </row>
    <row r="72" spans="1:16" ht="15" customHeight="1" x14ac:dyDescent="0.15">
      <c r="A72" s="28" t="s">
        <v>173</v>
      </c>
      <c r="B72" s="28" t="s">
        <v>189</v>
      </c>
      <c r="C72" s="97" t="s">
        <v>174</v>
      </c>
      <c r="D72" s="99"/>
      <c r="E72" s="29"/>
      <c r="F72" s="29"/>
      <c r="G72" s="30"/>
      <c r="H72" s="71"/>
      <c r="I72" s="31"/>
      <c r="J72" s="31"/>
      <c r="K72" s="31">
        <f t="shared" si="1"/>
        <v>0</v>
      </c>
      <c r="L72" s="32"/>
      <c r="M72" s="32"/>
      <c r="N72" s="9"/>
      <c r="O72" s="9"/>
      <c r="P72" s="9"/>
    </row>
    <row r="73" spans="1:16" ht="170.25" customHeight="1" x14ac:dyDescent="0.15">
      <c r="A73" s="28" t="s">
        <v>95</v>
      </c>
      <c r="B73" s="28"/>
      <c r="C73" s="27" t="s">
        <v>259</v>
      </c>
      <c r="D73" s="28" t="s">
        <v>187</v>
      </c>
      <c r="E73" s="29" t="s">
        <v>77</v>
      </c>
      <c r="F73" s="29">
        <v>1</v>
      </c>
      <c r="G73" s="30"/>
      <c r="H73" s="71">
        <v>5</v>
      </c>
      <c r="I73" s="31">
        <f>SUM(F73*G73)</f>
        <v>0</v>
      </c>
      <c r="J73" s="31"/>
      <c r="K73" s="31">
        <f t="shared" si="1"/>
        <v>0</v>
      </c>
      <c r="L73" s="32"/>
      <c r="M73" s="32"/>
      <c r="N73" s="9"/>
      <c r="O73" s="9"/>
      <c r="P73" s="9"/>
    </row>
    <row r="74" spans="1:16" ht="153" customHeight="1" x14ac:dyDescent="0.15">
      <c r="A74" s="28" t="s">
        <v>96</v>
      </c>
      <c r="B74" s="28"/>
      <c r="C74" s="27" t="s">
        <v>260</v>
      </c>
      <c r="D74" s="28" t="s">
        <v>66</v>
      </c>
      <c r="E74" s="29" t="s">
        <v>77</v>
      </c>
      <c r="F74" s="29">
        <v>1</v>
      </c>
      <c r="G74" s="30"/>
      <c r="H74" s="71">
        <v>5</v>
      </c>
      <c r="I74" s="31">
        <f>SUM(F74*G74)</f>
        <v>0</v>
      </c>
      <c r="J74" s="31"/>
      <c r="K74" s="31">
        <f t="shared" si="1"/>
        <v>0</v>
      </c>
      <c r="L74" s="32"/>
      <c r="M74" s="32"/>
      <c r="N74" s="9"/>
      <c r="O74" s="9"/>
      <c r="P74" s="9"/>
    </row>
    <row r="75" spans="1:16" s="3" customFormat="1" ht="16.5" customHeight="1" x14ac:dyDescent="0.15">
      <c r="A75" s="100" t="s">
        <v>97</v>
      </c>
      <c r="B75" s="101"/>
      <c r="C75" s="101"/>
      <c r="D75" s="101"/>
      <c r="E75" s="101"/>
      <c r="F75" s="101"/>
      <c r="G75" s="101"/>
      <c r="H75" s="102"/>
      <c r="I75" s="47">
        <f>SUM(I73:I74)</f>
        <v>0</v>
      </c>
      <c r="J75" s="47">
        <f>SUM(J73:J74)</f>
        <v>0</v>
      </c>
      <c r="K75" s="47">
        <f>SUM(K73:K74)</f>
        <v>0</v>
      </c>
      <c r="L75" s="48"/>
      <c r="M75" s="48"/>
      <c r="N75" s="10"/>
      <c r="O75" s="10"/>
      <c r="P75" s="10"/>
    </row>
    <row r="76" spans="1:16" ht="17.25" customHeight="1" x14ac:dyDescent="0.15">
      <c r="A76" s="28" t="s">
        <v>175</v>
      </c>
      <c r="B76" s="28" t="s">
        <v>189</v>
      </c>
      <c r="C76" s="97" t="s">
        <v>176</v>
      </c>
      <c r="D76" s="99"/>
      <c r="E76" s="29"/>
      <c r="F76" s="29"/>
      <c r="G76" s="30"/>
      <c r="H76" s="71"/>
      <c r="I76" s="31"/>
      <c r="J76" s="31"/>
      <c r="K76" s="31">
        <f t="shared" si="1"/>
        <v>0</v>
      </c>
      <c r="L76" s="32"/>
      <c r="M76" s="32"/>
      <c r="N76" s="9"/>
      <c r="O76" s="9"/>
      <c r="P76" s="9"/>
    </row>
    <row r="77" spans="1:16" ht="258" customHeight="1" x14ac:dyDescent="0.15">
      <c r="A77" s="28" t="s">
        <v>98</v>
      </c>
      <c r="B77" s="28"/>
      <c r="C77" s="27" t="s">
        <v>261</v>
      </c>
      <c r="D77" s="28" t="s">
        <v>344</v>
      </c>
      <c r="E77" s="29" t="s">
        <v>77</v>
      </c>
      <c r="F77" s="29">
        <v>2</v>
      </c>
      <c r="G77" s="30"/>
      <c r="H77" s="71">
        <v>5</v>
      </c>
      <c r="I77" s="31">
        <f>SUM(F77*G77)</f>
        <v>0</v>
      </c>
      <c r="J77" s="31"/>
      <c r="K77" s="31">
        <f t="shared" ref="K77:K140" si="2">SUM(I77:J77)</f>
        <v>0</v>
      </c>
      <c r="L77" s="32"/>
      <c r="M77" s="32"/>
      <c r="N77" s="9"/>
      <c r="O77" s="9"/>
      <c r="P77" s="9"/>
    </row>
    <row r="78" spans="1:16" ht="94.5" customHeight="1" x14ac:dyDescent="0.15">
      <c r="A78" s="28" t="s">
        <v>99</v>
      </c>
      <c r="B78" s="28"/>
      <c r="C78" s="27" t="s">
        <v>262</v>
      </c>
      <c r="D78" s="28" t="s">
        <v>345</v>
      </c>
      <c r="E78" s="29" t="s">
        <v>77</v>
      </c>
      <c r="F78" s="29">
        <v>1</v>
      </c>
      <c r="G78" s="30"/>
      <c r="H78" s="71">
        <v>5</v>
      </c>
      <c r="I78" s="31">
        <f>SUM(F78*G78)</f>
        <v>0</v>
      </c>
      <c r="J78" s="31"/>
      <c r="K78" s="31">
        <f t="shared" si="2"/>
        <v>0</v>
      </c>
      <c r="L78" s="32"/>
      <c r="M78" s="32"/>
      <c r="N78" s="9"/>
      <c r="O78" s="9"/>
      <c r="P78" s="9"/>
    </row>
    <row r="79" spans="1:16" ht="91.5" customHeight="1" x14ac:dyDescent="0.15">
      <c r="A79" s="28" t="s">
        <v>100</v>
      </c>
      <c r="B79" s="28"/>
      <c r="C79" s="27" t="s">
        <v>263</v>
      </c>
      <c r="D79" s="28" t="s">
        <v>67</v>
      </c>
      <c r="E79" s="29" t="s">
        <v>77</v>
      </c>
      <c r="F79" s="29">
        <v>1</v>
      </c>
      <c r="G79" s="30"/>
      <c r="H79" s="71">
        <v>5</v>
      </c>
      <c r="I79" s="31">
        <f>SUM(F79*G79)</f>
        <v>0</v>
      </c>
      <c r="J79" s="31"/>
      <c r="K79" s="31">
        <f t="shared" si="2"/>
        <v>0</v>
      </c>
      <c r="L79" s="32"/>
      <c r="M79" s="32"/>
      <c r="N79" s="9"/>
      <c r="O79" s="9"/>
      <c r="P79" s="9"/>
    </row>
    <row r="80" spans="1:16" s="3" customFormat="1" ht="18.75" customHeight="1" x14ac:dyDescent="0.15">
      <c r="A80" s="52"/>
      <c r="B80" s="100" t="s">
        <v>101</v>
      </c>
      <c r="C80" s="101"/>
      <c r="D80" s="101"/>
      <c r="E80" s="101"/>
      <c r="F80" s="101"/>
      <c r="G80" s="101"/>
      <c r="H80" s="102"/>
      <c r="I80" s="47">
        <f>H80*E80+SUM(I77:I79)</f>
        <v>0</v>
      </c>
      <c r="J80" s="47"/>
      <c r="K80" s="31">
        <f t="shared" si="2"/>
        <v>0</v>
      </c>
      <c r="L80" s="48"/>
      <c r="M80" s="48"/>
      <c r="N80" s="10"/>
      <c r="O80" s="10"/>
      <c r="P80" s="10"/>
    </row>
    <row r="81" spans="1:16" ht="14.25" customHeight="1" x14ac:dyDescent="0.15">
      <c r="A81" s="28" t="s">
        <v>177</v>
      </c>
      <c r="B81" s="27"/>
      <c r="C81" s="97" t="s">
        <v>178</v>
      </c>
      <c r="D81" s="97"/>
      <c r="E81" s="29"/>
      <c r="F81" s="29"/>
      <c r="G81" s="30"/>
      <c r="H81" s="71"/>
      <c r="I81" s="31"/>
      <c r="J81" s="31"/>
      <c r="K81" s="31">
        <f t="shared" si="2"/>
        <v>0</v>
      </c>
      <c r="L81" s="32"/>
      <c r="M81" s="32"/>
      <c r="N81" s="9"/>
      <c r="O81" s="9"/>
      <c r="P81" s="9"/>
    </row>
    <row r="82" spans="1:16" ht="212.25" customHeight="1" x14ac:dyDescent="0.15">
      <c r="A82" s="28" t="s">
        <v>102</v>
      </c>
      <c r="B82" s="28"/>
      <c r="C82" s="27" t="s">
        <v>264</v>
      </c>
      <c r="D82" s="28" t="s">
        <v>422</v>
      </c>
      <c r="E82" s="29" t="s">
        <v>77</v>
      </c>
      <c r="F82" s="29">
        <v>2</v>
      </c>
      <c r="G82" s="30"/>
      <c r="H82" s="71">
        <v>5</v>
      </c>
      <c r="I82" s="31">
        <f>SUM(F82*G82)</f>
        <v>0</v>
      </c>
      <c r="J82" s="31"/>
      <c r="K82" s="31">
        <f t="shared" si="2"/>
        <v>0</v>
      </c>
      <c r="L82" s="32"/>
      <c r="M82" s="32"/>
      <c r="N82" s="9"/>
      <c r="O82" s="9"/>
      <c r="P82" s="9"/>
    </row>
    <row r="83" spans="1:16" ht="31.5" customHeight="1" x14ac:dyDescent="0.15">
      <c r="A83" s="28" t="s">
        <v>103</v>
      </c>
      <c r="B83" s="28"/>
      <c r="C83" s="27" t="s">
        <v>265</v>
      </c>
      <c r="D83" s="28" t="s">
        <v>346</v>
      </c>
      <c r="E83" s="29" t="s">
        <v>77</v>
      </c>
      <c r="F83" s="29">
        <v>2</v>
      </c>
      <c r="G83" s="30"/>
      <c r="H83" s="71">
        <v>5</v>
      </c>
      <c r="I83" s="31">
        <f>SUM(F83*G83)</f>
        <v>0</v>
      </c>
      <c r="J83" s="31"/>
      <c r="K83" s="31">
        <f t="shared" si="2"/>
        <v>0</v>
      </c>
      <c r="L83" s="32"/>
      <c r="M83" s="32"/>
      <c r="N83" s="9"/>
      <c r="O83" s="9"/>
      <c r="P83" s="9"/>
    </row>
    <row r="84" spans="1:16" ht="35.25" customHeight="1" x14ac:dyDescent="0.15">
      <c r="A84" s="28" t="s">
        <v>104</v>
      </c>
      <c r="B84" s="28"/>
      <c r="C84" s="27" t="s">
        <v>266</v>
      </c>
      <c r="D84" s="28" t="s">
        <v>347</v>
      </c>
      <c r="E84" s="29" t="s">
        <v>77</v>
      </c>
      <c r="F84" s="29">
        <v>2</v>
      </c>
      <c r="G84" s="30"/>
      <c r="H84" s="71">
        <v>5</v>
      </c>
      <c r="I84" s="31">
        <f>SUM(F84*G84)</f>
        <v>0</v>
      </c>
      <c r="J84" s="31"/>
      <c r="K84" s="31">
        <f t="shared" si="2"/>
        <v>0</v>
      </c>
      <c r="L84" s="32"/>
      <c r="M84" s="32"/>
      <c r="N84" s="9"/>
      <c r="O84" s="9"/>
      <c r="P84" s="9"/>
    </row>
    <row r="85" spans="1:16" s="3" customFormat="1" ht="15.75" customHeight="1" x14ac:dyDescent="0.15">
      <c r="A85" s="52"/>
      <c r="B85" s="100" t="s">
        <v>105</v>
      </c>
      <c r="C85" s="101"/>
      <c r="D85" s="101"/>
      <c r="E85" s="101"/>
      <c r="F85" s="101"/>
      <c r="G85" s="101"/>
      <c r="H85" s="102"/>
      <c r="I85" s="47">
        <f>H85*E85+SUM(I82:I84)</f>
        <v>0</v>
      </c>
      <c r="J85" s="47"/>
      <c r="K85" s="31">
        <f t="shared" si="2"/>
        <v>0</v>
      </c>
      <c r="L85" s="48"/>
      <c r="M85" s="48"/>
      <c r="N85" s="10"/>
      <c r="O85" s="10"/>
      <c r="P85" s="10"/>
    </row>
    <row r="86" spans="1:16" ht="15" customHeight="1" x14ac:dyDescent="0.15">
      <c r="A86" s="28" t="s">
        <v>179</v>
      </c>
      <c r="B86" s="28" t="s">
        <v>189</v>
      </c>
      <c r="C86" s="97" t="s">
        <v>180</v>
      </c>
      <c r="D86" s="98"/>
      <c r="E86" s="29"/>
      <c r="F86" s="29"/>
      <c r="G86" s="30"/>
      <c r="H86" s="71"/>
      <c r="I86" s="31"/>
      <c r="J86" s="31"/>
      <c r="K86" s="31">
        <f t="shared" si="2"/>
        <v>0</v>
      </c>
      <c r="L86" s="32"/>
      <c r="M86" s="32"/>
      <c r="N86" s="9"/>
      <c r="O86" s="9"/>
      <c r="P86" s="9"/>
    </row>
    <row r="87" spans="1:16" ht="141" customHeight="1" x14ac:dyDescent="0.15">
      <c r="A87" s="28" t="s">
        <v>106</v>
      </c>
      <c r="B87" s="28"/>
      <c r="C87" s="27" t="s">
        <v>267</v>
      </c>
      <c r="D87" s="28" t="s">
        <v>68</v>
      </c>
      <c r="E87" s="29" t="s">
        <v>77</v>
      </c>
      <c r="F87" s="29">
        <v>5</v>
      </c>
      <c r="G87" s="30"/>
      <c r="H87" s="71">
        <v>5</v>
      </c>
      <c r="I87" s="31">
        <f>SUM(F87*G87)</f>
        <v>0</v>
      </c>
      <c r="J87" s="31"/>
      <c r="K87" s="31">
        <f t="shared" si="2"/>
        <v>0</v>
      </c>
      <c r="L87" s="32"/>
      <c r="M87" s="32"/>
      <c r="N87" s="9"/>
      <c r="O87" s="9"/>
      <c r="P87" s="9"/>
    </row>
    <row r="88" spans="1:16" ht="61.5" customHeight="1" x14ac:dyDescent="0.15">
      <c r="A88" s="28" t="s">
        <v>107</v>
      </c>
      <c r="B88" s="28"/>
      <c r="C88" s="27" t="s">
        <v>268</v>
      </c>
      <c r="D88" s="28" t="s">
        <v>69</v>
      </c>
      <c r="E88" s="29" t="s">
        <v>77</v>
      </c>
      <c r="F88" s="29">
        <v>1</v>
      </c>
      <c r="G88" s="30"/>
      <c r="H88" s="71">
        <v>5</v>
      </c>
      <c r="I88" s="31">
        <f>SUM(F88*G88)</f>
        <v>0</v>
      </c>
      <c r="J88" s="31"/>
      <c r="K88" s="31">
        <f t="shared" si="2"/>
        <v>0</v>
      </c>
      <c r="L88" s="32"/>
      <c r="M88" s="32"/>
      <c r="N88" s="9"/>
      <c r="O88" s="9"/>
      <c r="P88" s="9"/>
    </row>
    <row r="89" spans="1:16" ht="51" customHeight="1" x14ac:dyDescent="0.15">
      <c r="A89" s="28" t="s">
        <v>163</v>
      </c>
      <c r="B89" s="28"/>
      <c r="C89" s="27" t="s">
        <v>269</v>
      </c>
      <c r="D89" s="28" t="s">
        <v>70</v>
      </c>
      <c r="E89" s="29" t="s">
        <v>77</v>
      </c>
      <c r="F89" s="29">
        <v>5</v>
      </c>
      <c r="G89" s="30"/>
      <c r="H89" s="71">
        <v>5</v>
      </c>
      <c r="I89" s="31">
        <f>SUM(F89*G89)</f>
        <v>0</v>
      </c>
      <c r="J89" s="31"/>
      <c r="K89" s="31">
        <f t="shared" si="2"/>
        <v>0</v>
      </c>
      <c r="L89" s="32"/>
      <c r="M89" s="32"/>
      <c r="N89" s="9"/>
      <c r="O89" s="9"/>
      <c r="P89" s="9"/>
    </row>
    <row r="90" spans="1:16" ht="75.75" customHeight="1" x14ac:dyDescent="0.15">
      <c r="A90" s="28" t="s">
        <v>164</v>
      </c>
      <c r="B90" s="28"/>
      <c r="C90" s="27" t="s">
        <v>270</v>
      </c>
      <c r="D90" s="28" t="s">
        <v>348</v>
      </c>
      <c r="E90" s="29" t="s">
        <v>77</v>
      </c>
      <c r="F90" s="29">
        <v>10</v>
      </c>
      <c r="G90" s="30"/>
      <c r="H90" s="71">
        <v>5</v>
      </c>
      <c r="I90" s="31">
        <f>SUM(F90*G90)</f>
        <v>0</v>
      </c>
      <c r="J90" s="31"/>
      <c r="K90" s="31">
        <f t="shared" si="2"/>
        <v>0</v>
      </c>
      <c r="L90" s="32"/>
      <c r="M90" s="32"/>
      <c r="N90" s="9"/>
      <c r="O90" s="9"/>
      <c r="P90" s="9"/>
    </row>
    <row r="91" spans="1:16" ht="76.5" customHeight="1" x14ac:dyDescent="0.15">
      <c r="A91" s="28" t="s">
        <v>165</v>
      </c>
      <c r="B91" s="28"/>
      <c r="C91" s="27" t="s">
        <v>270</v>
      </c>
      <c r="D91" s="28" t="s">
        <v>349</v>
      </c>
      <c r="E91" s="29" t="s">
        <v>77</v>
      </c>
      <c r="F91" s="29">
        <v>10</v>
      </c>
      <c r="G91" s="30"/>
      <c r="H91" s="71">
        <v>5</v>
      </c>
      <c r="I91" s="31">
        <f>SUM(F91*G91)</f>
        <v>0</v>
      </c>
      <c r="J91" s="31"/>
      <c r="K91" s="31">
        <f t="shared" si="2"/>
        <v>0</v>
      </c>
      <c r="L91" s="32"/>
      <c r="M91" s="32"/>
      <c r="N91" s="9"/>
      <c r="O91" s="9"/>
      <c r="P91" s="9"/>
    </row>
    <row r="92" spans="1:16" s="3" customFormat="1" ht="13.5" customHeight="1" x14ac:dyDescent="0.15">
      <c r="A92" s="52"/>
      <c r="B92" s="53" t="s">
        <v>108</v>
      </c>
      <c r="C92" s="53"/>
      <c r="D92" s="53"/>
      <c r="E92" s="54"/>
      <c r="F92" s="53"/>
      <c r="G92" s="53"/>
      <c r="H92" s="73"/>
      <c r="I92" s="47">
        <f>H92*E92+SUM(I87:I91)</f>
        <v>0</v>
      </c>
      <c r="J92" s="47"/>
      <c r="K92" s="31">
        <f t="shared" si="2"/>
        <v>0</v>
      </c>
      <c r="L92" s="48"/>
      <c r="M92" s="48"/>
      <c r="N92" s="10"/>
      <c r="O92" s="10"/>
      <c r="P92" s="10"/>
    </row>
    <row r="93" spans="1:16" ht="13.5" customHeight="1" x14ac:dyDescent="0.15">
      <c r="A93" s="28">
        <v>52</v>
      </c>
      <c r="B93" s="28" t="s">
        <v>189</v>
      </c>
      <c r="C93" s="97" t="s">
        <v>181</v>
      </c>
      <c r="D93" s="99"/>
      <c r="E93" s="29"/>
      <c r="F93" s="29"/>
      <c r="G93" s="30"/>
      <c r="H93" s="71"/>
      <c r="I93" s="31"/>
      <c r="J93" s="31"/>
      <c r="K93" s="31">
        <f t="shared" si="2"/>
        <v>0</v>
      </c>
      <c r="L93" s="32"/>
      <c r="M93" s="32"/>
      <c r="N93" s="9"/>
      <c r="O93" s="9"/>
      <c r="P93" s="9"/>
    </row>
    <row r="94" spans="1:16" ht="139.5" customHeight="1" x14ac:dyDescent="0.15">
      <c r="A94" s="28" t="s">
        <v>166</v>
      </c>
      <c r="B94" s="28"/>
      <c r="C94" s="27" t="s">
        <v>271</v>
      </c>
      <c r="D94" s="28" t="s">
        <v>423</v>
      </c>
      <c r="E94" s="29" t="s">
        <v>77</v>
      </c>
      <c r="F94" s="29">
        <v>1</v>
      </c>
      <c r="G94" s="30"/>
      <c r="H94" s="71">
        <v>5</v>
      </c>
      <c r="I94" s="31">
        <f>SUM(F94*G94)</f>
        <v>0</v>
      </c>
      <c r="J94" s="31"/>
      <c r="K94" s="31">
        <f t="shared" si="2"/>
        <v>0</v>
      </c>
      <c r="L94" s="32"/>
      <c r="M94" s="32"/>
      <c r="N94" s="9"/>
      <c r="O94" s="9"/>
      <c r="P94" s="9"/>
    </row>
    <row r="95" spans="1:16" ht="64.5" customHeight="1" x14ac:dyDescent="0.15">
      <c r="A95" s="28" t="s">
        <v>167</v>
      </c>
      <c r="B95" s="28"/>
      <c r="C95" s="27" t="s">
        <v>272</v>
      </c>
      <c r="D95" s="28" t="s">
        <v>350</v>
      </c>
      <c r="E95" s="29" t="s">
        <v>77</v>
      </c>
      <c r="F95" s="29">
        <v>2</v>
      </c>
      <c r="G95" s="30"/>
      <c r="H95" s="71">
        <v>5</v>
      </c>
      <c r="I95" s="31">
        <f>SUM(F95*G95)</f>
        <v>0</v>
      </c>
      <c r="J95" s="31"/>
      <c r="K95" s="31">
        <f t="shared" si="2"/>
        <v>0</v>
      </c>
      <c r="L95" s="32"/>
      <c r="M95" s="32"/>
      <c r="N95" s="9"/>
      <c r="O95" s="9"/>
      <c r="P95" s="9"/>
    </row>
    <row r="96" spans="1:16" s="3" customFormat="1" ht="17.25" customHeight="1" x14ac:dyDescent="0.15">
      <c r="A96" s="53" t="s">
        <v>168</v>
      </c>
      <c r="B96" s="53"/>
      <c r="C96" s="53"/>
      <c r="D96" s="53"/>
      <c r="E96" s="54"/>
      <c r="F96" s="53"/>
      <c r="G96" s="53"/>
      <c r="H96" s="73"/>
      <c r="I96" s="47">
        <f>H96*E96+SUM(I94:I95)</f>
        <v>0</v>
      </c>
      <c r="J96" s="47"/>
      <c r="K96" s="31">
        <f t="shared" si="2"/>
        <v>0</v>
      </c>
      <c r="L96" s="48"/>
      <c r="M96" s="48"/>
      <c r="N96" s="10"/>
      <c r="O96" s="10"/>
      <c r="P96" s="10"/>
    </row>
    <row r="97" spans="1:16" ht="63" customHeight="1" x14ac:dyDescent="0.15">
      <c r="A97" s="28" t="s">
        <v>39</v>
      </c>
      <c r="B97" s="28" t="s">
        <v>189</v>
      </c>
      <c r="C97" s="27" t="s">
        <v>273</v>
      </c>
      <c r="D97" s="28" t="s">
        <v>71</v>
      </c>
      <c r="E97" s="29" t="s">
        <v>77</v>
      </c>
      <c r="F97" s="29">
        <v>1</v>
      </c>
      <c r="G97" s="38"/>
      <c r="H97" s="71">
        <v>5</v>
      </c>
      <c r="I97" s="31">
        <f t="shared" ref="I97:I128" si="3">SUM(F97*G97)</f>
        <v>0</v>
      </c>
      <c r="J97" s="31"/>
      <c r="K97" s="31">
        <f t="shared" si="2"/>
        <v>0</v>
      </c>
      <c r="L97" s="32"/>
      <c r="M97" s="32"/>
      <c r="N97" s="9"/>
      <c r="O97" s="9"/>
      <c r="P97" s="9"/>
    </row>
    <row r="98" spans="1:16" ht="75.75" customHeight="1" x14ac:dyDescent="0.15">
      <c r="A98" s="28" t="s">
        <v>40</v>
      </c>
      <c r="B98" s="28" t="s">
        <v>189</v>
      </c>
      <c r="C98" s="27" t="s">
        <v>274</v>
      </c>
      <c r="D98" s="28" t="s">
        <v>395</v>
      </c>
      <c r="E98" s="29" t="s">
        <v>77</v>
      </c>
      <c r="F98" s="29">
        <v>15</v>
      </c>
      <c r="G98" s="38"/>
      <c r="H98" s="71">
        <v>5</v>
      </c>
      <c r="I98" s="31">
        <f t="shared" si="3"/>
        <v>0</v>
      </c>
      <c r="J98" s="31"/>
      <c r="K98" s="31">
        <f t="shared" si="2"/>
        <v>0</v>
      </c>
      <c r="L98" s="32"/>
      <c r="M98" s="32"/>
      <c r="N98" s="9"/>
      <c r="O98" s="9"/>
      <c r="P98" s="9"/>
    </row>
    <row r="99" spans="1:16" ht="64.5" customHeight="1" x14ac:dyDescent="0.15">
      <c r="A99" s="28" t="s">
        <v>41</v>
      </c>
      <c r="B99" s="28" t="s">
        <v>189</v>
      </c>
      <c r="C99" s="27" t="s">
        <v>275</v>
      </c>
      <c r="D99" s="28" t="s">
        <v>351</v>
      </c>
      <c r="E99" s="29" t="s">
        <v>77</v>
      </c>
      <c r="F99" s="29">
        <v>25</v>
      </c>
      <c r="G99" s="38"/>
      <c r="H99" s="71">
        <v>5</v>
      </c>
      <c r="I99" s="31">
        <f t="shared" si="3"/>
        <v>0</v>
      </c>
      <c r="J99" s="31"/>
      <c r="K99" s="31">
        <f t="shared" si="2"/>
        <v>0</v>
      </c>
      <c r="L99" s="32"/>
      <c r="M99" s="32"/>
      <c r="N99" s="9"/>
      <c r="O99" s="9"/>
      <c r="P99" s="9"/>
    </row>
    <row r="100" spans="1:16" ht="112.5" customHeight="1" x14ac:dyDescent="0.15">
      <c r="A100" s="28" t="s">
        <v>109</v>
      </c>
      <c r="B100" s="28" t="s">
        <v>189</v>
      </c>
      <c r="C100" s="27" t="s">
        <v>276</v>
      </c>
      <c r="D100" s="28" t="s">
        <v>352</v>
      </c>
      <c r="E100" s="29" t="s">
        <v>77</v>
      </c>
      <c r="F100" s="29">
        <v>5</v>
      </c>
      <c r="G100" s="38"/>
      <c r="H100" s="71">
        <v>5</v>
      </c>
      <c r="I100" s="31">
        <f t="shared" si="3"/>
        <v>0</v>
      </c>
      <c r="J100" s="31"/>
      <c r="K100" s="31">
        <f t="shared" si="2"/>
        <v>0</v>
      </c>
      <c r="L100" s="32"/>
      <c r="M100" s="32"/>
      <c r="N100" s="9"/>
      <c r="O100" s="9"/>
      <c r="P100" s="9"/>
    </row>
    <row r="101" spans="1:16" ht="94.5" customHeight="1" x14ac:dyDescent="0.15">
      <c r="A101" s="39" t="s">
        <v>42</v>
      </c>
      <c r="B101" s="40" t="s">
        <v>189</v>
      </c>
      <c r="C101" s="41" t="s">
        <v>277</v>
      </c>
      <c r="D101" s="40" t="s">
        <v>396</v>
      </c>
      <c r="E101" s="42" t="s">
        <v>77</v>
      </c>
      <c r="F101" s="42">
        <v>30</v>
      </c>
      <c r="G101" s="43"/>
      <c r="H101" s="74">
        <v>5</v>
      </c>
      <c r="I101" s="44">
        <f t="shared" si="3"/>
        <v>0</v>
      </c>
      <c r="J101" s="44"/>
      <c r="K101" s="44">
        <f t="shared" si="2"/>
        <v>0</v>
      </c>
      <c r="L101" s="45"/>
      <c r="M101" s="45"/>
      <c r="N101" s="9"/>
      <c r="O101" s="9"/>
      <c r="P101" s="9"/>
    </row>
    <row r="102" spans="1:16" ht="62.25" customHeight="1" x14ac:dyDescent="0.15">
      <c r="A102" s="17" t="s">
        <v>43</v>
      </c>
      <c r="B102" s="28" t="s">
        <v>189</v>
      </c>
      <c r="C102" s="27" t="s">
        <v>278</v>
      </c>
      <c r="D102" s="28" t="s">
        <v>52</v>
      </c>
      <c r="E102" s="29" t="s">
        <v>77</v>
      </c>
      <c r="F102" s="29">
        <v>6</v>
      </c>
      <c r="G102" s="38"/>
      <c r="H102" s="71">
        <v>5</v>
      </c>
      <c r="I102" s="31">
        <f t="shared" si="3"/>
        <v>0</v>
      </c>
      <c r="J102" s="31"/>
      <c r="K102" s="31">
        <f t="shared" si="2"/>
        <v>0</v>
      </c>
      <c r="L102" s="32"/>
      <c r="M102" s="32"/>
      <c r="N102" s="9"/>
      <c r="O102" s="9"/>
      <c r="P102" s="9"/>
    </row>
    <row r="103" spans="1:16" ht="46.5" customHeight="1" x14ac:dyDescent="0.15">
      <c r="A103" s="17" t="s">
        <v>45</v>
      </c>
      <c r="B103" s="28" t="s">
        <v>189</v>
      </c>
      <c r="C103" s="27" t="s">
        <v>279</v>
      </c>
      <c r="D103" s="28" t="s">
        <v>73</v>
      </c>
      <c r="E103" s="29" t="s">
        <v>77</v>
      </c>
      <c r="F103" s="29">
        <v>1</v>
      </c>
      <c r="G103" s="38"/>
      <c r="H103" s="71">
        <v>5</v>
      </c>
      <c r="I103" s="31">
        <f t="shared" si="3"/>
        <v>0</v>
      </c>
      <c r="J103" s="31"/>
      <c r="K103" s="31">
        <f t="shared" si="2"/>
        <v>0</v>
      </c>
      <c r="L103" s="32"/>
      <c r="M103" s="32"/>
      <c r="N103" s="9"/>
      <c r="O103" s="9"/>
      <c r="P103" s="9"/>
    </row>
    <row r="104" spans="1:16" ht="76.5" customHeight="1" x14ac:dyDescent="0.15">
      <c r="A104" s="17" t="s">
        <v>46</v>
      </c>
      <c r="B104" s="28" t="s">
        <v>189</v>
      </c>
      <c r="C104" s="27" t="s">
        <v>280</v>
      </c>
      <c r="D104" s="28" t="s">
        <v>353</v>
      </c>
      <c r="E104" s="29" t="s">
        <v>77</v>
      </c>
      <c r="F104" s="29">
        <v>2</v>
      </c>
      <c r="G104" s="38"/>
      <c r="H104" s="71">
        <v>5</v>
      </c>
      <c r="I104" s="31">
        <f t="shared" si="3"/>
        <v>0</v>
      </c>
      <c r="J104" s="31"/>
      <c r="K104" s="31">
        <f t="shared" si="2"/>
        <v>0</v>
      </c>
      <c r="L104" s="32"/>
      <c r="M104" s="32"/>
      <c r="N104" s="9"/>
      <c r="O104" s="9"/>
      <c r="P104" s="9"/>
    </row>
    <row r="105" spans="1:16" ht="78" customHeight="1" x14ac:dyDescent="0.15">
      <c r="A105" s="17" t="s">
        <v>47</v>
      </c>
      <c r="B105" s="28" t="s">
        <v>189</v>
      </c>
      <c r="C105" s="27" t="s">
        <v>281</v>
      </c>
      <c r="D105" s="28" t="s">
        <v>354</v>
      </c>
      <c r="E105" s="29" t="s">
        <v>77</v>
      </c>
      <c r="F105" s="29">
        <v>2</v>
      </c>
      <c r="G105" s="38"/>
      <c r="H105" s="71">
        <v>5</v>
      </c>
      <c r="I105" s="31">
        <f t="shared" si="3"/>
        <v>0</v>
      </c>
      <c r="J105" s="31"/>
      <c r="K105" s="31">
        <f t="shared" si="2"/>
        <v>0</v>
      </c>
      <c r="L105" s="32"/>
      <c r="M105" s="32"/>
      <c r="N105" s="9"/>
      <c r="O105" s="9"/>
      <c r="P105" s="9"/>
    </row>
    <row r="106" spans="1:16" ht="77.25" customHeight="1" x14ac:dyDescent="0.15">
      <c r="A106" s="17" t="s">
        <v>110</v>
      </c>
      <c r="B106" s="28" t="s">
        <v>189</v>
      </c>
      <c r="C106" s="27" t="s">
        <v>282</v>
      </c>
      <c r="D106" s="28" t="s">
        <v>355</v>
      </c>
      <c r="E106" s="29" t="s">
        <v>77</v>
      </c>
      <c r="F106" s="29">
        <v>2</v>
      </c>
      <c r="G106" s="38"/>
      <c r="H106" s="71">
        <v>5</v>
      </c>
      <c r="I106" s="31">
        <f t="shared" si="3"/>
        <v>0</v>
      </c>
      <c r="J106" s="31"/>
      <c r="K106" s="31">
        <f t="shared" si="2"/>
        <v>0</v>
      </c>
      <c r="L106" s="32"/>
      <c r="M106" s="32"/>
      <c r="N106" s="9"/>
      <c r="O106" s="9"/>
      <c r="P106" s="9"/>
    </row>
    <row r="107" spans="1:16" ht="77.25" customHeight="1" x14ac:dyDescent="0.15">
      <c r="A107" s="17" t="s">
        <v>111</v>
      </c>
      <c r="B107" s="28" t="s">
        <v>189</v>
      </c>
      <c r="C107" s="27" t="s">
        <v>283</v>
      </c>
      <c r="D107" s="28" t="s">
        <v>356</v>
      </c>
      <c r="E107" s="29" t="s">
        <v>77</v>
      </c>
      <c r="F107" s="29">
        <v>2</v>
      </c>
      <c r="G107" s="38"/>
      <c r="H107" s="71">
        <v>5</v>
      </c>
      <c r="I107" s="31">
        <f t="shared" si="3"/>
        <v>0</v>
      </c>
      <c r="J107" s="31"/>
      <c r="K107" s="31">
        <f t="shared" si="2"/>
        <v>0</v>
      </c>
      <c r="L107" s="32"/>
      <c r="M107" s="32"/>
      <c r="N107" s="9"/>
      <c r="O107" s="9"/>
      <c r="P107" s="9"/>
    </row>
    <row r="108" spans="1:16" ht="108.75" customHeight="1" x14ac:dyDescent="0.15">
      <c r="A108" s="17" t="s">
        <v>112</v>
      </c>
      <c r="B108" s="28" t="s">
        <v>285</v>
      </c>
      <c r="C108" s="27" t="s">
        <v>284</v>
      </c>
      <c r="D108" s="28" t="s">
        <v>357</v>
      </c>
      <c r="E108" s="29" t="s">
        <v>77</v>
      </c>
      <c r="F108" s="29">
        <v>100</v>
      </c>
      <c r="G108" s="38"/>
      <c r="H108" s="71">
        <v>5</v>
      </c>
      <c r="I108" s="31">
        <f t="shared" si="3"/>
        <v>0</v>
      </c>
      <c r="J108" s="31"/>
      <c r="K108" s="31">
        <f t="shared" si="2"/>
        <v>0</v>
      </c>
      <c r="L108" s="32"/>
      <c r="M108" s="32"/>
      <c r="N108" s="9"/>
      <c r="O108" s="9"/>
      <c r="P108" s="9"/>
    </row>
    <row r="109" spans="1:16" ht="81" customHeight="1" x14ac:dyDescent="0.15">
      <c r="A109" s="17" t="s">
        <v>113</v>
      </c>
      <c r="B109" s="28" t="s">
        <v>189</v>
      </c>
      <c r="C109" s="27" t="s">
        <v>286</v>
      </c>
      <c r="D109" s="28" t="s">
        <v>363</v>
      </c>
      <c r="E109" s="29" t="s">
        <v>77</v>
      </c>
      <c r="F109" s="29">
        <v>40</v>
      </c>
      <c r="G109" s="38"/>
      <c r="H109" s="71">
        <v>5</v>
      </c>
      <c r="I109" s="31">
        <f t="shared" si="3"/>
        <v>0</v>
      </c>
      <c r="J109" s="31"/>
      <c r="K109" s="31">
        <f t="shared" si="2"/>
        <v>0</v>
      </c>
      <c r="L109" s="32"/>
      <c r="M109" s="32"/>
      <c r="N109" s="9"/>
      <c r="O109" s="9"/>
      <c r="P109" s="9"/>
    </row>
    <row r="110" spans="1:16" ht="63.75" customHeight="1" x14ac:dyDescent="0.15">
      <c r="A110" s="17" t="s">
        <v>114</v>
      </c>
      <c r="B110" s="28" t="s">
        <v>189</v>
      </c>
      <c r="C110" s="27" t="s">
        <v>287</v>
      </c>
      <c r="D110" s="28" t="s">
        <v>358</v>
      </c>
      <c r="E110" s="29" t="s">
        <v>77</v>
      </c>
      <c r="F110" s="29">
        <v>10</v>
      </c>
      <c r="G110" s="38"/>
      <c r="H110" s="71">
        <v>5</v>
      </c>
      <c r="I110" s="31">
        <f t="shared" si="3"/>
        <v>0</v>
      </c>
      <c r="J110" s="31"/>
      <c r="K110" s="31">
        <f t="shared" si="2"/>
        <v>0</v>
      </c>
      <c r="L110" s="32"/>
      <c r="M110" s="32"/>
      <c r="N110" s="9"/>
      <c r="O110" s="9"/>
      <c r="P110" s="9"/>
    </row>
    <row r="111" spans="1:16" ht="34.5" customHeight="1" x14ac:dyDescent="0.15">
      <c r="A111" s="17" t="s">
        <v>115</v>
      </c>
      <c r="B111" s="28" t="s">
        <v>189</v>
      </c>
      <c r="C111" s="27" t="s">
        <v>288</v>
      </c>
      <c r="D111" s="28" t="s">
        <v>359</v>
      </c>
      <c r="E111" s="29" t="s">
        <v>77</v>
      </c>
      <c r="F111" s="29">
        <v>5</v>
      </c>
      <c r="G111" s="38"/>
      <c r="H111" s="71">
        <v>5</v>
      </c>
      <c r="I111" s="31">
        <f t="shared" si="3"/>
        <v>0</v>
      </c>
      <c r="J111" s="31"/>
      <c r="K111" s="31">
        <f t="shared" si="2"/>
        <v>0</v>
      </c>
      <c r="L111" s="32"/>
      <c r="M111" s="32"/>
      <c r="N111" s="9"/>
      <c r="O111" s="9"/>
      <c r="P111" s="9"/>
    </row>
    <row r="112" spans="1:16" ht="91.5" customHeight="1" x14ac:dyDescent="0.15">
      <c r="A112" s="17" t="s">
        <v>116</v>
      </c>
      <c r="B112" s="28" t="s">
        <v>189</v>
      </c>
      <c r="C112" s="27" t="s">
        <v>289</v>
      </c>
      <c r="D112" s="28" t="s">
        <v>53</v>
      </c>
      <c r="E112" s="29" t="s">
        <v>77</v>
      </c>
      <c r="F112" s="29">
        <v>30</v>
      </c>
      <c r="G112" s="38"/>
      <c r="H112" s="71">
        <v>5</v>
      </c>
      <c r="I112" s="31">
        <f t="shared" si="3"/>
        <v>0</v>
      </c>
      <c r="J112" s="31"/>
      <c r="K112" s="31">
        <f t="shared" si="2"/>
        <v>0</v>
      </c>
      <c r="L112" s="32"/>
      <c r="M112" s="32"/>
      <c r="N112" s="9"/>
      <c r="O112" s="9"/>
      <c r="P112" s="9"/>
    </row>
    <row r="113" spans="1:16" ht="120.75" customHeight="1" x14ac:dyDescent="0.15">
      <c r="A113" s="17" t="s">
        <v>117</v>
      </c>
      <c r="B113" s="28" t="s">
        <v>189</v>
      </c>
      <c r="C113" s="27" t="s">
        <v>290</v>
      </c>
      <c r="D113" s="28" t="s">
        <v>397</v>
      </c>
      <c r="E113" s="29" t="s">
        <v>77</v>
      </c>
      <c r="F113" s="29">
        <v>8</v>
      </c>
      <c r="G113" s="38"/>
      <c r="H113" s="71">
        <v>5</v>
      </c>
      <c r="I113" s="31">
        <f t="shared" si="3"/>
        <v>0</v>
      </c>
      <c r="J113" s="31"/>
      <c r="K113" s="31">
        <f t="shared" si="2"/>
        <v>0</v>
      </c>
      <c r="L113" s="32"/>
      <c r="M113" s="32"/>
      <c r="N113" s="9"/>
      <c r="O113" s="9"/>
      <c r="P113" s="9"/>
    </row>
    <row r="114" spans="1:16" ht="77.25" customHeight="1" x14ac:dyDescent="0.15">
      <c r="A114" s="17" t="s">
        <v>118</v>
      </c>
      <c r="B114" s="28" t="s">
        <v>189</v>
      </c>
      <c r="C114" s="27" t="s">
        <v>291</v>
      </c>
      <c r="D114" s="28" t="s">
        <v>54</v>
      </c>
      <c r="E114" s="29" t="s">
        <v>77</v>
      </c>
      <c r="F114" s="29">
        <v>7</v>
      </c>
      <c r="G114" s="38"/>
      <c r="H114" s="71">
        <v>5</v>
      </c>
      <c r="I114" s="31">
        <f t="shared" si="3"/>
        <v>0</v>
      </c>
      <c r="J114" s="31"/>
      <c r="K114" s="31">
        <f t="shared" si="2"/>
        <v>0</v>
      </c>
      <c r="L114" s="32"/>
      <c r="M114" s="32"/>
      <c r="N114" s="9"/>
      <c r="O114" s="9"/>
      <c r="P114" s="9"/>
    </row>
    <row r="115" spans="1:16" ht="48" customHeight="1" x14ac:dyDescent="0.15">
      <c r="A115" s="17" t="s">
        <v>119</v>
      </c>
      <c r="B115" s="28" t="s">
        <v>189</v>
      </c>
      <c r="C115" s="27" t="s">
        <v>292</v>
      </c>
      <c r="D115" s="28" t="s">
        <v>398</v>
      </c>
      <c r="E115" s="29" t="s">
        <v>77</v>
      </c>
      <c r="F115" s="29">
        <v>10</v>
      </c>
      <c r="G115" s="38"/>
      <c r="H115" s="71">
        <v>5</v>
      </c>
      <c r="I115" s="31">
        <f t="shared" si="3"/>
        <v>0</v>
      </c>
      <c r="J115" s="31"/>
      <c r="K115" s="31">
        <f t="shared" si="2"/>
        <v>0</v>
      </c>
      <c r="L115" s="32"/>
      <c r="M115" s="32"/>
      <c r="N115" s="9"/>
      <c r="O115" s="9"/>
      <c r="P115" s="9"/>
    </row>
    <row r="116" spans="1:16" ht="63.75" customHeight="1" x14ac:dyDescent="0.15">
      <c r="A116" s="17" t="s">
        <v>120</v>
      </c>
      <c r="B116" s="28" t="s">
        <v>193</v>
      </c>
      <c r="C116" s="27" t="s">
        <v>293</v>
      </c>
      <c r="D116" s="28" t="s">
        <v>360</v>
      </c>
      <c r="E116" s="29" t="s">
        <v>77</v>
      </c>
      <c r="F116" s="29">
        <v>20</v>
      </c>
      <c r="G116" s="38"/>
      <c r="H116" s="71">
        <v>5</v>
      </c>
      <c r="I116" s="31">
        <f t="shared" si="3"/>
        <v>0</v>
      </c>
      <c r="J116" s="31"/>
      <c r="K116" s="31">
        <f t="shared" si="2"/>
        <v>0</v>
      </c>
      <c r="L116" s="32"/>
      <c r="M116" s="32"/>
      <c r="N116" s="9"/>
      <c r="O116" s="9"/>
      <c r="P116" s="9"/>
    </row>
    <row r="117" spans="1:16" ht="76.5" customHeight="1" x14ac:dyDescent="0.15">
      <c r="A117" s="17" t="s">
        <v>121</v>
      </c>
      <c r="B117" s="28" t="s">
        <v>192</v>
      </c>
      <c r="C117" s="27" t="s">
        <v>294</v>
      </c>
      <c r="D117" s="28" t="s">
        <v>361</v>
      </c>
      <c r="E117" s="29" t="s">
        <v>77</v>
      </c>
      <c r="F117" s="29">
        <v>25</v>
      </c>
      <c r="G117" s="38"/>
      <c r="H117" s="71">
        <v>5</v>
      </c>
      <c r="I117" s="31">
        <f t="shared" si="3"/>
        <v>0</v>
      </c>
      <c r="J117" s="31"/>
      <c r="K117" s="31">
        <f t="shared" si="2"/>
        <v>0</v>
      </c>
      <c r="L117" s="32"/>
      <c r="M117" s="32"/>
      <c r="N117" s="9"/>
      <c r="O117" s="9"/>
      <c r="P117" s="9"/>
    </row>
    <row r="118" spans="1:16" ht="48.75" customHeight="1" x14ac:dyDescent="0.15">
      <c r="A118" s="17" t="s">
        <v>122</v>
      </c>
      <c r="B118" s="28" t="s">
        <v>189</v>
      </c>
      <c r="C118" s="27" t="s">
        <v>295</v>
      </c>
      <c r="D118" s="28" t="s">
        <v>362</v>
      </c>
      <c r="E118" s="29" t="s">
        <v>77</v>
      </c>
      <c r="F118" s="29">
        <v>80</v>
      </c>
      <c r="G118" s="38"/>
      <c r="H118" s="71">
        <v>5</v>
      </c>
      <c r="I118" s="31">
        <f t="shared" si="3"/>
        <v>0</v>
      </c>
      <c r="J118" s="31"/>
      <c r="K118" s="31">
        <f t="shared" si="2"/>
        <v>0</v>
      </c>
      <c r="L118" s="32"/>
      <c r="M118" s="32"/>
      <c r="N118" s="9"/>
      <c r="O118" s="9"/>
      <c r="P118" s="9"/>
    </row>
    <row r="119" spans="1:16" ht="63" customHeight="1" x14ac:dyDescent="0.15">
      <c r="A119" s="17" t="s">
        <v>123</v>
      </c>
      <c r="B119" s="28" t="s">
        <v>192</v>
      </c>
      <c r="C119" s="27" t="s">
        <v>296</v>
      </c>
      <c r="D119" s="28" t="s">
        <v>364</v>
      </c>
      <c r="E119" s="29" t="s">
        <v>77</v>
      </c>
      <c r="F119" s="29">
        <v>10</v>
      </c>
      <c r="G119" s="38"/>
      <c r="H119" s="71">
        <v>5</v>
      </c>
      <c r="I119" s="31">
        <f t="shared" si="3"/>
        <v>0</v>
      </c>
      <c r="J119" s="31"/>
      <c r="K119" s="31">
        <f t="shared" si="2"/>
        <v>0</v>
      </c>
      <c r="L119" s="32"/>
      <c r="M119" s="32"/>
      <c r="N119" s="9"/>
      <c r="O119" s="9"/>
      <c r="P119" s="9"/>
    </row>
    <row r="120" spans="1:16" ht="81" customHeight="1" x14ac:dyDescent="0.15">
      <c r="A120" s="17" t="s">
        <v>124</v>
      </c>
      <c r="B120" s="28" t="s">
        <v>192</v>
      </c>
      <c r="C120" s="27" t="s">
        <v>297</v>
      </c>
      <c r="D120" s="28" t="s">
        <v>365</v>
      </c>
      <c r="E120" s="29" t="s">
        <v>77</v>
      </c>
      <c r="F120" s="29">
        <v>20</v>
      </c>
      <c r="G120" s="38"/>
      <c r="H120" s="71">
        <v>5</v>
      </c>
      <c r="I120" s="31">
        <f t="shared" si="3"/>
        <v>0</v>
      </c>
      <c r="J120" s="31"/>
      <c r="K120" s="31">
        <f t="shared" si="2"/>
        <v>0</v>
      </c>
      <c r="L120" s="32"/>
      <c r="M120" s="32"/>
      <c r="N120" s="9"/>
      <c r="O120" s="9"/>
      <c r="P120" s="9"/>
    </row>
    <row r="121" spans="1:16" ht="92.25" customHeight="1" x14ac:dyDescent="0.15">
      <c r="A121" s="17" t="s">
        <v>125</v>
      </c>
      <c r="B121" s="28" t="s">
        <v>189</v>
      </c>
      <c r="C121" s="27" t="s">
        <v>298</v>
      </c>
      <c r="D121" s="28" t="s">
        <v>366</v>
      </c>
      <c r="E121" s="29" t="s">
        <v>77</v>
      </c>
      <c r="F121" s="29">
        <v>5</v>
      </c>
      <c r="G121" s="38"/>
      <c r="H121" s="71">
        <v>5</v>
      </c>
      <c r="I121" s="31">
        <f t="shared" si="3"/>
        <v>0</v>
      </c>
      <c r="J121" s="31"/>
      <c r="K121" s="31">
        <f t="shared" si="2"/>
        <v>0</v>
      </c>
      <c r="L121" s="32"/>
      <c r="M121" s="32"/>
      <c r="N121" s="9"/>
      <c r="O121" s="9"/>
      <c r="P121" s="9"/>
    </row>
    <row r="122" spans="1:16" ht="91.5" customHeight="1" x14ac:dyDescent="0.15">
      <c r="A122" s="17" t="s">
        <v>126</v>
      </c>
      <c r="B122" s="28" t="s">
        <v>189</v>
      </c>
      <c r="C122" s="27" t="s">
        <v>299</v>
      </c>
      <c r="D122" s="28" t="s">
        <v>367</v>
      </c>
      <c r="E122" s="29" t="s">
        <v>77</v>
      </c>
      <c r="F122" s="29">
        <v>1</v>
      </c>
      <c r="G122" s="38"/>
      <c r="H122" s="71">
        <v>5</v>
      </c>
      <c r="I122" s="31">
        <f t="shared" si="3"/>
        <v>0</v>
      </c>
      <c r="J122" s="31"/>
      <c r="K122" s="31">
        <f t="shared" si="2"/>
        <v>0</v>
      </c>
      <c r="L122" s="32"/>
      <c r="M122" s="32"/>
      <c r="N122" s="9"/>
      <c r="O122" s="9"/>
      <c r="P122" s="9"/>
    </row>
    <row r="123" spans="1:16" ht="108.75" customHeight="1" x14ac:dyDescent="0.15">
      <c r="A123" s="17" t="s">
        <v>127</v>
      </c>
      <c r="B123" s="28" t="s">
        <v>189</v>
      </c>
      <c r="C123" s="27" t="s">
        <v>300</v>
      </c>
      <c r="D123" s="28" t="s">
        <v>368</v>
      </c>
      <c r="E123" s="29" t="s">
        <v>77</v>
      </c>
      <c r="F123" s="29">
        <v>7</v>
      </c>
      <c r="G123" s="38"/>
      <c r="H123" s="71">
        <v>5</v>
      </c>
      <c r="I123" s="31">
        <f t="shared" si="3"/>
        <v>0</v>
      </c>
      <c r="J123" s="31"/>
      <c r="K123" s="31">
        <f t="shared" si="2"/>
        <v>0</v>
      </c>
      <c r="L123" s="32"/>
      <c r="M123" s="32"/>
      <c r="N123" s="9"/>
      <c r="O123" s="9"/>
      <c r="P123" s="9"/>
    </row>
    <row r="124" spans="1:16" ht="198" customHeight="1" x14ac:dyDescent="0.15">
      <c r="A124" s="17" t="s">
        <v>128</v>
      </c>
      <c r="B124" s="28" t="s">
        <v>189</v>
      </c>
      <c r="C124" s="27" t="s">
        <v>301</v>
      </c>
      <c r="D124" s="28" t="s">
        <v>369</v>
      </c>
      <c r="E124" s="29" t="s">
        <v>77</v>
      </c>
      <c r="F124" s="29">
        <v>1</v>
      </c>
      <c r="G124" s="38"/>
      <c r="H124" s="71">
        <v>5</v>
      </c>
      <c r="I124" s="31">
        <f t="shared" si="3"/>
        <v>0</v>
      </c>
      <c r="J124" s="31"/>
      <c r="K124" s="31">
        <f t="shared" si="2"/>
        <v>0</v>
      </c>
      <c r="L124" s="32"/>
      <c r="M124" s="32"/>
      <c r="N124" s="9"/>
      <c r="O124" s="9"/>
      <c r="P124" s="9"/>
    </row>
    <row r="125" spans="1:16" ht="77.25" customHeight="1" x14ac:dyDescent="0.15">
      <c r="A125" s="17" t="s">
        <v>129</v>
      </c>
      <c r="B125" s="28" t="s">
        <v>192</v>
      </c>
      <c r="C125" s="27" t="s">
        <v>302</v>
      </c>
      <c r="D125" s="28" t="s">
        <v>370</v>
      </c>
      <c r="E125" s="29" t="s">
        <v>77</v>
      </c>
      <c r="F125" s="29">
        <v>20</v>
      </c>
      <c r="G125" s="38"/>
      <c r="H125" s="71">
        <v>5</v>
      </c>
      <c r="I125" s="31">
        <f t="shared" si="3"/>
        <v>0</v>
      </c>
      <c r="J125" s="31"/>
      <c r="K125" s="31">
        <f t="shared" si="2"/>
        <v>0</v>
      </c>
      <c r="L125" s="32"/>
      <c r="M125" s="32"/>
      <c r="N125" s="9"/>
      <c r="O125" s="9"/>
      <c r="P125" s="9"/>
    </row>
    <row r="126" spans="1:16" s="83" customFormat="1" ht="111" customHeight="1" x14ac:dyDescent="0.15">
      <c r="A126" s="84" t="s">
        <v>130</v>
      </c>
      <c r="B126" s="85" t="s">
        <v>189</v>
      </c>
      <c r="C126" s="77" t="s">
        <v>303</v>
      </c>
      <c r="D126" s="76" t="s">
        <v>56</v>
      </c>
      <c r="E126" s="78" t="s">
        <v>77</v>
      </c>
      <c r="F126" s="78">
        <v>30</v>
      </c>
      <c r="G126" s="86">
        <v>1900</v>
      </c>
      <c r="H126" s="80">
        <v>5</v>
      </c>
      <c r="I126" s="81">
        <f t="shared" si="3"/>
        <v>57000</v>
      </c>
      <c r="J126" s="81">
        <v>2850</v>
      </c>
      <c r="K126" s="81">
        <v>59850</v>
      </c>
      <c r="L126" s="77" t="s">
        <v>429</v>
      </c>
      <c r="M126" s="77" t="s">
        <v>446</v>
      </c>
      <c r="N126" s="82"/>
      <c r="O126" s="82"/>
      <c r="P126" s="82"/>
    </row>
    <row r="127" spans="1:16" ht="94.5" customHeight="1" x14ac:dyDescent="0.15">
      <c r="A127" s="17" t="s">
        <v>131</v>
      </c>
      <c r="B127" s="28" t="s">
        <v>189</v>
      </c>
      <c r="C127" s="27" t="s">
        <v>304</v>
      </c>
      <c r="D127" s="28" t="s">
        <v>371</v>
      </c>
      <c r="E127" s="29" t="s">
        <v>77</v>
      </c>
      <c r="F127" s="29">
        <v>8</v>
      </c>
      <c r="G127" s="30"/>
      <c r="H127" s="71">
        <v>5</v>
      </c>
      <c r="I127" s="31">
        <f t="shared" si="3"/>
        <v>0</v>
      </c>
      <c r="J127" s="31"/>
      <c r="K127" s="31">
        <f t="shared" si="2"/>
        <v>0</v>
      </c>
      <c r="L127" s="32"/>
      <c r="M127" s="32"/>
      <c r="N127" s="9"/>
      <c r="O127" s="9"/>
      <c r="P127" s="9"/>
    </row>
    <row r="128" spans="1:16" ht="150.75" customHeight="1" x14ac:dyDescent="0.15">
      <c r="A128" s="36" t="s">
        <v>132</v>
      </c>
      <c r="B128" s="26" t="s">
        <v>189</v>
      </c>
      <c r="C128" s="27" t="s">
        <v>305</v>
      </c>
      <c r="D128" s="28" t="s">
        <v>78</v>
      </c>
      <c r="E128" s="29" t="s">
        <v>77</v>
      </c>
      <c r="F128" s="29">
        <v>1</v>
      </c>
      <c r="G128" s="30"/>
      <c r="H128" s="71">
        <v>5</v>
      </c>
      <c r="I128" s="31">
        <f t="shared" si="3"/>
        <v>0</v>
      </c>
      <c r="J128" s="31"/>
      <c r="K128" s="31">
        <f t="shared" si="2"/>
        <v>0</v>
      </c>
      <c r="L128" s="32"/>
      <c r="M128" s="32"/>
      <c r="N128" s="9"/>
      <c r="O128" s="9"/>
      <c r="P128" s="9"/>
    </row>
    <row r="129" spans="1:16" ht="50.25" customHeight="1" x14ac:dyDescent="0.15">
      <c r="A129" s="17" t="s">
        <v>133</v>
      </c>
      <c r="B129" s="28" t="s">
        <v>192</v>
      </c>
      <c r="C129" s="27" t="s">
        <v>306</v>
      </c>
      <c r="D129" s="28" t="s">
        <v>372</v>
      </c>
      <c r="E129" s="29" t="s">
        <v>77</v>
      </c>
      <c r="F129" s="29">
        <v>20</v>
      </c>
      <c r="G129" s="30"/>
      <c r="H129" s="71">
        <v>5</v>
      </c>
      <c r="I129" s="31">
        <f t="shared" ref="I129:I154" si="4">SUM(F129*G129)</f>
        <v>0</v>
      </c>
      <c r="J129" s="31"/>
      <c r="K129" s="31">
        <f t="shared" si="2"/>
        <v>0</v>
      </c>
      <c r="L129" s="32"/>
      <c r="M129" s="32"/>
      <c r="N129" s="9"/>
      <c r="O129" s="9"/>
      <c r="P129" s="9"/>
    </row>
    <row r="130" spans="1:16" ht="136.5" customHeight="1" x14ac:dyDescent="0.15">
      <c r="A130" s="17" t="s">
        <v>134</v>
      </c>
      <c r="B130" s="28" t="s">
        <v>189</v>
      </c>
      <c r="C130" s="27" t="s">
        <v>307</v>
      </c>
      <c r="D130" s="28" t="s">
        <v>399</v>
      </c>
      <c r="E130" s="29" t="s">
        <v>77</v>
      </c>
      <c r="F130" s="29">
        <v>15</v>
      </c>
      <c r="G130" s="30"/>
      <c r="H130" s="71">
        <v>5</v>
      </c>
      <c r="I130" s="31">
        <f t="shared" si="4"/>
        <v>0</v>
      </c>
      <c r="J130" s="31"/>
      <c r="K130" s="31">
        <f t="shared" si="2"/>
        <v>0</v>
      </c>
      <c r="L130" s="32"/>
      <c r="M130" s="32"/>
      <c r="N130" s="9"/>
      <c r="O130" s="9"/>
      <c r="P130" s="9"/>
    </row>
    <row r="131" spans="1:16" ht="139.5" customHeight="1" x14ac:dyDescent="0.15">
      <c r="A131" s="17" t="s">
        <v>135</v>
      </c>
      <c r="B131" s="28" t="s">
        <v>189</v>
      </c>
      <c r="C131" s="27" t="s">
        <v>308</v>
      </c>
      <c r="D131" s="28" t="s">
        <v>373</v>
      </c>
      <c r="E131" s="29" t="s">
        <v>77</v>
      </c>
      <c r="F131" s="29">
        <v>2</v>
      </c>
      <c r="G131" s="30"/>
      <c r="H131" s="71">
        <v>5</v>
      </c>
      <c r="I131" s="31">
        <f t="shared" si="4"/>
        <v>0</v>
      </c>
      <c r="J131" s="31"/>
      <c r="K131" s="31">
        <f t="shared" si="2"/>
        <v>0</v>
      </c>
      <c r="L131" s="32"/>
      <c r="M131" s="32"/>
      <c r="N131" s="9"/>
      <c r="O131" s="9"/>
      <c r="P131" s="9"/>
    </row>
    <row r="132" spans="1:16" ht="120.75" customHeight="1" x14ac:dyDescent="0.15">
      <c r="A132" s="36" t="s">
        <v>136</v>
      </c>
      <c r="B132" s="26" t="s">
        <v>189</v>
      </c>
      <c r="C132" s="27" t="s">
        <v>309</v>
      </c>
      <c r="D132" s="28" t="s">
        <v>57</v>
      </c>
      <c r="E132" s="29" t="s">
        <v>77</v>
      </c>
      <c r="F132" s="29">
        <v>2</v>
      </c>
      <c r="G132" s="30"/>
      <c r="H132" s="71">
        <v>5</v>
      </c>
      <c r="I132" s="31">
        <f t="shared" si="4"/>
        <v>0</v>
      </c>
      <c r="J132" s="31"/>
      <c r="K132" s="31">
        <f t="shared" si="2"/>
        <v>0</v>
      </c>
      <c r="L132" s="32"/>
      <c r="M132" s="32"/>
      <c r="N132" s="9"/>
      <c r="O132" s="9"/>
      <c r="P132" s="9"/>
    </row>
    <row r="133" spans="1:16" ht="272.25" customHeight="1" x14ac:dyDescent="0.15">
      <c r="A133" s="17" t="s">
        <v>137</v>
      </c>
      <c r="B133" s="28" t="s">
        <v>189</v>
      </c>
      <c r="C133" s="27" t="s">
        <v>330</v>
      </c>
      <c r="D133" s="28" t="s">
        <v>374</v>
      </c>
      <c r="E133" s="29" t="s">
        <v>77</v>
      </c>
      <c r="F133" s="29">
        <v>5</v>
      </c>
      <c r="G133" s="30"/>
      <c r="H133" s="71">
        <v>5</v>
      </c>
      <c r="I133" s="31">
        <f t="shared" si="4"/>
        <v>0</v>
      </c>
      <c r="J133" s="31"/>
      <c r="K133" s="31">
        <f t="shared" si="2"/>
        <v>0</v>
      </c>
      <c r="L133" s="32"/>
      <c r="M133" s="32"/>
      <c r="N133" s="9"/>
      <c r="O133" s="9"/>
      <c r="P133" s="9"/>
    </row>
    <row r="134" spans="1:16" ht="49.5" customHeight="1" x14ac:dyDescent="0.15">
      <c r="A134" s="17" t="s">
        <v>138</v>
      </c>
      <c r="B134" s="28" t="s">
        <v>189</v>
      </c>
      <c r="C134" s="27" t="s">
        <v>328</v>
      </c>
      <c r="D134" s="28" t="s">
        <v>58</v>
      </c>
      <c r="E134" s="29" t="s">
        <v>77</v>
      </c>
      <c r="F134" s="29">
        <v>5</v>
      </c>
      <c r="G134" s="30"/>
      <c r="H134" s="71">
        <v>5</v>
      </c>
      <c r="I134" s="31">
        <f t="shared" si="4"/>
        <v>0</v>
      </c>
      <c r="J134" s="31"/>
      <c r="K134" s="31">
        <f t="shared" si="2"/>
        <v>0</v>
      </c>
      <c r="L134" s="32"/>
      <c r="M134" s="32"/>
      <c r="N134" s="9"/>
      <c r="O134" s="9"/>
      <c r="P134" s="9"/>
    </row>
    <row r="135" spans="1:16" ht="48.75" customHeight="1" x14ac:dyDescent="0.15">
      <c r="A135" s="17">
        <v>91</v>
      </c>
      <c r="B135" s="28" t="s">
        <v>189</v>
      </c>
      <c r="C135" s="27" t="s">
        <v>329</v>
      </c>
      <c r="D135" s="28" t="s">
        <v>375</v>
      </c>
      <c r="E135" s="29" t="s">
        <v>77</v>
      </c>
      <c r="F135" s="29">
        <v>5</v>
      </c>
      <c r="G135" s="30"/>
      <c r="H135" s="71">
        <v>5</v>
      </c>
      <c r="I135" s="31">
        <f t="shared" si="4"/>
        <v>0</v>
      </c>
      <c r="J135" s="31"/>
      <c r="K135" s="31">
        <f t="shared" si="2"/>
        <v>0</v>
      </c>
      <c r="L135" s="32"/>
      <c r="M135" s="32"/>
      <c r="N135" s="9"/>
      <c r="O135" s="9"/>
      <c r="P135" s="9"/>
    </row>
    <row r="136" spans="1:16" ht="95.25" customHeight="1" x14ac:dyDescent="0.15">
      <c r="A136" s="17" t="s">
        <v>139</v>
      </c>
      <c r="B136" s="28" t="s">
        <v>189</v>
      </c>
      <c r="C136" s="27" t="s">
        <v>327</v>
      </c>
      <c r="D136" s="28" t="s">
        <v>376</v>
      </c>
      <c r="E136" s="29" t="s">
        <v>77</v>
      </c>
      <c r="F136" s="29">
        <v>20</v>
      </c>
      <c r="G136" s="30"/>
      <c r="H136" s="71">
        <v>5</v>
      </c>
      <c r="I136" s="31">
        <f t="shared" si="4"/>
        <v>0</v>
      </c>
      <c r="J136" s="31"/>
      <c r="K136" s="31">
        <f t="shared" si="2"/>
        <v>0</v>
      </c>
      <c r="L136" s="32"/>
      <c r="M136" s="32"/>
      <c r="N136" s="9"/>
      <c r="O136" s="9"/>
      <c r="P136" s="9"/>
    </row>
    <row r="137" spans="1:16" ht="77.25" customHeight="1" x14ac:dyDescent="0.15">
      <c r="A137" s="17" t="s">
        <v>140</v>
      </c>
      <c r="B137" s="28" t="s">
        <v>189</v>
      </c>
      <c r="C137" s="27" t="s">
        <v>326</v>
      </c>
      <c r="D137" s="28" t="s">
        <v>377</v>
      </c>
      <c r="E137" s="29" t="s">
        <v>77</v>
      </c>
      <c r="F137" s="29">
        <v>50</v>
      </c>
      <c r="G137" s="30"/>
      <c r="H137" s="71">
        <v>5</v>
      </c>
      <c r="I137" s="31">
        <f t="shared" si="4"/>
        <v>0</v>
      </c>
      <c r="J137" s="31"/>
      <c r="K137" s="31">
        <f t="shared" si="2"/>
        <v>0</v>
      </c>
      <c r="L137" s="32"/>
      <c r="M137" s="32"/>
      <c r="N137" s="9"/>
      <c r="O137" s="9"/>
      <c r="P137" s="9"/>
    </row>
    <row r="138" spans="1:16" ht="34.5" customHeight="1" x14ac:dyDescent="0.15">
      <c r="A138" s="37" t="s">
        <v>141</v>
      </c>
      <c r="B138" s="26" t="s">
        <v>189</v>
      </c>
      <c r="C138" s="27" t="s">
        <v>325</v>
      </c>
      <c r="D138" s="28" t="s">
        <v>59</v>
      </c>
      <c r="E138" s="29" t="s">
        <v>77</v>
      </c>
      <c r="F138" s="29">
        <v>200</v>
      </c>
      <c r="G138" s="30"/>
      <c r="H138" s="71">
        <v>5</v>
      </c>
      <c r="I138" s="31">
        <f t="shared" si="4"/>
        <v>0</v>
      </c>
      <c r="J138" s="31"/>
      <c r="K138" s="31">
        <f t="shared" si="2"/>
        <v>0</v>
      </c>
      <c r="L138" s="32"/>
      <c r="M138" s="32"/>
      <c r="N138" s="9"/>
      <c r="O138" s="9"/>
      <c r="P138" s="9"/>
    </row>
    <row r="139" spans="1:16" ht="94.5" customHeight="1" x14ac:dyDescent="0.15">
      <c r="A139" s="26" t="s">
        <v>142</v>
      </c>
      <c r="B139" s="26" t="s">
        <v>189</v>
      </c>
      <c r="C139" s="27" t="s">
        <v>324</v>
      </c>
      <c r="D139" s="28" t="s">
        <v>378</v>
      </c>
      <c r="E139" s="29" t="s">
        <v>77</v>
      </c>
      <c r="F139" s="29">
        <v>50</v>
      </c>
      <c r="G139" s="30"/>
      <c r="H139" s="71">
        <v>5</v>
      </c>
      <c r="I139" s="31">
        <f t="shared" si="4"/>
        <v>0</v>
      </c>
      <c r="J139" s="31"/>
      <c r="K139" s="31">
        <f t="shared" si="2"/>
        <v>0</v>
      </c>
      <c r="L139" s="32"/>
      <c r="M139" s="32"/>
      <c r="N139" s="9"/>
      <c r="O139" s="9"/>
      <c r="P139" s="9"/>
    </row>
    <row r="140" spans="1:16" ht="46.5" customHeight="1" x14ac:dyDescent="0.15">
      <c r="A140" s="26" t="s">
        <v>143</v>
      </c>
      <c r="B140" s="26" t="s">
        <v>189</v>
      </c>
      <c r="C140" s="27" t="s">
        <v>323</v>
      </c>
      <c r="D140" s="28" t="s">
        <v>379</v>
      </c>
      <c r="E140" s="29" t="s">
        <v>77</v>
      </c>
      <c r="F140" s="29">
        <v>100</v>
      </c>
      <c r="G140" s="30"/>
      <c r="H140" s="71">
        <v>5</v>
      </c>
      <c r="I140" s="31">
        <f t="shared" si="4"/>
        <v>0</v>
      </c>
      <c r="J140" s="31"/>
      <c r="K140" s="31">
        <f t="shared" si="2"/>
        <v>0</v>
      </c>
      <c r="L140" s="32"/>
      <c r="M140" s="32"/>
      <c r="N140" s="9"/>
      <c r="O140" s="9"/>
      <c r="P140" s="9"/>
    </row>
    <row r="141" spans="1:16" ht="60.75" customHeight="1" x14ac:dyDescent="0.15">
      <c r="A141" s="26" t="s">
        <v>144</v>
      </c>
      <c r="B141" s="26" t="s">
        <v>189</v>
      </c>
      <c r="C141" s="27" t="s">
        <v>322</v>
      </c>
      <c r="D141" s="28" t="s">
        <v>380</v>
      </c>
      <c r="E141" s="29" t="s">
        <v>77</v>
      </c>
      <c r="F141" s="29">
        <v>2</v>
      </c>
      <c r="G141" s="30"/>
      <c r="H141" s="71">
        <v>5</v>
      </c>
      <c r="I141" s="31">
        <f t="shared" si="4"/>
        <v>0</v>
      </c>
      <c r="J141" s="31"/>
      <c r="K141" s="31">
        <f t="shared" ref="K141:K154" si="5">SUM(I141:J141)</f>
        <v>0</v>
      </c>
      <c r="L141" s="32"/>
      <c r="M141" s="32"/>
      <c r="N141" s="9"/>
      <c r="O141" s="9"/>
      <c r="P141" s="9"/>
    </row>
    <row r="142" spans="1:16" ht="60.75" customHeight="1" x14ac:dyDescent="0.15">
      <c r="A142" s="26" t="s">
        <v>145</v>
      </c>
      <c r="B142" s="26" t="s">
        <v>189</v>
      </c>
      <c r="C142" s="27" t="s">
        <v>321</v>
      </c>
      <c r="D142" s="28" t="s">
        <v>380</v>
      </c>
      <c r="E142" s="29" t="s">
        <v>77</v>
      </c>
      <c r="F142" s="29">
        <v>2</v>
      </c>
      <c r="G142" s="30"/>
      <c r="H142" s="71">
        <v>5</v>
      </c>
      <c r="I142" s="31">
        <f t="shared" si="4"/>
        <v>0</v>
      </c>
      <c r="J142" s="31"/>
      <c r="K142" s="31">
        <f t="shared" si="5"/>
        <v>0</v>
      </c>
      <c r="L142" s="32"/>
      <c r="M142" s="32"/>
      <c r="N142" s="9"/>
      <c r="O142" s="9"/>
      <c r="P142" s="9"/>
    </row>
    <row r="143" spans="1:16" ht="90.75" customHeight="1" x14ac:dyDescent="0.15">
      <c r="A143" s="26" t="s">
        <v>146</v>
      </c>
      <c r="B143" s="26" t="s">
        <v>189</v>
      </c>
      <c r="C143" s="27" t="s">
        <v>320</v>
      </c>
      <c r="D143" s="28" t="s">
        <v>381</v>
      </c>
      <c r="E143" s="29" t="s">
        <v>77</v>
      </c>
      <c r="F143" s="29">
        <v>30</v>
      </c>
      <c r="G143" s="30"/>
      <c r="H143" s="71">
        <v>5</v>
      </c>
      <c r="I143" s="31">
        <f t="shared" si="4"/>
        <v>0</v>
      </c>
      <c r="J143" s="31"/>
      <c r="K143" s="31">
        <f t="shared" si="5"/>
        <v>0</v>
      </c>
      <c r="L143" s="32"/>
      <c r="M143" s="32"/>
      <c r="N143" s="9"/>
      <c r="O143" s="9"/>
      <c r="P143" s="9"/>
    </row>
    <row r="144" spans="1:16" ht="92.25" customHeight="1" x14ac:dyDescent="0.15">
      <c r="A144" s="26" t="s">
        <v>147</v>
      </c>
      <c r="B144" s="26" t="s">
        <v>189</v>
      </c>
      <c r="C144" s="27" t="s">
        <v>320</v>
      </c>
      <c r="D144" s="28" t="s">
        <v>382</v>
      </c>
      <c r="E144" s="29" t="s">
        <v>77</v>
      </c>
      <c r="F144" s="29">
        <v>30</v>
      </c>
      <c r="G144" s="30"/>
      <c r="H144" s="71">
        <v>5</v>
      </c>
      <c r="I144" s="31">
        <f t="shared" si="4"/>
        <v>0</v>
      </c>
      <c r="J144" s="31"/>
      <c r="K144" s="31">
        <f t="shared" si="5"/>
        <v>0</v>
      </c>
      <c r="L144" s="32"/>
      <c r="M144" s="32"/>
      <c r="N144" s="9"/>
      <c r="O144" s="9"/>
      <c r="P144" s="9"/>
    </row>
    <row r="145" spans="1:16" ht="60" customHeight="1" x14ac:dyDescent="0.15">
      <c r="A145" s="26" t="s">
        <v>148</v>
      </c>
      <c r="B145" s="26" t="s">
        <v>192</v>
      </c>
      <c r="C145" s="27" t="s">
        <v>319</v>
      </c>
      <c r="D145" s="28" t="s">
        <v>383</v>
      </c>
      <c r="E145" s="29" t="s">
        <v>77</v>
      </c>
      <c r="F145" s="29">
        <v>200</v>
      </c>
      <c r="G145" s="30"/>
      <c r="H145" s="71">
        <v>5</v>
      </c>
      <c r="I145" s="31">
        <f t="shared" si="4"/>
        <v>0</v>
      </c>
      <c r="J145" s="31"/>
      <c r="K145" s="31">
        <f t="shared" si="5"/>
        <v>0</v>
      </c>
      <c r="L145" s="32"/>
      <c r="M145" s="32"/>
      <c r="N145" s="9"/>
      <c r="O145" s="9"/>
      <c r="P145" s="9"/>
    </row>
    <row r="146" spans="1:16" ht="78" customHeight="1" x14ac:dyDescent="0.15">
      <c r="A146" s="26" t="s">
        <v>149</v>
      </c>
      <c r="B146" s="26" t="s">
        <v>192</v>
      </c>
      <c r="C146" s="27" t="s">
        <v>318</v>
      </c>
      <c r="D146" s="28" t="s">
        <v>384</v>
      </c>
      <c r="E146" s="29" t="s">
        <v>77</v>
      </c>
      <c r="F146" s="29">
        <v>10</v>
      </c>
      <c r="G146" s="30"/>
      <c r="H146" s="71">
        <v>5</v>
      </c>
      <c r="I146" s="31">
        <f t="shared" si="4"/>
        <v>0</v>
      </c>
      <c r="J146" s="31"/>
      <c r="K146" s="31">
        <f t="shared" si="5"/>
        <v>0</v>
      </c>
      <c r="L146" s="32"/>
      <c r="M146" s="32"/>
      <c r="N146" s="9"/>
      <c r="O146" s="9"/>
      <c r="P146" s="9"/>
    </row>
    <row r="147" spans="1:16" ht="48" customHeight="1" x14ac:dyDescent="0.15">
      <c r="A147" s="26" t="s">
        <v>157</v>
      </c>
      <c r="B147" s="26" t="s">
        <v>189</v>
      </c>
      <c r="C147" s="27" t="s">
        <v>317</v>
      </c>
      <c r="D147" s="28" t="s">
        <v>55</v>
      </c>
      <c r="E147" s="29" t="s">
        <v>77</v>
      </c>
      <c r="F147" s="29">
        <v>20</v>
      </c>
      <c r="G147" s="30"/>
      <c r="H147" s="71">
        <v>5</v>
      </c>
      <c r="I147" s="31">
        <f t="shared" si="4"/>
        <v>0</v>
      </c>
      <c r="J147" s="31"/>
      <c r="K147" s="31">
        <f t="shared" si="5"/>
        <v>0</v>
      </c>
      <c r="L147" s="32"/>
      <c r="M147" s="32"/>
      <c r="N147" s="9"/>
      <c r="O147" s="9"/>
      <c r="P147" s="9"/>
    </row>
    <row r="148" spans="1:16" ht="108" customHeight="1" x14ac:dyDescent="0.15">
      <c r="A148" s="26" t="s">
        <v>150</v>
      </c>
      <c r="B148" s="26" t="s">
        <v>189</v>
      </c>
      <c r="C148" s="27" t="s">
        <v>316</v>
      </c>
      <c r="D148" s="28" t="s">
        <v>385</v>
      </c>
      <c r="E148" s="29" t="s">
        <v>77</v>
      </c>
      <c r="F148" s="29">
        <v>10</v>
      </c>
      <c r="G148" s="30"/>
      <c r="H148" s="71">
        <v>5</v>
      </c>
      <c r="I148" s="31">
        <f t="shared" si="4"/>
        <v>0</v>
      </c>
      <c r="J148" s="31"/>
      <c r="K148" s="31">
        <f t="shared" si="5"/>
        <v>0</v>
      </c>
      <c r="L148" s="32"/>
      <c r="M148" s="32"/>
      <c r="N148" s="9"/>
      <c r="O148" s="9"/>
      <c r="P148" s="9"/>
    </row>
    <row r="149" spans="1:16" ht="106.5" customHeight="1" x14ac:dyDescent="0.15">
      <c r="A149" s="26" t="s">
        <v>151</v>
      </c>
      <c r="B149" s="26" t="s">
        <v>190</v>
      </c>
      <c r="C149" s="27" t="s">
        <v>315</v>
      </c>
      <c r="D149" s="28" t="s">
        <v>386</v>
      </c>
      <c r="E149" s="29" t="s">
        <v>77</v>
      </c>
      <c r="F149" s="29">
        <v>50</v>
      </c>
      <c r="G149" s="30"/>
      <c r="H149" s="71">
        <v>5</v>
      </c>
      <c r="I149" s="31">
        <f t="shared" si="4"/>
        <v>0</v>
      </c>
      <c r="J149" s="31"/>
      <c r="K149" s="31">
        <f t="shared" si="5"/>
        <v>0</v>
      </c>
      <c r="L149" s="32"/>
      <c r="M149" s="32"/>
      <c r="N149" s="9"/>
      <c r="O149" s="9"/>
      <c r="P149" s="9"/>
    </row>
    <row r="150" spans="1:16" ht="91.5" customHeight="1" x14ac:dyDescent="0.15">
      <c r="A150" s="26" t="s">
        <v>152</v>
      </c>
      <c r="B150" s="26" t="s">
        <v>189</v>
      </c>
      <c r="C150" s="27" t="s">
        <v>314</v>
      </c>
      <c r="D150" s="28" t="s">
        <v>387</v>
      </c>
      <c r="E150" s="29" t="s">
        <v>77</v>
      </c>
      <c r="F150" s="29">
        <v>80</v>
      </c>
      <c r="G150" s="30"/>
      <c r="H150" s="71">
        <v>5</v>
      </c>
      <c r="I150" s="31">
        <f t="shared" si="4"/>
        <v>0</v>
      </c>
      <c r="J150" s="31"/>
      <c r="K150" s="31">
        <f t="shared" si="5"/>
        <v>0</v>
      </c>
      <c r="L150" s="32"/>
      <c r="M150" s="32"/>
      <c r="N150" s="9"/>
      <c r="O150" s="9"/>
      <c r="P150" s="9"/>
    </row>
    <row r="151" spans="1:16" ht="78" customHeight="1" x14ac:dyDescent="0.15">
      <c r="A151" s="26" t="s">
        <v>153</v>
      </c>
      <c r="B151" s="26" t="s">
        <v>189</v>
      </c>
      <c r="C151" s="27" t="s">
        <v>313</v>
      </c>
      <c r="D151" s="28" t="s">
        <v>388</v>
      </c>
      <c r="E151" s="29" t="s">
        <v>77</v>
      </c>
      <c r="F151" s="29">
        <v>50</v>
      </c>
      <c r="G151" s="30"/>
      <c r="H151" s="71">
        <v>5</v>
      </c>
      <c r="I151" s="31">
        <f t="shared" si="4"/>
        <v>0</v>
      </c>
      <c r="J151" s="31"/>
      <c r="K151" s="31">
        <f t="shared" si="5"/>
        <v>0</v>
      </c>
      <c r="L151" s="32"/>
      <c r="M151" s="32"/>
      <c r="N151" s="9"/>
      <c r="O151" s="9"/>
      <c r="P151" s="9"/>
    </row>
    <row r="152" spans="1:16" ht="64.5" customHeight="1" x14ac:dyDescent="0.15">
      <c r="A152" s="26" t="s">
        <v>154</v>
      </c>
      <c r="B152" s="26" t="s">
        <v>189</v>
      </c>
      <c r="C152" s="27" t="s">
        <v>312</v>
      </c>
      <c r="D152" s="28" t="s">
        <v>389</v>
      </c>
      <c r="E152" s="29" t="s">
        <v>77</v>
      </c>
      <c r="F152" s="29">
        <v>80</v>
      </c>
      <c r="G152" s="30"/>
      <c r="H152" s="71">
        <v>5</v>
      </c>
      <c r="I152" s="31">
        <f t="shared" si="4"/>
        <v>0</v>
      </c>
      <c r="J152" s="31"/>
      <c r="K152" s="31">
        <f t="shared" si="5"/>
        <v>0</v>
      </c>
      <c r="L152" s="32"/>
      <c r="M152" s="32"/>
      <c r="N152" s="9"/>
      <c r="O152" s="9"/>
      <c r="P152" s="9"/>
    </row>
    <row r="153" spans="1:16" ht="30.75" customHeight="1" x14ac:dyDescent="0.15">
      <c r="A153" s="26" t="s">
        <v>155</v>
      </c>
      <c r="B153" s="26" t="s">
        <v>189</v>
      </c>
      <c r="C153" s="27" t="s">
        <v>311</v>
      </c>
      <c r="D153" s="28" t="s">
        <v>390</v>
      </c>
      <c r="E153" s="29" t="s">
        <v>77</v>
      </c>
      <c r="F153" s="29">
        <v>220</v>
      </c>
      <c r="G153" s="30"/>
      <c r="H153" s="71">
        <v>5</v>
      </c>
      <c r="I153" s="31">
        <f t="shared" si="4"/>
        <v>0</v>
      </c>
      <c r="J153" s="31"/>
      <c r="K153" s="31">
        <f t="shared" si="5"/>
        <v>0</v>
      </c>
      <c r="L153" s="32"/>
      <c r="M153" s="32"/>
      <c r="N153" s="9"/>
      <c r="O153" s="9"/>
      <c r="P153" s="9"/>
    </row>
    <row r="154" spans="1:16" ht="161.25" customHeight="1" x14ac:dyDescent="0.15">
      <c r="A154" s="26" t="s">
        <v>156</v>
      </c>
      <c r="B154" s="26" t="s">
        <v>189</v>
      </c>
      <c r="C154" s="27" t="s">
        <v>310</v>
      </c>
      <c r="D154" s="33" t="s">
        <v>74</v>
      </c>
      <c r="E154" s="29" t="s">
        <v>77</v>
      </c>
      <c r="F154" s="34">
        <v>1</v>
      </c>
      <c r="G154" s="35"/>
      <c r="H154" s="71">
        <v>5</v>
      </c>
      <c r="I154" s="31">
        <f t="shared" si="4"/>
        <v>0</v>
      </c>
      <c r="J154" s="31"/>
      <c r="K154" s="31">
        <f t="shared" si="5"/>
        <v>0</v>
      </c>
      <c r="L154" s="32"/>
      <c r="M154" s="32"/>
      <c r="N154" s="9"/>
      <c r="O154" s="9"/>
      <c r="P154" s="9"/>
    </row>
  </sheetData>
  <mergeCells count="20">
    <mergeCell ref="A9:G9"/>
    <mergeCell ref="A60:H60"/>
    <mergeCell ref="B67:H67"/>
    <mergeCell ref="A2:G2"/>
    <mergeCell ref="A3:G3"/>
    <mergeCell ref="A4:D4"/>
    <mergeCell ref="A8:G8"/>
    <mergeCell ref="A7:G7"/>
    <mergeCell ref="C86:D86"/>
    <mergeCell ref="C93:D93"/>
    <mergeCell ref="C56:D56"/>
    <mergeCell ref="C61:D61"/>
    <mergeCell ref="C81:D81"/>
    <mergeCell ref="A75:H75"/>
    <mergeCell ref="A71:H71"/>
    <mergeCell ref="C68:D68"/>
    <mergeCell ref="C72:D72"/>
    <mergeCell ref="C76:D76"/>
    <mergeCell ref="B80:H80"/>
    <mergeCell ref="B85:H85"/>
  </mergeCells>
  <phoneticPr fontId="3" type="noConversion"/>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Bendro naudojimo</dc:creator>
  <cp:lastModifiedBy>Microsoft Office User</cp:lastModifiedBy>
  <cp:lastPrinted>2023-03-23T06:20:38Z</cp:lastPrinted>
  <dcterms:created xsi:type="dcterms:W3CDTF">2015-06-05T18:17:20Z</dcterms:created>
  <dcterms:modified xsi:type="dcterms:W3CDTF">2023-06-23T09:21:29Z</dcterms:modified>
</cp:coreProperties>
</file>