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4_{79D32FEC-63B8-4D49-8629-4EF7AA05C6EF}" xr6:coauthVersionLast="47" xr6:coauthVersionMax="47" xr10:uidLastSave="{00000000-0000-0000-0000-000000000000}"/>
  <bookViews>
    <workbookView xWindow="-28920" yWindow="-120" windowWidth="29040" windowHeight="15840" tabRatio="721" activeTab="2" xr2:uid="{00000000-000D-0000-FFFF-FFFF00000000}"/>
  </bookViews>
  <sheets>
    <sheet name="1.Paslaugos" sheetId="12" r:id="rId1"/>
    <sheet name="2.1.Apšvietimo sistem.priežiūra" sheetId="44" r:id="rId2"/>
    <sheet name="2.2. Atnaujinimas" sheetId="45" r:id="rId3"/>
    <sheet name="2.3. RĮ" sheetId="52" r:id="rId4"/>
  </sheets>
  <definedNames>
    <definedName name="_Toc328981070" localSheetId="0">'1.Paslaugos'!#REF!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44" l="1"/>
  <c r="G37" i="44"/>
  <c r="G31" i="44"/>
  <c r="G28" i="44"/>
  <c r="G23" i="44"/>
  <c r="G42" i="44"/>
  <c r="G47" i="44"/>
  <c r="G22" i="44"/>
  <c r="G21" i="44"/>
  <c r="G12" i="44"/>
  <c r="T14" i="45"/>
  <c r="T15" i="45"/>
  <c r="T16" i="45"/>
  <c r="T17" i="45"/>
  <c r="T18" i="45"/>
  <c r="T19" i="45"/>
  <c r="C20" i="12"/>
  <c r="F16" i="52"/>
  <c r="D15" i="12"/>
  <c r="D20" i="12" s="1"/>
  <c r="C15" i="12"/>
  <c r="E16" i="52" l="1"/>
  <c r="F50" i="44"/>
  <c r="T20" i="45" l="1"/>
  <c r="D14" i="12"/>
  <c r="D13" i="12"/>
  <c r="D12" i="12"/>
  <c r="D11" i="12"/>
  <c r="C10" i="12"/>
  <c r="D10" i="12" l="1"/>
</calcChain>
</file>

<file path=xl/sharedStrings.xml><?xml version="1.0" encoding="utf-8"?>
<sst xmlns="http://schemas.openxmlformats.org/spreadsheetml/2006/main" count="312" uniqueCount="178">
  <si>
    <t>Projekto pavadinimas</t>
  </si>
  <si>
    <t>Klaipėdos rajono savivaldybės gyvenviečių kelių ir gatvių apšvietimo sistemos plėtra</t>
  </si>
  <si>
    <t xml:space="preserve">Objektas: </t>
  </si>
  <si>
    <r>
      <t xml:space="preserve">Klaipėdos rajono savivaldybės kelių ir </t>
    </r>
    <r>
      <rPr>
        <b/>
        <sz val="12"/>
        <color theme="1"/>
        <rFont val="Times New Roman"/>
        <family val="1"/>
        <charset val="186"/>
      </rPr>
      <t>gatvių Apšvietimo sistema</t>
    </r>
  </si>
  <si>
    <t>Dokumentas</t>
  </si>
  <si>
    <t>Specifikacijų 2 priedėlis. Paslaugų teikimo planas.</t>
  </si>
  <si>
    <t>1 darbalaukis. Paslaugos</t>
  </si>
  <si>
    <t xml:space="preserve">Eil. Nr. </t>
  </si>
  <si>
    <t xml:space="preserve">Paslaugos </t>
  </si>
  <si>
    <t>Paslaugų teikimo preliminari kaina per metus (Eur be PVM)</t>
  </si>
  <si>
    <t>Bendra suma sutarties laikotarpiui (Eur be PVM)</t>
  </si>
  <si>
    <t>Pastabos</t>
  </si>
  <si>
    <t>pildo Dalyvis</t>
  </si>
  <si>
    <t>1.</t>
  </si>
  <si>
    <t xml:space="preserve">Bendrosios paslaugos </t>
  </si>
  <si>
    <t>1.1.</t>
  </si>
  <si>
    <t>Privataus subjekto veiklos duomenys. Privataus subjekto veiklos duomenų teikimas Valdžios subjektui</t>
  </si>
  <si>
    <t>1.2.</t>
  </si>
  <si>
    <t>Administravimas ir sutarčių priežiūra. Teikiamos konsultacijos dėl sutarčių naudojimo. Kita (buhalterijos, nuomos....)</t>
  </si>
  <si>
    <t>1.3.</t>
  </si>
  <si>
    <t>Ataskaitų teikimas.</t>
  </si>
  <si>
    <t>1.4.</t>
  </si>
  <si>
    <t>2.</t>
  </si>
  <si>
    <t>Paslaugų teikimo specialieji reikalavimai (žr. 2.1., 2.2., 2.3. darbalaukius)</t>
  </si>
  <si>
    <t>2.1.</t>
  </si>
  <si>
    <t>Apšvietimo sistemos priežiūros paslaugų specialieji reikalavimai. Infrastruktūros elementų ir priklausinių  techninė priežiūra ir gedimų šalinimas (žr.2.1. darbalaukis)</t>
  </si>
  <si>
    <t>2.2.</t>
  </si>
  <si>
    <t>Atnaujinimo ir remonto darbų specialieji reikalavimai (žr.2.2. darbalaukis).</t>
  </si>
  <si>
    <t>2.3.</t>
  </si>
  <si>
    <t>Registravimo įrankio paslaugų specialieji reikalavimai (žr.2.3. darbalaukis)</t>
  </si>
  <si>
    <t>Bendra suma (Eur be PVM)</t>
  </si>
  <si>
    <t xml:space="preserve">PASTABOS: </t>
  </si>
  <si>
    <t>1. Objektų ir paslaugų sąrašas orientacinis, Pirkimo (derybų) metu, gali būti konkretizuojamas. Esant poreikiui, Valdžios subjektas turi teisę atsisakyti dalies Paslaugų.</t>
  </si>
  <si>
    <t>2. Objektų ir paslaugų sąrašą Dalyvis papildo pagal savo Pasiūlimą, gali būti konkretizuojamas Pirkimo (derybų) metu. Esant poreikiui, Valdžios subjektas turi teisę atsisakyti dalies Paslaugų.</t>
  </si>
  <si>
    <t>3. Paslaugų teikimo plano papildoma detali informacija pateikiama ant papildomų 4A formato lapų, kaip šių Paslaugų teikimo plano Priedas.</t>
  </si>
  <si>
    <t>2.1 darbalaukis. Apšvietimo sistemos priežiūros paslaugų specialieji reikalavimai</t>
  </si>
  <si>
    <t>Techninės priežiūros paslaugų apimtys, jų teikimo periodiškumas, detalus paslaugų aprašymas ir kaina.</t>
  </si>
  <si>
    <t xml:space="preserve">Kodas. Eil. Nr. </t>
  </si>
  <si>
    <t>Sistema/Sritis</t>
  </si>
  <si>
    <t>Paslaugos</t>
  </si>
  <si>
    <t>Dalyvio siūloma paslaugų teikimas objektuose</t>
  </si>
  <si>
    <t>Dalyvio siūloma paslaugų teikimo bendra kaina per metus (Eur be PVM)</t>
  </si>
  <si>
    <t>Paslaugos periodiškumas</t>
  </si>
  <si>
    <t>Paslaugos aprašymas</t>
  </si>
  <si>
    <t>Bendri reikalavimai</t>
  </si>
  <si>
    <t>Apšvietimo sistemos bei įrenginiai veikia pagal paskirtį. Nuolatinis stebėjimas. Teikiamos konsultacijos dėl apšvietimo sistemos eksploatacijos.</t>
  </si>
  <si>
    <t>Žemės kasimo darbų leidimų derinimas</t>
  </si>
  <si>
    <t>Projektų techninių sąlygų derinimas</t>
  </si>
  <si>
    <t>Priežiūra, kai ne elektrotechninius darbus elektros įrenginiuose arba jų apsaugos zonose vykdo ne elektrotechniniai darbuotojai</t>
  </si>
  <si>
    <t>Avarinių tarnybų paslaugų teikimas ištisą parą (sudarytos atitinkamos sutartys su avarinėmis tarnybomis arba turimi nuosavi resursai).</t>
  </si>
  <si>
    <t>Grįžtamųjų medžiagų sandėliavimas</t>
  </si>
  <si>
    <t>Leidimų (projektų) šventinį apšvietimą sumontuoti ant apšvietimo sistemos elementų ir prijungti prie apšvietimo tinklų suderinimas</t>
  </si>
  <si>
    <t>Pašalinių kliūčių, kurios trukdo užtikrinti kokybišką apšvietimo paslaugą šalinimas. Į darbų apimtis įeina reikalingų leidimų gavimas ir kiti darbai</t>
  </si>
  <si>
    <t>Registravimo įrankis</t>
  </si>
  <si>
    <t>Pažeidimų registravimas, būklės pasikeitimas fiksuojamas nustatytu laiku</t>
  </si>
  <si>
    <t>3.</t>
  </si>
  <si>
    <t>Veiklos ataskaitos</t>
  </si>
  <si>
    <t>Veiklos ataskaitos yra pristatytos nustatyto formato, turinio ir kokybės bei nustatytu laiku.</t>
  </si>
  <si>
    <t>Elektros skaitiklių rodmenų sistema ir registravimas</t>
  </si>
  <si>
    <t>Elektros skaitiklių rodmenų registravimas</t>
  </si>
  <si>
    <t>5.</t>
  </si>
  <si>
    <t xml:space="preserve"> Šviestuvų, prožektorių, jų sudedamųjų dalių priežiūra ir remontas</t>
  </si>
  <si>
    <t>Periodinė priežiūra - atliekama stebėsena ir aptarnavimas pagal įrenginių gamintojo nurodymus, rekomendacijas ir gamintojų specifikacijas.</t>
  </si>
  <si>
    <t>Specializuota priežiūra - pašalinti įvykusius gedimus, įvertinti apšvietimo sistemos būklę Valdžios ar Privataus subjekto sprendimu.</t>
  </si>
  <si>
    <t xml:space="preserve">Perdegusių elektros lempų keitimas </t>
  </si>
  <si>
    <t xml:space="preserve">Šviestuvų remontas </t>
  </si>
  <si>
    <t>Šviestuvų, prožektorių tikrinimas, apžiūra, sujungimų tikrinimas, valymas.</t>
  </si>
  <si>
    <t>6.</t>
  </si>
  <si>
    <t>Šviestuvų kronšteinų (gembių) sistema</t>
  </si>
  <si>
    <t xml:space="preserve">Kronšteinų (gembių) reguliavimas ir kiti darbai </t>
  </si>
  <si>
    <t>7.</t>
  </si>
  <si>
    <t>Šviestuvų atramos</t>
  </si>
  <si>
    <t>Metalinių atramų korozijos būklės nustatymas, antikorozinis padengimas</t>
  </si>
  <si>
    <t>Atramų ženklinimo atnaujinimas</t>
  </si>
  <si>
    <t xml:space="preserve">Atramų tiesinimas </t>
  </si>
  <si>
    <t>Skydelių, saugiklių, automatinių jungiklių būklės patikrinimas atramose ir kiti darbai</t>
  </si>
  <si>
    <t>8.</t>
  </si>
  <si>
    <t>Valdymo skydų sistema ir įrenginiai</t>
  </si>
  <si>
    <t>Valdymo skydų apžiūra ir revizija</t>
  </si>
  <si>
    <t>Valdymo aparatūros derinimas</t>
  </si>
  <si>
    <t>Valdymo skydų remontas ir kiti darbai</t>
  </si>
  <si>
    <t>9.</t>
  </si>
  <si>
    <t>Oro ir požeminės kabelinės linijos ir įrenginiai</t>
  </si>
  <si>
    <t>Kabelių izoliacijos varžos matavimas</t>
  </si>
  <si>
    <t>Orinių elektros tiekimo linijų patikra, pertempimas, reguliavimas ir kiti darbai</t>
  </si>
  <si>
    <t>Kabelinių linijų nužymėjimo darbai rangovų darbų vykdymo zonose</t>
  </si>
  <si>
    <t>Apšvietimo valdymo sistema</t>
  </si>
  <si>
    <t>Įrenginiai veikia tinkamai. vykdoma priežiūra, patikrinimai, gedimo šalinimai, programų atnaujinimai ir kiti darbai</t>
  </si>
  <si>
    <t>Pagal poreikį  pildo Dalyvis (patikslinus projekto sprendinius)</t>
  </si>
  <si>
    <t xml:space="preserve"> Siūlo Dalyvis</t>
  </si>
  <si>
    <t>Siūlo Dalyvis</t>
  </si>
  <si>
    <t>1. Paslaugų sąrašas orientacinis, Pirkimo (derybų) metu, gali būti konkretizuojamas. Esant poreikiui, Valdžios subjektas turi teisę atsisakyti dalies Paslaugų.</t>
  </si>
  <si>
    <t>2. Paslaugos Sutarties laikotarpiu turi būti vykdomos kaip numatytos Privataus subjekto apšvietimo sistemos eksploatacijos metu Specifkacijose ir Paslaugų  plane.</t>
  </si>
  <si>
    <t>3. Paslaugos turi būti vykdomos vadovautis galiojančiais teisės aktais ir normomis.</t>
  </si>
  <si>
    <t>4. Inžinerinių sistemų bei įrenginių bendroji ir techninė priežiūra, ir pastebėtų gedimų ar sutrikimų šalinimas vykdomi nuolat ir nurodytu periodiškumu atliekami planiniai ir/arba teisės aktų reikalaujami patikrinimai.</t>
  </si>
  <si>
    <r>
      <t>Sistemos ir įrenginiai veikia pagal paskirtį -</t>
    </r>
    <r>
      <rPr>
        <b/>
        <sz val="12"/>
        <color theme="1"/>
        <rFont val="Times New Roman"/>
        <family val="1"/>
        <charset val="186"/>
      </rPr>
      <t xml:space="preserve"> </t>
    </r>
    <r>
      <rPr>
        <sz val="12"/>
        <color theme="1"/>
        <rFont val="Times New Roman"/>
        <family val="1"/>
        <charset val="186"/>
      </rPr>
      <t>Privatus subjektas turi įsivertinti  inžinerinių sistemų ir apšvietimo sistemos elementų  techninę priežiūrą, pilną jų aptarnavimą ir remontą, pastabėtų trūkumų šalinimą ir jei būtina, papildomų priemonių įdiegimą, kad būtu užtiktinamas jų veikimas ir funkcionavimas pagal paskirtį. Nuolatiniai stebėjimai – įrašai statinio techninės priežiūros žurnale, pažymint atliktas apžiūras ir patikras, pastebėtus defektus ar pavojingas deformacijas arba tai, kad jų nerasta, numatomas priemones pastebėtiems defektams pašalinti. Nuolatinių stebėjimų metu vizualiai tikrinamos apšvietimo sistemos, fiksuojami pastebėti defektai, avarijų pavojai ir numatomos priemonės jiems pašalinti. Vizualiai tikrinama inžinerinės sistemos ir įrenginiai,  saugos įrenginių ir priemonių būklė, įrenginių ir aplinkos sanitarinė būklė. Į nuolatinius stebėjimus neįeina periodinės ir specializuotos apžiūros.</t>
    </r>
  </si>
  <si>
    <t>5. Apšvietimo sistemos periodinė ir specializuota priežiūra sudaro:</t>
  </si>
  <si>
    <r>
      <rPr>
        <b/>
        <u/>
        <sz val="12"/>
        <color theme="1"/>
        <rFont val="Times New Roman"/>
        <family val="1"/>
        <charset val="186"/>
      </rPr>
      <t>Periodinė priežiūra</t>
    </r>
    <r>
      <rPr>
        <b/>
        <sz val="12"/>
        <color theme="1"/>
        <rFont val="Times New Roman"/>
        <family val="1"/>
        <charset val="186"/>
      </rPr>
      <t xml:space="preserve"> - </t>
    </r>
    <r>
      <rPr>
        <sz val="12"/>
        <color theme="1"/>
        <rFont val="Times New Roman"/>
        <family val="1"/>
        <charset val="186"/>
      </rPr>
      <t xml:space="preserve">atliekama stebėsena ir aptarnavimas pagal įrenginių gamintojo nurodymus, rekomendacijas ir gamintojų specifikacijas. Kasmetinės apžiūros, kai inžinerinės sistemos ir įrangos apžiūros, kurios atliekamos prieš prasidedant žiemos sezonui ir (ar) pasibaigus žiemos sezonui (atsižvelgiant į inžinerinės sistemos naudojimo ypatumus). Atliekami įrašai patikros žurnaluose. </t>
    </r>
  </si>
  <si>
    <r>
      <rPr>
        <b/>
        <u/>
        <sz val="12"/>
        <color theme="1"/>
        <rFont val="Times New Roman"/>
        <family val="1"/>
        <charset val="186"/>
      </rPr>
      <t>Specializuota apžiūra</t>
    </r>
    <r>
      <rPr>
        <b/>
        <sz val="12"/>
        <color theme="1"/>
        <rFont val="Times New Roman"/>
        <family val="1"/>
        <charset val="186"/>
      </rPr>
      <t xml:space="preserve"> </t>
    </r>
    <r>
      <rPr>
        <sz val="12"/>
        <color theme="1"/>
        <rFont val="Times New Roman"/>
        <family val="1"/>
        <charset val="186"/>
      </rPr>
      <t xml:space="preserve"> - pašalinti įvykusius gedimus, įvertinti esamos apšvietimo sistemos būklę Valdžios ar Privataus subjekto sprendimu arba specialiųjų teisės aktų nustatyta tvarka siekiant gauti išvadas apie inžinerines sistemas ar įrangą tam tikru aspektu, ar atliekamas auditas (energetinis, ekonominis ar kitas.). Atliekami įrašai patikros žurnaluose. Neeilinės apžiūros ir remontas, kurios atliekamos po stichinių nelaimių (gaisrų, liūčių, uraganų ir pan.) atskirų konstrukcijų griūties ir kitų reiškinių, ir (ar) apšvietimo sistemų avarijų ir gedimų, sukėlusių pavojingas situacijas žmonių saugumui ir konstrukcijų deformacijas, taip pat keičiantis Valdžios subjekto ar Privataus subjekto techniniam prižiūrėtojui. Atliekami įrašai patikros žurnaluose.</t>
    </r>
  </si>
  <si>
    <t>6. Privataus subjekto paslaugos siūlomas dažnumas, periodiškimas:</t>
  </si>
  <si>
    <t>Dalyvio siūlomos paslaugos periodiškumas Paslaugų plane. Privatus subjektas pasiūlydamas paslaugos periodiškumą, papildomai pateiktoje informacijoje turi nurodyti numatytas darbo valandas, kada numatomas paslaugos suteikimas ir kitas papildomas sąlygas (jei tokios numatomos).</t>
  </si>
  <si>
    <t>Nuolat</t>
  </si>
  <si>
    <t>1 kartai per savaitę</t>
  </si>
  <si>
    <t>3 kartai per savaitę</t>
  </si>
  <si>
    <t>5 kartai per savaitę</t>
  </si>
  <si>
    <t>7 kartai per savaitę</t>
  </si>
  <si>
    <t>1 kartą per mėnesį</t>
  </si>
  <si>
    <t>2 kartai per mėnesį</t>
  </si>
  <si>
    <t>1 kartą per metus</t>
  </si>
  <si>
    <t>2 kartus per metus</t>
  </si>
  <si>
    <t>4 kartus per metus</t>
  </si>
  <si>
    <t xml:space="preserve">Pagal poreikį </t>
  </si>
  <si>
    <t>Jei Dalyvio numatyta kitaip ir (arba) nenumatyta vykdyti ir (arba) nėra tokios paslaugos/sistemos/srities</t>
  </si>
  <si>
    <t>Nevykdoma</t>
  </si>
  <si>
    <t>Dalyvis gali siūlyti kitas paslaugų apimtis ir (arba) kitus periodiškumus.</t>
  </si>
  <si>
    <t>6. Priežiūros paslaugų teikimo plano papildoma detali informacija pateikiama ant papildomų 4A formato lapų, kaip šių Paslaugų teikimo plano Priedas.</t>
  </si>
  <si>
    <t>2.2 darbalaukis. Atnaujinimo ir remonto specialieji reikalavimai</t>
  </si>
  <si>
    <t xml:space="preserve">Išlaidų planas Atnaujinimo ir remonto darbų teikimo Sutarties Paslaugų laikotarpio kiekvienais metais </t>
  </si>
  <si>
    <t>Išlaidų komponentas (infrastruktūros elementai)</t>
  </si>
  <si>
    <t>Atliktų investicijų vidutinė numatytoji Turto eksploatavimo (gyvavimo ciklo) trukmė metais</t>
  </si>
  <si>
    <t>Investijų ir remonto darbų išlaidų numatytų komponentų aprašymas, numatomų atnaujintinų elementų sąrašas</t>
  </si>
  <si>
    <t xml:space="preserve">Išlaidų planas Atnaujinimo ir remonto  darbams Sutarties laikotarpio kiekvienais metais (Eur) </t>
  </si>
  <si>
    <t>Bendra išlaidų suma (Eur be PVM)</t>
  </si>
  <si>
    <t>Šviestuvas</t>
  </si>
  <si>
    <t>Gembė</t>
  </si>
  <si>
    <t>Atrama</t>
  </si>
  <si>
    <t>Valdymo punktas</t>
  </si>
  <si>
    <t>Elektros kabelinė linija</t>
  </si>
  <si>
    <t>Bendra suma (Eur be PVM):</t>
  </si>
  <si>
    <t>1. Išlaidų komponentų ir atnaujintinų elementų sąrašas orientacinis, Pirkimo (derybų) metu, gali būti Dalyvio konkretizuojamas. Esant poreikiui, Valdžios subjektas turi teisę atsisakyti dalies Paslaugų.</t>
  </si>
  <si>
    <t>2. Pasiūlyme išlaidų komponentų ir atnaujintinų elementų sąrašą Dalyvis papildo pagal Pasiūlymo sprendinius, gali būti konkretizuojamas Pirkimo (derybų) metu. Esant poreikiui, Valdžios subjektas turi teisę atsisakyti dalies Paslaugų.</t>
  </si>
  <si>
    <t>3. Jei Dalyvis įsivertina, kad tam tikri išlaidų komponentai ir išlaidos Sutarties laikotarpiu nenumatomos, Pasiūlyme Dalyvis aktualių pozicijų nepateikia. Dalyvis pateikia Pasiūlymo pagrindimą ir aprašymus.</t>
  </si>
  <si>
    <t xml:space="preserve">4. Gyvavimo ciklo Paslaugas visų pirma sudaro:
a. Įrenginių tiekimas tuo atveju, kai įrenginiai sugenda;
b. Šalutiniai Darbai, būtini infrastruktūrai atnaujinti Sutarties laikotarpiu (įskaitant švistuvų, gembių, atramų, valdymo punktų, elektros kabelinės linijos, valdymo sistemos įrangos ir kitos techninių įrenginių atnaujinimą);
c. Eksploatavimo laiko pabaigos sulaukusių įrenginių atnaujinimas;
</t>
  </si>
  <si>
    <t>2.3 darbalaukis. Registravimo įrankio paslaugų specialieji reikalavimai</t>
  </si>
  <si>
    <t>Kodas</t>
  </si>
  <si>
    <t>Dalyvio siūlomas Sprendimas</t>
  </si>
  <si>
    <t>Dalyvio siūloma paslaugų sukūrimo kaina per metus (Eur be PVM)</t>
  </si>
  <si>
    <t>RĮ</t>
  </si>
  <si>
    <t xml:space="preserve">Registravimo įrankio funkcijoms vykdyti gali būti naudojamas įprastas internetinis ryšys ir atskiri kompiuterinio / telefoninio ryšio tinklai. 
Registravimo įrankio tikslai ir aprėptys pateikti Specifikacijose. 
</t>
  </si>
  <si>
    <t>Pranešimų ir (ar) Paslaugų pažeidimų registravimo įrankis</t>
  </si>
  <si>
    <r>
      <t>P</t>
    </r>
    <r>
      <rPr>
        <b/>
        <sz val="12"/>
        <color theme="1"/>
        <rFont val="Times New Roman"/>
        <family val="1"/>
        <charset val="186"/>
      </rPr>
      <t>ranešimų ir (ar) Paslaugų pažeidimų registravimas</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 xml:space="preserve">Įrašus atlieka Valdžios subjektas, Privatus subjektas arba automatiškai automatinė sistema (inžinerinių sistemų automatika): 
• Suteikiamas unikalus užklausimo ar pranešimo numeris;
• Pranešimo ir (ar) Paslaugų pažeidimo registravimo data ir laikas;
• Pranešimo ir (ar) Paslaugų pažeidimą užregistravusio pranešimą asmens vardas, pavardė, kontaktai  (kai asmuo, įregistravęs užklausimą ar pranešimą, pateikia tokią informaciją) arba identifikuojama automatinė sistema;
• Paslaugų pažeidimo vieta (gatvė, teritorijos pavadinimas ar sistemos Nr.);
• Trumpas paslaugos pažeidimo aprašymas. 
</t>
    </r>
  </si>
  <si>
    <r>
      <rPr>
        <b/>
        <sz val="12"/>
        <color theme="1"/>
        <rFont val="Times New Roman"/>
        <family val="1"/>
        <charset val="186"/>
      </rPr>
      <t>Pranešimų ir (ar) Paslaugų pažeidimų identifikavimas</t>
    </r>
    <r>
      <rPr>
        <sz val="12"/>
        <color theme="1"/>
        <rFont val="Times New Roman"/>
        <family val="1"/>
        <charset val="186"/>
      </rPr>
      <t xml:space="preserve"> (įrašus atlieka Privatus subjektas) :
• Pranešimo ir Paslaugų pažeidimo Privataus subjekto identifikavimo data, laikas;
• Paslaugų pažeidimo tiksliai identifikuojama-patikslinta Kodas/Sistema/Sritis;
• Paslaugų pažeidimo tiksliai Privataus subjekto identifikuojama-patikslinta vieta (gatvė, teritorijos pavadinimas ar sistemos Nr.);
• Paslaugų pažeidimo identifikavimas, priskiriant Kokybės ar Funkcionavimo pažeidimui (KP ar FP).
• Paslaugų pažeidimo įtakotą Funkcinį sektorių, priskiriant Funkcionavimo pažeidimui lygį (A,B,C,D)
• Paslaugų pažeidimui priskirtas Ištaisymo laikas (ištaisymo trukmė, ištaisymo data ir laikas).
</t>
    </r>
  </si>
  <si>
    <r>
      <rPr>
        <b/>
        <sz val="12"/>
        <color theme="1"/>
        <rFont val="Times New Roman"/>
        <family val="1"/>
        <charset val="186"/>
      </rPr>
      <t>Pranešimų ir (ar)</t>
    </r>
    <r>
      <rPr>
        <sz val="12"/>
        <color theme="1"/>
        <rFont val="Times New Roman"/>
        <family val="1"/>
        <charset val="186"/>
      </rPr>
      <t xml:space="preserve"> </t>
    </r>
    <r>
      <rPr>
        <b/>
        <sz val="12"/>
        <color theme="1"/>
        <rFont val="Times New Roman"/>
        <family val="1"/>
        <charset val="186"/>
      </rPr>
      <t>Paslaugų pažeidimų šalinimas</t>
    </r>
    <r>
      <rPr>
        <sz val="12"/>
        <color theme="1"/>
        <rFont val="Times New Roman"/>
        <family val="1"/>
        <charset val="186"/>
      </rPr>
      <t xml:space="preserve"> (įrašus atlieka Privatus subjektas, patvirtina Valdžios subjektas):
• Paslaugų pažeidimo informaciją, susijusia su ištaisymo laiko bei apie naudotus veiksmus, kurių buvo imtasi, ištaisymui numatomas taikytinas priemones ir (ar) prašymo teikimas dėl  ištaisymo laiko pratesimo taikymo galimybės, įrašus atlieka Privatus subjektas;
• Paslaugų pažeidimo ištaisymui taikomoms priemonėms Valdžios subjekto pritarimas (Taip/Ne), įrašus atlieka Valdžios subjektas.
</t>
    </r>
  </si>
  <si>
    <r>
      <rPr>
        <b/>
        <sz val="12"/>
        <color theme="1"/>
        <rFont val="Times New Roman"/>
        <family val="1"/>
        <charset val="186"/>
      </rPr>
      <t>Pranešimų ir (ar) Paslaugų pažeidimų ištaisymas ir vertinimas</t>
    </r>
    <r>
      <rPr>
        <sz val="12"/>
        <color theme="1"/>
        <rFont val="Times New Roman"/>
        <family val="1"/>
        <charset val="186"/>
      </rPr>
      <t xml:space="preserve"> (įrašus atlieka Privatus subjektas, patvirtina Valdžios subjektas:
• Paslaugų pažeidimo ištaisymo fakto pateikimas (aprašymas, vieta, data, laikas), įrašus atlieka Privatus subjektas;
• Paslaugų pažeidimo ištaisymo fakto patvirtinimas (Taip/Ne), įrašus atlieka Valdžios subjektas;
• Paslaugų pažeidimo ištaisymo įvertinimas, vadovaujantis Išskaitų mechanizmo nuostatomis.
</t>
    </r>
  </si>
  <si>
    <t>Kiekvieną dieną</t>
  </si>
  <si>
    <t>1 kartas per metus</t>
  </si>
  <si>
    <t>pagal poreikį</t>
  </si>
  <si>
    <t>atsiradus poreikiui/kiekvieną dieną</t>
  </si>
  <si>
    <t>1 kartą per mėn.</t>
  </si>
  <si>
    <t>vieną kartą per 3 metus</t>
  </si>
  <si>
    <t xml:space="preserve">Nuolatinis darbo valandomis stebintis  ir konsultacijas teikians personalas, bei budintis personalas reaguojantis į sistemos pranešimus. </t>
  </si>
  <si>
    <t>Atliekama priežiūros projektų vadovo</t>
  </si>
  <si>
    <t>Pasitelkiamas nuolatos į pranešimus reaguojantis budintis personalas, kuris suderiną avarinių tarnybų iškvietimus ir problemos sprendimus</t>
  </si>
  <si>
    <t>Nuolatinis personalas dirbantis standartinėmis darbo dienomis ir valandomis</t>
  </si>
  <si>
    <t>Automatinis funkcionalumas</t>
  </si>
  <si>
    <t>Atliekama darbo valandomis ir darbo dienomis dirbančio budinčio personalo</t>
  </si>
  <si>
    <t>Atliekama darbo valandomis ir darbo dienomis dirbančio budinčio personalo pagal gamintojo rekomendacijas</t>
  </si>
  <si>
    <t>Atliekama darbo valandomis ir darbo dienomis dirbančio samdomo personalo su tinkama kvalifikacija</t>
  </si>
  <si>
    <t>Techninės priežiūros paslaugų kaina per metus viename objekte per metus (Eur be PVM)</t>
  </si>
  <si>
    <t>15 metų</t>
  </si>
  <si>
    <t>25 metai</t>
  </si>
  <si>
    <t>Galimi korozijos aptikimai, reikalingas gembių apsaugos vietinis smulkus atnaujinimas.</t>
  </si>
  <si>
    <t>Galimi korozijos aptikimai, reikalingas atramų apsaugos vietinis smulkus atnaujinimas, apsauginių pamato tarpinių susidėvėjimas ir pakeitimas</t>
  </si>
  <si>
    <t>8 metai</t>
  </si>
  <si>
    <t>Spintos viduje gali atsirasti gendančių komponentų: kontaktoriai, automatai, valdiklis, kiti elektronikos komponentai</t>
  </si>
  <si>
    <t>Galimi sugedimai ties pajungimo vietomis, valdymo punktuose, prie kontaktorių</t>
  </si>
  <si>
    <t>Reikalingos elektroninės sistemos licenzijos, kompiuteriai ir su tuo susijusios licenzijos, sistemos atnaujinimo ir palaikymo darbai, bei serverio palaikymas visiems duomenis, ir interneto ryšys</t>
  </si>
  <si>
    <t xml:space="preserve">Kadangi pasiūlyme/projekte yra diegiama išmani gatvių valdymo sistema, tai šie visi  procesai jos viduje registruojami automatiškai. Pranešimų registras yra saugomas internetinės svetainės serveryje prie kurio bus suteikiamos diagnostikos rolės prisijungumai su paskyra. sistemos funkcionalumas automatinis todėl tai nenaudoja resursų papildomų, o kas jis veiktų nuolatos reikia tik palaikyti licenzijas visą aptarnavimo laikotarpį. </t>
  </si>
  <si>
    <t>Siūlome sukurti  elektroninėje apšvietimo valdymo sistemoje papildomą pažeidimų registą kuriame norodysime visą šią informaciją</t>
  </si>
  <si>
    <t>Pažeidimų pašalinimo registras jau yra standartiniame elektroninės sistemos apimtyje. Todėl reikės papildomai suprogramuoti Valdžios subjekto pritarimo langelį ir priskirti galimas teises/paskyrą per kurią valdžios subjektas galės atlikti pritarimo (taip/ne) funkciją</t>
  </si>
  <si>
    <t>siūlome sukurti  elektroninėje apšvietimo valdymo sistemoje papildomą pažeidimų ištaisymo registrą, kuriame norodysime visą šią informaciją kaip privatus subjektas ir bus galime pateikti bei užpildyti reikalingą informaciją kaip valdžios subjektui</t>
  </si>
  <si>
    <t>Galimi įvairūs šviestuvų vidinių komponentų pavieniai gedimai: maitinimo šaltiniai, valdymo jungtys, led diodai, viršįtampių apsaugos, valdymo sistemų valdikliai</t>
  </si>
  <si>
    <t>4.</t>
  </si>
  <si>
    <t>Kitos nenumatytos išlaidos</t>
  </si>
  <si>
    <t>Papildomos medžiagos atnaujinimo ir remonto darbams įvykdyti</t>
  </si>
  <si>
    <t xml:space="preserve">Kitos paslaugos, licencijos </t>
  </si>
  <si>
    <t>Darbo užmokestis</t>
  </si>
  <si>
    <t>Keitimas atliekamas darbo valandomis ir darbo dienomis dirbančio budinčio personalo, tačiau ne ilgiau kaip per 5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</si>
</sst>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21" x14ac:knownFonts="1">
    <font>
      <sz val="11"/>
      <color theme="1"/>
      <name val="Calibri"/>
      <family val="2"/>
      <scheme val="minor"/>
    </font>
    <font>
      <b/>
      <sz val="12"/>
      <color theme="1"/>
      <name val="Times New Roman"/>
      <family val="1"/>
      <charset val="186"/>
    </font>
    <font>
      <sz val="12"/>
      <color theme="1"/>
      <name val="Times New Roman"/>
      <family val="1"/>
      <charset val="186"/>
    </font>
    <font>
      <i/>
      <sz val="11"/>
      <color rgb="FF7F7F7F"/>
      <name val="Calibri"/>
      <family val="2"/>
      <charset val="186"/>
      <scheme val="minor"/>
    </font>
    <font>
      <sz val="12"/>
      <color rgb="FFFF0000"/>
      <name val="Times New Roman"/>
      <family val="1"/>
      <charset val="186"/>
    </font>
    <font>
      <b/>
      <sz val="12"/>
      <color rgb="FFFF0000"/>
      <name val="Times New Roman"/>
      <family val="1"/>
      <charset val="186"/>
    </font>
    <font>
      <sz val="12"/>
      <color rgb="FF00B0F0"/>
      <name val="Times New Roman"/>
      <family val="1"/>
      <charset val="186"/>
    </font>
    <font>
      <i/>
      <sz val="12"/>
      <color rgb="FFFF0000"/>
      <name val="Times New Roman"/>
      <family val="1"/>
      <charset val="186"/>
    </font>
    <font>
      <i/>
      <sz val="12"/>
      <color theme="1"/>
      <name val="Times New Roman"/>
      <family val="1"/>
      <charset val="186"/>
    </font>
    <font>
      <b/>
      <i/>
      <sz val="12"/>
      <color theme="0" tint="-0.499984740745262"/>
      <name val="Times New Roman"/>
      <family val="1"/>
      <charset val="186"/>
    </font>
    <font>
      <sz val="12"/>
      <name val="Times New Roman"/>
      <family val="1"/>
      <charset val="186"/>
    </font>
    <font>
      <i/>
      <sz val="12"/>
      <color rgb="FF7F7F7F"/>
      <name val="Times New Roman"/>
      <family val="1"/>
      <charset val="186"/>
    </font>
    <font>
      <strike/>
      <sz val="12"/>
      <color theme="1"/>
      <name val="Times New Roman"/>
      <family val="1"/>
      <charset val="186"/>
    </font>
    <font>
      <b/>
      <u/>
      <sz val="12"/>
      <color theme="1"/>
      <name val="Times New Roman"/>
      <family val="1"/>
      <charset val="186"/>
    </font>
    <font>
      <sz val="10"/>
      <color theme="1"/>
      <name val="Arial"/>
      <family val="2"/>
      <charset val="186"/>
    </font>
    <font>
      <b/>
      <i/>
      <sz val="12"/>
      <color rgb="FFFF0000"/>
      <name val="Times New Roman"/>
      <family val="1"/>
      <charset val="186"/>
    </font>
    <font>
      <sz val="10"/>
      <color theme="1"/>
      <name val="Times New Roman"/>
      <family val="1"/>
      <charset val="186"/>
    </font>
    <font>
      <i/>
      <sz val="10"/>
      <color theme="1"/>
      <name val="Times New Roman"/>
      <family val="1"/>
      <charset val="186"/>
    </font>
    <font>
      <b/>
      <i/>
      <sz val="12"/>
      <color theme="1"/>
      <name val="Times New Roman"/>
      <family val="1"/>
      <charset val="186"/>
    </font>
    <font>
      <sz val="12"/>
      <color rgb="FF000000"/>
      <name val="Times New Roman"/>
      <family val="1"/>
      <charset val="186"/>
    </font>
    <font>
      <i/>
      <sz val="12"/>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63">
    <xf numFmtId="0" fontId="0" fillId="0" borderId="0" xfId="0"/>
    <xf numFmtId="0" fontId="2" fillId="0" borderId="1" xfId="0" applyFont="1" applyBorder="1" applyAlignment="1">
      <alignment vertical="top" wrapText="1"/>
    </xf>
    <xf numFmtId="0" fontId="2" fillId="0" borderId="0" xfId="0" applyFont="1"/>
    <xf numFmtId="0" fontId="4" fillId="0" borderId="0" xfId="0" applyFont="1"/>
    <xf numFmtId="0" fontId="2" fillId="0" borderId="1" xfId="0" applyFont="1" applyBorder="1"/>
    <xf numFmtId="0" fontId="8" fillId="3"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5" fillId="0" borderId="0" xfId="0" applyFont="1" applyAlignment="1">
      <alignment horizontal="left" vertical="center" wrapText="1"/>
    </xf>
    <xf numFmtId="0" fontId="1" fillId="4" borderId="2"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 fillId="4" borderId="1" xfId="0" applyFont="1" applyFill="1" applyBorder="1"/>
    <xf numFmtId="0" fontId="4" fillId="0" borderId="0" xfId="0" applyFont="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top"/>
    </xf>
    <xf numFmtId="0" fontId="6" fillId="0" borderId="1" xfId="0" applyFont="1" applyBorder="1" applyAlignment="1">
      <alignment horizontal="center" vertical="center" wrapText="1"/>
    </xf>
    <xf numFmtId="0" fontId="9" fillId="0" borderId="1" xfId="0" applyFont="1" applyBorder="1" applyAlignment="1">
      <alignment horizontal="center" vertical="top" wrapText="1"/>
    </xf>
    <xf numFmtId="0" fontId="2" fillId="0" borderId="0" xfId="0" applyFont="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13" xfId="0" applyFont="1" applyBorder="1" applyAlignment="1">
      <alignment vertical="center" readingOrder="1"/>
    </xf>
    <xf numFmtId="0" fontId="1" fillId="4"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2" borderId="2" xfId="0" applyFont="1" applyFill="1" applyBorder="1" applyAlignment="1">
      <alignment horizontal="left" vertical="center" wrapText="1"/>
    </xf>
    <xf numFmtId="0" fontId="4" fillId="0" borderId="0" xfId="0" applyFont="1" applyAlignment="1">
      <alignment horizontal="left" vertical="center"/>
    </xf>
    <xf numFmtId="0" fontId="5" fillId="0" borderId="0" xfId="0" applyFont="1"/>
    <xf numFmtId="0" fontId="11" fillId="0" borderId="0" xfId="1" applyFont="1" applyFill="1" applyBorder="1" applyAlignment="1">
      <alignment horizontal="left" vertical="top" wrapText="1"/>
    </xf>
    <xf numFmtId="0" fontId="12" fillId="0" borderId="0" xfId="0" applyFont="1"/>
    <xf numFmtId="0" fontId="2"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left" vertical="top" wrapText="1"/>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0" applyFont="1" applyBorder="1" applyAlignment="1">
      <alignment horizontal="left" vertical="top" wrapText="1"/>
    </xf>
    <xf numFmtId="0" fontId="14" fillId="0" borderId="0" xfId="0" applyFont="1" applyAlignment="1">
      <alignment horizontal="justify" vertical="center"/>
    </xf>
    <xf numFmtId="0" fontId="2" fillId="0" borderId="1" xfId="0" applyFont="1" applyBorder="1" applyAlignment="1">
      <alignment vertical="top"/>
    </xf>
    <xf numFmtId="0" fontId="5" fillId="0" borderId="0" xfId="0" applyFont="1" applyAlignment="1">
      <alignment vertical="center" wrapText="1"/>
    </xf>
    <xf numFmtId="0" fontId="10" fillId="0" borderId="1" xfId="0" applyFont="1" applyBorder="1" applyAlignment="1">
      <alignment horizontal="center" vertical="top"/>
    </xf>
    <xf numFmtId="0" fontId="2" fillId="0" borderId="13" xfId="0" applyFont="1" applyBorder="1" applyAlignment="1">
      <alignment vertical="center" readingOrder="1"/>
    </xf>
    <xf numFmtId="0" fontId="2" fillId="5" borderId="4" xfId="0" applyFont="1" applyFill="1" applyBorder="1" applyAlignment="1">
      <alignment vertical="center" wrapText="1"/>
    </xf>
    <xf numFmtId="0" fontId="2" fillId="0" borderId="6" xfId="0" applyFont="1" applyBorder="1" applyAlignment="1">
      <alignment vertical="top"/>
    </xf>
    <xf numFmtId="0" fontId="2" fillId="3" borderId="1" xfId="0" applyFont="1" applyFill="1" applyBorder="1" applyAlignment="1">
      <alignment vertical="center" wrapText="1"/>
    </xf>
    <xf numFmtId="0" fontId="9" fillId="3" borderId="1" xfId="0" applyFont="1" applyFill="1" applyBorder="1" applyAlignment="1">
      <alignment horizontal="center" vertical="top" wrapText="1"/>
    </xf>
    <xf numFmtId="0" fontId="2" fillId="3" borderId="1" xfId="0" applyFont="1" applyFill="1" applyBorder="1" applyAlignment="1">
      <alignment horizontal="center"/>
    </xf>
    <xf numFmtId="0" fontId="6" fillId="3" borderId="1" xfId="0" applyFont="1" applyFill="1" applyBorder="1" applyAlignment="1">
      <alignment horizontal="center" vertical="center" wrapText="1"/>
    </xf>
    <xf numFmtId="0" fontId="1" fillId="0" borderId="0" xfId="0" applyFont="1" applyAlignment="1">
      <alignment horizontal="left" vertical="center" wrapText="1"/>
    </xf>
    <xf numFmtId="0" fontId="6" fillId="3" borderId="2" xfId="0" applyFont="1" applyFill="1" applyBorder="1" applyAlignment="1">
      <alignment horizontal="center" vertical="center" wrapText="1"/>
    </xf>
    <xf numFmtId="0" fontId="2" fillId="3" borderId="3" xfId="0" applyFont="1" applyFill="1" applyBorder="1"/>
    <xf numFmtId="0" fontId="16" fillId="0" borderId="1" xfId="0" applyFont="1" applyBorder="1" applyAlignment="1">
      <alignment horizontal="left" vertical="center"/>
    </xf>
    <xf numFmtId="0" fontId="16" fillId="0" borderId="1" xfId="0" applyFont="1" applyBorder="1" applyAlignment="1">
      <alignment vertical="center"/>
    </xf>
    <xf numFmtId="0" fontId="17" fillId="0" borderId="1" xfId="0" applyFont="1" applyBorder="1" applyAlignment="1">
      <alignment horizontal="left" vertical="center"/>
    </xf>
    <xf numFmtId="0" fontId="7" fillId="3" borderId="2" xfId="0" applyFont="1" applyFill="1" applyBorder="1" applyAlignment="1">
      <alignment horizontal="center" vertical="center" wrapText="1"/>
    </xf>
    <xf numFmtId="0" fontId="9" fillId="0" borderId="1" xfId="0" applyFont="1" applyBorder="1" applyAlignment="1">
      <alignment vertical="top" wrapText="1"/>
    </xf>
    <xf numFmtId="0" fontId="15" fillId="0" borderId="0" xfId="0" applyFont="1" applyAlignment="1">
      <alignment vertical="center"/>
    </xf>
    <xf numFmtId="0" fontId="4" fillId="0" borderId="1" xfId="0" applyFont="1" applyBorder="1" applyAlignment="1">
      <alignment horizontal="center" vertical="top"/>
    </xf>
    <xf numFmtId="0" fontId="4" fillId="0" borderId="1" xfId="0" applyFont="1" applyBorder="1" applyAlignment="1">
      <alignment vertical="top" wrapText="1"/>
    </xf>
    <xf numFmtId="0" fontId="1" fillId="4" borderId="1" xfId="0" applyFont="1" applyFill="1" applyBorder="1" applyAlignment="1">
      <alignment horizontal="center" wrapText="1"/>
    </xf>
    <xf numFmtId="0" fontId="2" fillId="3" borderId="1" xfId="0" applyFont="1" applyFill="1" applyBorder="1" applyAlignment="1">
      <alignment horizontal="center" vertical="center" wrapText="1"/>
    </xf>
    <xf numFmtId="0" fontId="18" fillId="3" borderId="3" xfId="0" applyFont="1" applyFill="1" applyBorder="1" applyAlignment="1">
      <alignment vertical="top" wrapText="1"/>
    </xf>
    <xf numFmtId="0" fontId="8" fillId="0" borderId="3" xfId="0" applyFont="1" applyBorder="1" applyAlignment="1">
      <alignment horizontal="center" vertical="center" wrapText="1" readingOrder="1"/>
    </xf>
    <xf numFmtId="0" fontId="2" fillId="3" borderId="5" xfId="0" applyFont="1" applyFill="1" applyBorder="1" applyAlignment="1">
      <alignment horizontal="left"/>
    </xf>
    <xf numFmtId="0" fontId="19" fillId="0" borderId="1"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1" xfId="0" applyFont="1" applyBorder="1" applyAlignment="1">
      <alignment horizontal="left" vertical="center" wrapText="1"/>
    </xf>
    <xf numFmtId="0" fontId="2" fillId="3" borderId="5" xfId="0" applyFont="1" applyFill="1" applyBorder="1" applyAlignment="1">
      <alignment vertical="center" wrapText="1"/>
    </xf>
    <xf numFmtId="0" fontId="19" fillId="0" borderId="2" xfId="0" applyFont="1" applyBorder="1" applyAlignment="1">
      <alignment horizontal="left" vertical="center" wrapText="1"/>
    </xf>
    <xf numFmtId="0" fontId="19" fillId="0" borderId="0" xfId="0" applyFont="1" applyAlignment="1">
      <alignment horizontal="left" vertical="top" wrapText="1"/>
    </xf>
    <xf numFmtId="0" fontId="2" fillId="5" borderId="2" xfId="0" applyFont="1" applyFill="1" applyBorder="1" applyAlignment="1">
      <alignment horizontal="left" vertical="top"/>
    </xf>
    <xf numFmtId="0" fontId="2" fillId="5" borderId="2" xfId="0" applyFont="1" applyFill="1" applyBorder="1" applyAlignment="1">
      <alignment horizontal="left" vertical="top" wrapText="1"/>
    </xf>
    <xf numFmtId="0" fontId="5" fillId="0" borderId="0" xfId="0" applyFont="1" applyAlignment="1">
      <alignment vertical="center"/>
    </xf>
    <xf numFmtId="0" fontId="2" fillId="0" borderId="1" xfId="0" applyFont="1" applyBorder="1" applyAlignment="1">
      <alignment horizontal="justify" vertical="center" wrapText="1"/>
    </xf>
    <xf numFmtId="0" fontId="19" fillId="0" borderId="2" xfId="0" applyFont="1" applyBorder="1" applyAlignment="1">
      <alignment horizontal="left" vertical="top" wrapText="1"/>
    </xf>
    <xf numFmtId="0" fontId="1" fillId="0" borderId="0" xfId="0" applyFont="1" applyAlignment="1">
      <alignment horizontal="left" vertical="center"/>
    </xf>
    <xf numFmtId="0" fontId="2" fillId="0" borderId="1" xfId="0" applyFont="1" applyBorder="1" applyAlignment="1">
      <alignment horizontal="justify" vertical="center"/>
    </xf>
    <xf numFmtId="0" fontId="19" fillId="6" borderId="1" xfId="0" applyFont="1" applyFill="1" applyBorder="1" applyAlignment="1">
      <alignment horizontal="justify" vertical="center" wrapText="1"/>
    </xf>
    <xf numFmtId="0" fontId="1" fillId="4" borderId="3" xfId="0" applyFont="1" applyFill="1" applyBorder="1" applyAlignment="1">
      <alignment horizontal="center" vertical="center" wrapText="1"/>
    </xf>
    <xf numFmtId="164" fontId="11" fillId="3" borderId="5" xfId="1" applyNumberFormat="1" applyFont="1" applyFill="1" applyBorder="1" applyAlignment="1">
      <alignment horizontal="left" vertical="top" wrapText="1"/>
    </xf>
    <xf numFmtId="164" fontId="8" fillId="3" borderId="5" xfId="1" applyNumberFormat="1" applyFont="1" applyFill="1" applyBorder="1" applyAlignment="1">
      <alignment horizontal="left" vertical="top" wrapText="1"/>
    </xf>
    <xf numFmtId="164" fontId="8" fillId="3" borderId="1" xfId="1" applyNumberFormat="1" applyFont="1" applyFill="1" applyBorder="1" applyAlignment="1">
      <alignment vertical="top" wrapText="1"/>
    </xf>
    <xf numFmtId="0" fontId="2" fillId="3" borderId="5" xfId="0" applyFont="1" applyFill="1" applyBorder="1" applyAlignment="1">
      <alignment horizontal="left" wrapText="1"/>
    </xf>
    <xf numFmtId="0" fontId="2" fillId="3" borderId="5"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164" fontId="18" fillId="3" borderId="3" xfId="0" applyNumberFormat="1" applyFont="1" applyFill="1" applyBorder="1" applyAlignment="1">
      <alignment horizontal="center" vertical="top" wrapText="1"/>
    </xf>
    <xf numFmtId="164" fontId="18" fillId="3" borderId="1" xfId="0" applyNumberFormat="1" applyFont="1" applyFill="1" applyBorder="1" applyAlignment="1">
      <alignment vertical="top" wrapText="1"/>
    </xf>
    <xf numFmtId="164" fontId="18" fillId="3" borderId="2" xfId="0" applyNumberFormat="1" applyFont="1" applyFill="1" applyBorder="1" applyAlignment="1">
      <alignment vertical="top" wrapText="1"/>
    </xf>
    <xf numFmtId="164" fontId="18" fillId="3" borderId="3" xfId="0" applyNumberFormat="1" applyFont="1" applyFill="1" applyBorder="1" applyAlignment="1">
      <alignment vertical="top" wrapText="1"/>
    </xf>
    <xf numFmtId="164" fontId="9" fillId="3" borderId="1" xfId="0" applyNumberFormat="1" applyFont="1" applyFill="1" applyBorder="1" applyAlignment="1">
      <alignment vertical="top" wrapText="1"/>
    </xf>
    <xf numFmtId="164" fontId="2" fillId="3" borderId="1" xfId="0" applyNumberFormat="1" applyFont="1" applyFill="1" applyBorder="1"/>
    <xf numFmtId="164" fontId="9" fillId="3" borderId="1" xfId="0" applyNumberFormat="1" applyFont="1" applyFill="1" applyBorder="1" applyAlignment="1">
      <alignment horizontal="right" vertical="top" wrapText="1"/>
    </xf>
    <xf numFmtId="164" fontId="2" fillId="3" borderId="5" xfId="0" applyNumberFormat="1" applyFont="1" applyFill="1" applyBorder="1"/>
    <xf numFmtId="164" fontId="20" fillId="3" borderId="3" xfId="1" applyNumberFormat="1" applyFont="1" applyFill="1" applyBorder="1" applyAlignment="1">
      <alignment horizontal="left" vertical="top" wrapText="1"/>
    </xf>
    <xf numFmtId="164" fontId="8" fillId="3" borderId="1" xfId="1" applyNumberFormat="1" applyFont="1" applyFill="1" applyBorder="1" applyAlignment="1">
      <alignment horizontal="left" vertical="top" wrapText="1"/>
    </xf>
    <xf numFmtId="0" fontId="2"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5"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3" borderId="1" xfId="0" applyFont="1" applyFill="1" applyBorder="1" applyAlignment="1">
      <alignment horizont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4" fillId="0" borderId="4" xfId="0" applyFont="1" applyBorder="1" applyAlignment="1">
      <alignment horizontal="left" vertical="center" wrapText="1" readingOrder="1"/>
    </xf>
    <xf numFmtId="0" fontId="4" fillId="0" borderId="14" xfId="0" applyFont="1" applyBorder="1" applyAlignment="1">
      <alignment horizontal="left" vertical="center" wrapText="1" readingOrder="1"/>
    </xf>
    <xf numFmtId="0" fontId="4" fillId="0" borderId="5" xfId="0" applyFont="1" applyBorder="1" applyAlignment="1">
      <alignment horizontal="left" vertical="center" wrapText="1" readingOrder="1"/>
    </xf>
    <xf numFmtId="0" fontId="2" fillId="5" borderId="1"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xf>
    <xf numFmtId="164" fontId="18" fillId="3" borderId="2" xfId="0" applyNumberFormat="1" applyFont="1" applyFill="1" applyBorder="1" applyAlignment="1">
      <alignment horizontal="center" vertical="top" wrapText="1"/>
    </xf>
    <xf numFmtId="164" fontId="18" fillId="3" borderId="6" xfId="0" applyNumberFormat="1" applyFont="1" applyFill="1" applyBorder="1" applyAlignment="1">
      <alignment horizontal="center" vertical="top" wrapText="1"/>
    </xf>
    <xf numFmtId="164" fontId="18" fillId="3" borderId="3" xfId="0" applyNumberFormat="1" applyFont="1" applyFill="1" applyBorder="1" applyAlignment="1">
      <alignment horizontal="center" vertical="top" wrapText="1"/>
    </xf>
    <xf numFmtId="0" fontId="1" fillId="4" borderId="1" xfId="0" applyFont="1" applyFill="1" applyBorder="1" applyAlignment="1">
      <alignment horizontal="center" vertical="center"/>
    </xf>
    <xf numFmtId="0" fontId="1" fillId="4" borderId="14" xfId="0" applyFont="1" applyFill="1" applyBorder="1" applyAlignment="1">
      <alignment horizontal="center" readingOrder="1"/>
    </xf>
    <xf numFmtId="0" fontId="7" fillId="5" borderId="1" xfId="0" applyFont="1" applyFill="1" applyBorder="1" applyAlignment="1">
      <alignment horizontal="left"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12" xfId="0" applyFont="1" applyBorder="1" applyAlignment="1">
      <alignment horizontal="left" vertical="top" wrapText="1"/>
    </xf>
    <xf numFmtId="0" fontId="2" fillId="5" borderId="2"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3" xfId="0" applyFont="1" applyFill="1" applyBorder="1" applyAlignment="1">
      <alignment horizontal="left" vertical="top" wrapText="1"/>
    </xf>
    <xf numFmtId="0" fontId="19" fillId="0" borderId="2" xfId="0" applyFont="1" applyBorder="1" applyAlignment="1">
      <alignment horizontal="center" vertical="top"/>
    </xf>
    <xf numFmtId="0" fontId="19" fillId="0" borderId="6" xfId="0" applyFont="1" applyBorder="1" applyAlignment="1">
      <alignment horizontal="center" vertical="top"/>
    </xf>
    <xf numFmtId="0" fontId="19" fillId="0" borderId="3" xfId="0" applyFont="1" applyBorder="1" applyAlignment="1">
      <alignment horizontal="center" vertical="top"/>
    </xf>
    <xf numFmtId="0" fontId="2" fillId="5" borderId="2" xfId="0" applyFont="1" applyFill="1" applyBorder="1" applyAlignment="1">
      <alignment vertical="top" wrapText="1"/>
    </xf>
    <xf numFmtId="0" fontId="2" fillId="5" borderId="6" xfId="0" applyFont="1" applyFill="1" applyBorder="1" applyAlignment="1">
      <alignment vertical="top" wrapText="1"/>
    </xf>
    <xf numFmtId="0" fontId="2" fillId="5" borderId="3" xfId="0" applyFont="1" applyFill="1" applyBorder="1" applyAlignment="1">
      <alignment vertical="top" wrapText="1"/>
    </xf>
    <xf numFmtId="0" fontId="19" fillId="0" borderId="2" xfId="0" applyFont="1" applyBorder="1" applyAlignment="1">
      <alignment horizontal="left" vertical="top" wrapText="1"/>
    </xf>
    <xf numFmtId="0" fontId="19" fillId="0" borderId="6" xfId="0" applyFont="1" applyBorder="1" applyAlignment="1">
      <alignment horizontal="left" vertical="top" wrapText="1"/>
    </xf>
    <xf numFmtId="0" fontId="19" fillId="0" borderId="3" xfId="0" applyFont="1" applyBorder="1" applyAlignment="1">
      <alignment horizontal="left" vertical="top" wrapText="1"/>
    </xf>
    <xf numFmtId="0" fontId="2" fillId="5" borderId="2" xfId="0" applyFont="1" applyFill="1" applyBorder="1" applyAlignment="1">
      <alignment horizontal="left" vertical="top"/>
    </xf>
    <xf numFmtId="0" fontId="2" fillId="5" borderId="6" xfId="0" applyFont="1" applyFill="1" applyBorder="1" applyAlignment="1">
      <alignment horizontal="left" vertical="top"/>
    </xf>
    <xf numFmtId="0" fontId="2" fillId="5" borderId="3" xfId="0" applyFont="1" applyFill="1" applyBorder="1" applyAlignment="1">
      <alignment horizontal="left" vertical="top"/>
    </xf>
    <xf numFmtId="0" fontId="19" fillId="0" borderId="2" xfId="0" applyFont="1" applyBorder="1" applyAlignment="1">
      <alignment horizontal="left" vertical="top"/>
    </xf>
    <xf numFmtId="0" fontId="19" fillId="0" borderId="6" xfId="0" applyFont="1" applyBorder="1" applyAlignment="1">
      <alignment horizontal="left" vertical="top"/>
    </xf>
    <xf numFmtId="0" fontId="19" fillId="0" borderId="1" xfId="0" applyFont="1" applyBorder="1" applyAlignment="1">
      <alignment horizontal="left" vertical="top" wrapText="1"/>
    </xf>
    <xf numFmtId="0" fontId="1" fillId="4" borderId="1"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6" xfId="0" applyFont="1" applyFill="1" applyBorder="1" applyAlignment="1">
      <alignment horizontal="center" vertical="center" wrapText="1"/>
    </xf>
    <xf numFmtId="0" fontId="1" fillId="4" borderId="1" xfId="0" applyFont="1" applyFill="1" applyBorder="1" applyAlignment="1">
      <alignment horizontal="center" wrapText="1"/>
    </xf>
    <xf numFmtId="0" fontId="2" fillId="0" borderId="13" xfId="0" applyFont="1" applyBorder="1" applyAlignment="1">
      <alignment horizontal="left" vertical="center" readingOrder="1"/>
    </xf>
    <xf numFmtId="0" fontId="2" fillId="0" borderId="0" xfId="0" applyFont="1" applyAlignment="1">
      <alignment horizontal="left"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0" borderId="0" xfId="0" applyNumberFormat="1" applyFont="1"/>
  </cellXfs>
  <cellStyles count="2">
    <cellStyle name="Explanatory Text" xfId="1" builtinId="5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zoomScaleNormal="100" workbookViewId="0">
      <selection activeCell="G18" sqref="G18"/>
    </sheetView>
  </sheetViews>
  <sheetFormatPr defaultColWidth="9.1796875" defaultRowHeight="15.5" x14ac:dyDescent="0.35"/>
  <cols>
    <col min="1" max="1" width="8.7265625" style="2" customWidth="1"/>
    <col min="2" max="5" width="25.7265625" style="2" customWidth="1"/>
    <col min="6" max="6" width="9.1796875" style="2"/>
    <col min="7" max="7" width="14.1796875" style="2" bestFit="1" customWidth="1"/>
    <col min="8" max="16384" width="9.1796875" style="2"/>
  </cols>
  <sheetData>
    <row r="1" spans="1:12" x14ac:dyDescent="0.35">
      <c r="A1" s="3"/>
    </row>
    <row r="2" spans="1:12" ht="15" customHeight="1" x14ac:dyDescent="0.35"/>
    <row r="3" spans="1:12" ht="15" customHeight="1" x14ac:dyDescent="0.35">
      <c r="B3" s="2" t="s">
        <v>0</v>
      </c>
      <c r="C3" s="75" t="s">
        <v>1</v>
      </c>
      <c r="D3" s="59"/>
      <c r="E3" s="59"/>
      <c r="F3" s="13"/>
    </row>
    <row r="4" spans="1:12" ht="15" customHeight="1" x14ac:dyDescent="0.35">
      <c r="B4" s="2" t="s">
        <v>2</v>
      </c>
      <c r="C4" s="102" t="s">
        <v>3</v>
      </c>
      <c r="D4" s="102"/>
      <c r="E4" s="102"/>
      <c r="F4" s="7"/>
    </row>
    <row r="5" spans="1:12" ht="15" customHeight="1" x14ac:dyDescent="0.35">
      <c r="B5" s="2" t="s">
        <v>4</v>
      </c>
      <c r="C5" s="103" t="s">
        <v>5</v>
      </c>
      <c r="D5" s="103"/>
      <c r="E5" s="103"/>
      <c r="F5" s="51"/>
      <c r="G5" s="51"/>
      <c r="H5" s="51"/>
      <c r="I5" s="51"/>
      <c r="J5" s="51"/>
      <c r="K5" s="51"/>
      <c r="L5" s="51"/>
    </row>
    <row r="6" spans="1:12" ht="15" customHeight="1" x14ac:dyDescent="0.35">
      <c r="C6" s="103" t="s">
        <v>6</v>
      </c>
      <c r="D6" s="103"/>
      <c r="E6" s="103"/>
      <c r="F6" s="51"/>
      <c r="G6" s="51"/>
      <c r="H6" s="51"/>
      <c r="I6" s="51"/>
      <c r="J6" s="51"/>
      <c r="K6" s="51"/>
      <c r="L6" s="51"/>
    </row>
    <row r="7" spans="1:12" ht="15" customHeight="1" x14ac:dyDescent="0.35">
      <c r="C7" s="51"/>
      <c r="D7" s="51"/>
      <c r="E7" s="51"/>
      <c r="F7" s="42"/>
    </row>
    <row r="8" spans="1:12" ht="48" customHeight="1" x14ac:dyDescent="0.35">
      <c r="A8" s="100" t="s">
        <v>7</v>
      </c>
      <c r="B8" s="100" t="s">
        <v>8</v>
      </c>
      <c r="C8" s="22" t="s">
        <v>9</v>
      </c>
      <c r="D8" s="22" t="s">
        <v>10</v>
      </c>
      <c r="E8" s="22" t="s">
        <v>11</v>
      </c>
    </row>
    <row r="9" spans="1:12" x14ac:dyDescent="0.35">
      <c r="A9" s="101"/>
      <c r="B9" s="101"/>
      <c r="C9" s="5" t="s">
        <v>12</v>
      </c>
      <c r="D9" s="5" t="s">
        <v>12</v>
      </c>
      <c r="E9" s="4"/>
    </row>
    <row r="10" spans="1:12" ht="20.25" customHeight="1" x14ac:dyDescent="0.35">
      <c r="A10" s="43" t="s">
        <v>13</v>
      </c>
      <c r="B10" s="1" t="s">
        <v>14</v>
      </c>
      <c r="C10" s="82">
        <f>+C11+C12+C13+C14</f>
        <v>77600</v>
      </c>
      <c r="D10" s="82">
        <f>+D11+D12+D13+D14</f>
        <v>1008800</v>
      </c>
      <c r="E10" s="41"/>
    </row>
    <row r="11" spans="1:12" ht="80.25" customHeight="1" x14ac:dyDescent="0.35">
      <c r="A11" s="43" t="s">
        <v>15</v>
      </c>
      <c r="B11" s="1" t="s">
        <v>16</v>
      </c>
      <c r="C11" s="83">
        <v>4500</v>
      </c>
      <c r="D11" s="84">
        <f>+C11*13</f>
        <v>58500</v>
      </c>
      <c r="E11" s="46"/>
    </row>
    <row r="12" spans="1:12" ht="82.5" customHeight="1" x14ac:dyDescent="0.35">
      <c r="A12" s="43" t="s">
        <v>17</v>
      </c>
      <c r="B12" s="1" t="s">
        <v>18</v>
      </c>
      <c r="C12" s="83">
        <v>26400</v>
      </c>
      <c r="D12" s="84">
        <f>+C12*13</f>
        <v>343200</v>
      </c>
      <c r="E12" s="46"/>
    </row>
    <row r="13" spans="1:12" x14ac:dyDescent="0.35">
      <c r="A13" s="43" t="s">
        <v>19</v>
      </c>
      <c r="B13" s="1" t="s">
        <v>20</v>
      </c>
      <c r="C13" s="83">
        <v>24000</v>
      </c>
      <c r="D13" s="84">
        <f>+C13*13</f>
        <v>312000</v>
      </c>
      <c r="E13" s="41"/>
    </row>
    <row r="14" spans="1:12" ht="17.25" customHeight="1" x14ac:dyDescent="0.35">
      <c r="A14" s="60" t="s">
        <v>21</v>
      </c>
      <c r="B14" s="61" t="s">
        <v>175</v>
      </c>
      <c r="C14" s="83">
        <v>22700</v>
      </c>
      <c r="D14" s="84">
        <f>+C14*13</f>
        <v>295100</v>
      </c>
      <c r="E14" s="46"/>
    </row>
    <row r="15" spans="1:12" ht="50.25" customHeight="1" x14ac:dyDescent="0.35">
      <c r="A15" s="43" t="s">
        <v>22</v>
      </c>
      <c r="B15" s="1" t="s">
        <v>23</v>
      </c>
      <c r="C15" s="82">
        <f>+C16+C17+C18</f>
        <v>125300</v>
      </c>
      <c r="D15" s="82">
        <f>+D16+D17+D18</f>
        <v>1628900</v>
      </c>
      <c r="E15" s="41"/>
    </row>
    <row r="16" spans="1:12" ht="112.5" customHeight="1" x14ac:dyDescent="0.35">
      <c r="A16" s="43" t="s">
        <v>24</v>
      </c>
      <c r="B16" s="1" t="s">
        <v>25</v>
      </c>
      <c r="C16" s="83">
        <v>36000</v>
      </c>
      <c r="D16" s="84">
        <v>468000</v>
      </c>
      <c r="E16" s="41"/>
    </row>
    <row r="17" spans="1:8" ht="69" customHeight="1" x14ac:dyDescent="0.35">
      <c r="A17" s="43" t="s">
        <v>26</v>
      </c>
      <c r="B17" s="39" t="s">
        <v>27</v>
      </c>
      <c r="C17" s="83">
        <v>59500</v>
      </c>
      <c r="D17" s="84">
        <v>773500</v>
      </c>
      <c r="E17" s="41"/>
      <c r="G17" s="162"/>
    </row>
    <row r="18" spans="1:8" ht="68.25" customHeight="1" x14ac:dyDescent="0.35">
      <c r="A18" s="43" t="s">
        <v>28</v>
      </c>
      <c r="B18" s="1" t="s">
        <v>29</v>
      </c>
      <c r="C18" s="83">
        <v>29800</v>
      </c>
      <c r="D18" s="84">
        <v>387400</v>
      </c>
      <c r="E18" s="41"/>
    </row>
    <row r="19" spans="1:8" ht="68.25" customHeight="1" x14ac:dyDescent="0.35">
      <c r="A19" s="43">
        <v>3</v>
      </c>
      <c r="B19" s="1" t="s">
        <v>176</v>
      </c>
      <c r="C19" s="98">
        <v>36000</v>
      </c>
      <c r="D19" s="84">
        <v>468000</v>
      </c>
      <c r="E19" s="41"/>
    </row>
    <row r="20" spans="1:8" ht="30" x14ac:dyDescent="0.35">
      <c r="C20" s="97">
        <f>C15+C10+C19</f>
        <v>238900</v>
      </c>
      <c r="D20" s="97">
        <f>D15+D10+D19</f>
        <v>3105700</v>
      </c>
      <c r="E20" s="81" t="s">
        <v>30</v>
      </c>
    </row>
    <row r="21" spans="1:8" x14ac:dyDescent="0.35">
      <c r="B21" s="26"/>
      <c r="C21" s="27"/>
      <c r="D21" s="27"/>
    </row>
    <row r="22" spans="1:8" x14ac:dyDescent="0.35">
      <c r="A22" s="28"/>
      <c r="B22" s="13" t="s">
        <v>31</v>
      </c>
    </row>
    <row r="23" spans="1:8" x14ac:dyDescent="0.35">
      <c r="A23" s="28"/>
      <c r="B23" s="2" t="s">
        <v>32</v>
      </c>
    </row>
    <row r="24" spans="1:8" x14ac:dyDescent="0.35">
      <c r="B24" s="99" t="s">
        <v>33</v>
      </c>
      <c r="C24" s="99"/>
      <c r="D24" s="99"/>
      <c r="E24" s="99"/>
      <c r="F24" s="99"/>
      <c r="G24" s="99"/>
      <c r="H24" s="99"/>
    </row>
    <row r="25" spans="1:8" x14ac:dyDescent="0.35">
      <c r="B25" s="99" t="s">
        <v>34</v>
      </c>
      <c r="C25" s="99"/>
      <c r="D25" s="99"/>
      <c r="E25" s="99"/>
      <c r="F25" s="99"/>
      <c r="G25" s="99"/>
      <c r="H25" s="99"/>
    </row>
    <row r="26" spans="1:8" ht="15" customHeight="1" x14ac:dyDescent="0.35"/>
  </sheetData>
  <mergeCells count="7">
    <mergeCell ref="B25:H25"/>
    <mergeCell ref="B8:B9"/>
    <mergeCell ref="A8:A9"/>
    <mergeCell ref="B24:H24"/>
    <mergeCell ref="C4:E4"/>
    <mergeCell ref="C5:E5"/>
    <mergeCell ref="C6:E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
  <sheetViews>
    <sheetView topLeftCell="A33" zoomScale="70" zoomScaleNormal="70" workbookViewId="0">
      <selection activeCell="G52" sqref="G52"/>
    </sheetView>
  </sheetViews>
  <sheetFormatPr defaultColWidth="9.1796875" defaultRowHeight="15.5" x14ac:dyDescent="0.35"/>
  <cols>
    <col min="1" max="1" width="8.7265625" style="2" customWidth="1"/>
    <col min="2" max="2" width="20.7265625" style="2" customWidth="1"/>
    <col min="3" max="3" width="55.7265625" style="2" customWidth="1"/>
    <col min="4" max="4" width="30.26953125" style="2" customWidth="1"/>
    <col min="5" max="5" width="47.54296875" style="2" customWidth="1"/>
    <col min="6" max="7" width="20.7265625" style="2" customWidth="1"/>
    <col min="8" max="8" width="30.1796875" style="2" customWidth="1"/>
    <col min="9" max="16384" width="9.1796875" style="2"/>
  </cols>
  <sheetData>
    <row r="1" spans="1:8" x14ac:dyDescent="0.35">
      <c r="A1" s="3"/>
    </row>
    <row r="2" spans="1:8" ht="15" customHeight="1" x14ac:dyDescent="0.35"/>
    <row r="3" spans="1:8" ht="15" customHeight="1" x14ac:dyDescent="0.35">
      <c r="B3" s="2" t="s">
        <v>0</v>
      </c>
      <c r="C3" s="75" t="s">
        <v>1</v>
      </c>
      <c r="D3" s="59"/>
      <c r="E3" s="59"/>
    </row>
    <row r="4" spans="1:8" ht="15" customHeight="1" x14ac:dyDescent="0.35">
      <c r="B4" s="2" t="s">
        <v>2</v>
      </c>
      <c r="C4" s="102" t="s">
        <v>3</v>
      </c>
      <c r="D4" s="102"/>
      <c r="E4" s="102"/>
    </row>
    <row r="5" spans="1:8" ht="15" customHeight="1" x14ac:dyDescent="0.35">
      <c r="B5" s="2" t="s">
        <v>4</v>
      </c>
      <c r="C5" s="78" t="s">
        <v>5</v>
      </c>
      <c r="D5" s="7"/>
      <c r="E5" s="7"/>
      <c r="F5" s="51"/>
    </row>
    <row r="6" spans="1:8" ht="15" customHeight="1" x14ac:dyDescent="0.35">
      <c r="C6" s="103" t="s">
        <v>35</v>
      </c>
      <c r="D6" s="103"/>
      <c r="E6" s="103"/>
      <c r="F6" s="51"/>
    </row>
    <row r="7" spans="1:8" ht="15" customHeight="1" x14ac:dyDescent="0.35">
      <c r="C7" s="7"/>
      <c r="D7" s="7"/>
      <c r="E7" s="7"/>
    </row>
    <row r="8" spans="1:8" ht="15" customHeight="1" x14ac:dyDescent="0.35">
      <c r="A8" s="44" t="s">
        <v>36</v>
      </c>
      <c r="B8" s="21"/>
      <c r="C8" s="21"/>
      <c r="D8" s="21"/>
      <c r="E8" s="21"/>
    </row>
    <row r="9" spans="1:8" ht="15" customHeight="1" x14ac:dyDescent="0.35">
      <c r="A9" s="113" t="s">
        <v>37</v>
      </c>
      <c r="B9" s="113" t="s">
        <v>38</v>
      </c>
      <c r="C9" s="113" t="s">
        <v>39</v>
      </c>
      <c r="D9" s="128" t="s">
        <v>40</v>
      </c>
      <c r="E9" s="128"/>
      <c r="F9" s="112" t="s">
        <v>41</v>
      </c>
      <c r="G9" s="112" t="s">
        <v>10</v>
      </c>
      <c r="H9" s="127" t="s">
        <v>11</v>
      </c>
    </row>
    <row r="10" spans="1:8" ht="76" customHeight="1" x14ac:dyDescent="0.35">
      <c r="A10" s="114"/>
      <c r="B10" s="114"/>
      <c r="C10" s="114"/>
      <c r="D10" s="9" t="s">
        <v>42</v>
      </c>
      <c r="E10" s="8" t="s">
        <v>43</v>
      </c>
      <c r="F10" s="112"/>
      <c r="G10" s="112"/>
      <c r="H10" s="127"/>
    </row>
    <row r="11" spans="1:8" ht="15" customHeight="1" x14ac:dyDescent="0.35">
      <c r="A11" s="115"/>
      <c r="B11" s="116"/>
      <c r="C11" s="117"/>
      <c r="D11" s="5" t="s">
        <v>12</v>
      </c>
      <c r="E11" s="5" t="s">
        <v>12</v>
      </c>
      <c r="F11" s="6" t="s">
        <v>12</v>
      </c>
      <c r="G11" s="6" t="s">
        <v>12</v>
      </c>
      <c r="H11" s="4"/>
    </row>
    <row r="12" spans="1:8" ht="48.75" customHeight="1" x14ac:dyDescent="0.35">
      <c r="A12" s="133" t="s">
        <v>13</v>
      </c>
      <c r="B12" s="148" t="s">
        <v>44</v>
      </c>
      <c r="C12" s="67" t="s">
        <v>45</v>
      </c>
      <c r="D12" s="86" t="s">
        <v>144</v>
      </c>
      <c r="E12" s="63" t="s">
        <v>150</v>
      </c>
      <c r="F12" s="124">
        <v>5500</v>
      </c>
      <c r="G12" s="124">
        <f>+F12*13</f>
        <v>71500</v>
      </c>
      <c r="H12" s="4"/>
    </row>
    <row r="13" spans="1:8" ht="30" customHeight="1" x14ac:dyDescent="0.35">
      <c r="A13" s="134"/>
      <c r="B13" s="149"/>
      <c r="C13" s="67" t="s">
        <v>46</v>
      </c>
      <c r="D13" s="87" t="s">
        <v>145</v>
      </c>
      <c r="E13" s="63" t="s">
        <v>151</v>
      </c>
      <c r="F13" s="125"/>
      <c r="G13" s="125"/>
      <c r="H13" s="4"/>
    </row>
    <row r="14" spans="1:8" ht="35.25" customHeight="1" x14ac:dyDescent="0.35">
      <c r="A14" s="134"/>
      <c r="B14" s="149"/>
      <c r="C14" s="67" t="s">
        <v>47</v>
      </c>
      <c r="D14" s="87" t="s">
        <v>145</v>
      </c>
      <c r="E14" s="63" t="s">
        <v>151</v>
      </c>
      <c r="F14" s="125"/>
      <c r="G14" s="125"/>
      <c r="H14" s="4"/>
    </row>
    <row r="15" spans="1:8" ht="54" customHeight="1" x14ac:dyDescent="0.35">
      <c r="A15" s="134"/>
      <c r="B15" s="149"/>
      <c r="C15" s="67" t="s">
        <v>48</v>
      </c>
      <c r="D15" s="86" t="s">
        <v>146</v>
      </c>
      <c r="E15" s="63" t="s">
        <v>151</v>
      </c>
      <c r="F15" s="125"/>
      <c r="G15" s="125"/>
      <c r="H15" s="4"/>
    </row>
    <row r="16" spans="1:8" ht="54" customHeight="1" x14ac:dyDescent="0.35">
      <c r="A16" s="134"/>
      <c r="B16" s="149"/>
      <c r="C16" s="67" t="s">
        <v>49</v>
      </c>
      <c r="D16" s="86" t="s">
        <v>144</v>
      </c>
      <c r="E16" s="47" t="s">
        <v>152</v>
      </c>
      <c r="F16" s="125"/>
      <c r="G16" s="125"/>
      <c r="H16" s="4"/>
    </row>
    <row r="17" spans="1:8" ht="30" customHeight="1" x14ac:dyDescent="0.35">
      <c r="A17" s="134"/>
      <c r="B17" s="149"/>
      <c r="C17" s="67" t="s">
        <v>50</v>
      </c>
      <c r="D17" s="86" t="s">
        <v>144</v>
      </c>
      <c r="E17" s="47" t="s">
        <v>153</v>
      </c>
      <c r="F17" s="125"/>
      <c r="G17" s="125"/>
      <c r="H17" s="4"/>
    </row>
    <row r="18" spans="1:8" ht="58.5" customHeight="1" x14ac:dyDescent="0.35">
      <c r="A18" s="134"/>
      <c r="B18" s="149"/>
      <c r="C18" s="79" t="s">
        <v>51</v>
      </c>
      <c r="D18" s="66" t="s">
        <v>146</v>
      </c>
      <c r="E18" s="63" t="s">
        <v>151</v>
      </c>
      <c r="F18" s="125"/>
      <c r="G18" s="125"/>
      <c r="H18" s="4"/>
    </row>
    <row r="19" spans="1:8" ht="53.25" customHeight="1" x14ac:dyDescent="0.35">
      <c r="A19" s="135"/>
      <c r="B19" s="149"/>
      <c r="C19" s="68" t="s">
        <v>52</v>
      </c>
      <c r="D19" s="87" t="s">
        <v>145</v>
      </c>
      <c r="E19" s="63" t="s">
        <v>151</v>
      </c>
      <c r="F19" s="126"/>
      <c r="G19" s="126"/>
      <c r="H19" s="4"/>
    </row>
    <row r="20" spans="1:8" ht="42" customHeight="1" x14ac:dyDescent="0.35">
      <c r="A20" s="45" t="s">
        <v>22</v>
      </c>
      <c r="B20" s="69" t="s">
        <v>53</v>
      </c>
      <c r="C20" s="67" t="s">
        <v>54</v>
      </c>
      <c r="D20" s="85" t="s">
        <v>147</v>
      </c>
      <c r="E20" s="49" t="s">
        <v>154</v>
      </c>
      <c r="F20" s="90">
        <v>0</v>
      </c>
      <c r="G20" s="90">
        <v>0</v>
      </c>
      <c r="H20" s="4"/>
    </row>
    <row r="21" spans="1:8" ht="30" customHeight="1" x14ac:dyDescent="0.35">
      <c r="A21" s="45" t="s">
        <v>55</v>
      </c>
      <c r="B21" s="71" t="s">
        <v>56</v>
      </c>
      <c r="C21" s="68" t="s">
        <v>57</v>
      </c>
      <c r="D21" s="87" t="s">
        <v>148</v>
      </c>
      <c r="E21" s="63" t="s">
        <v>151</v>
      </c>
      <c r="F21" s="90">
        <v>6500</v>
      </c>
      <c r="G21" s="90">
        <f>+F21*13</f>
        <v>84500</v>
      </c>
      <c r="H21" s="4"/>
    </row>
    <row r="22" spans="1:8" ht="53.25" customHeight="1" x14ac:dyDescent="0.35">
      <c r="A22" s="74">
        <v>4</v>
      </c>
      <c r="B22" s="71" t="s">
        <v>58</v>
      </c>
      <c r="C22" s="68" t="s">
        <v>59</v>
      </c>
      <c r="D22" s="87" t="s">
        <v>148</v>
      </c>
      <c r="E22" s="63" t="s">
        <v>155</v>
      </c>
      <c r="F22" s="90">
        <v>500</v>
      </c>
      <c r="G22" s="90">
        <f>+F22*13</f>
        <v>6500</v>
      </c>
      <c r="H22" s="4"/>
    </row>
    <row r="23" spans="1:8" ht="60" customHeight="1" x14ac:dyDescent="0.35">
      <c r="A23" s="118" t="s">
        <v>60</v>
      </c>
      <c r="B23" s="150" t="s">
        <v>61</v>
      </c>
      <c r="C23" s="67" t="s">
        <v>62</v>
      </c>
      <c r="D23" s="86" t="s">
        <v>108</v>
      </c>
      <c r="E23" s="63" t="s">
        <v>155</v>
      </c>
      <c r="F23" s="90">
        <v>1500</v>
      </c>
      <c r="G23" s="124">
        <f>(F23+F24)*13</f>
        <v>97500</v>
      </c>
      <c r="H23" s="4"/>
    </row>
    <row r="24" spans="1:8" ht="47.25" customHeight="1" x14ac:dyDescent="0.35">
      <c r="A24" s="118"/>
      <c r="B24" s="150"/>
      <c r="C24" s="67" t="s">
        <v>63</v>
      </c>
      <c r="D24" s="66" t="s">
        <v>146</v>
      </c>
      <c r="E24" s="63" t="s">
        <v>155</v>
      </c>
      <c r="F24" s="124">
        <v>6000</v>
      </c>
      <c r="G24" s="125"/>
      <c r="H24" s="4"/>
    </row>
    <row r="25" spans="1:8" ht="46.5" x14ac:dyDescent="0.35">
      <c r="A25" s="118"/>
      <c r="B25" s="150"/>
      <c r="C25" s="67" t="s">
        <v>64</v>
      </c>
      <c r="D25" s="87" t="s">
        <v>146</v>
      </c>
      <c r="E25" s="63" t="s">
        <v>177</v>
      </c>
      <c r="F25" s="125"/>
      <c r="G25" s="125"/>
      <c r="H25" s="4"/>
    </row>
    <row r="26" spans="1:8" ht="30" customHeight="1" x14ac:dyDescent="0.35">
      <c r="A26" s="118"/>
      <c r="B26" s="150"/>
      <c r="C26" s="67" t="s">
        <v>65</v>
      </c>
      <c r="D26" s="87" t="s">
        <v>146</v>
      </c>
      <c r="E26" s="63" t="s">
        <v>155</v>
      </c>
      <c r="F26" s="125"/>
      <c r="G26" s="125"/>
      <c r="H26" s="4"/>
    </row>
    <row r="27" spans="1:8" ht="41.25" customHeight="1" x14ac:dyDescent="0.35">
      <c r="A27" s="118"/>
      <c r="B27" s="150"/>
      <c r="C27" s="68" t="s">
        <v>66</v>
      </c>
      <c r="D27" s="66" t="s">
        <v>149</v>
      </c>
      <c r="E27" s="63" t="s">
        <v>155</v>
      </c>
      <c r="F27" s="126"/>
      <c r="G27" s="126"/>
      <c r="H27" s="4"/>
    </row>
    <row r="28" spans="1:8" ht="54.75" customHeight="1" x14ac:dyDescent="0.35">
      <c r="A28" s="133" t="s">
        <v>67</v>
      </c>
      <c r="B28" s="130" t="s">
        <v>68</v>
      </c>
      <c r="C28" s="67" t="s">
        <v>62</v>
      </c>
      <c r="D28" s="87" t="s">
        <v>108</v>
      </c>
      <c r="E28" s="63" t="s">
        <v>155</v>
      </c>
      <c r="F28" s="90">
        <v>500</v>
      </c>
      <c r="G28" s="124">
        <f>(F28+F29)*13</f>
        <v>58500</v>
      </c>
      <c r="H28" s="4"/>
    </row>
    <row r="29" spans="1:8" ht="48.75" customHeight="1" x14ac:dyDescent="0.35">
      <c r="A29" s="134"/>
      <c r="B29" s="131"/>
      <c r="C29" s="67" t="s">
        <v>63</v>
      </c>
      <c r="D29" s="87" t="s">
        <v>146</v>
      </c>
      <c r="E29" s="63" t="s">
        <v>155</v>
      </c>
      <c r="F29" s="124">
        <v>4000</v>
      </c>
      <c r="G29" s="125"/>
      <c r="H29" s="4"/>
    </row>
    <row r="30" spans="1:8" ht="30" customHeight="1" x14ac:dyDescent="0.35">
      <c r="A30" s="135"/>
      <c r="B30" s="132"/>
      <c r="C30" s="67" t="s">
        <v>69</v>
      </c>
      <c r="D30" s="87" t="s">
        <v>146</v>
      </c>
      <c r="E30" s="63" t="s">
        <v>155</v>
      </c>
      <c r="F30" s="126"/>
      <c r="G30" s="126"/>
      <c r="H30" s="4"/>
    </row>
    <row r="31" spans="1:8" ht="59.25" customHeight="1" x14ac:dyDescent="0.35">
      <c r="A31" s="139" t="s">
        <v>70</v>
      </c>
      <c r="B31" s="136" t="s">
        <v>71</v>
      </c>
      <c r="C31" s="67" t="s">
        <v>62</v>
      </c>
      <c r="D31" s="87" t="s">
        <v>108</v>
      </c>
      <c r="E31" s="63" t="s">
        <v>155</v>
      </c>
      <c r="F31" s="91">
        <v>500</v>
      </c>
      <c r="G31" s="124">
        <f>(F31+F32)*13</f>
        <v>32500</v>
      </c>
      <c r="H31" s="4"/>
    </row>
    <row r="32" spans="1:8" ht="59.25" customHeight="1" x14ac:dyDescent="0.35">
      <c r="A32" s="140"/>
      <c r="B32" s="137"/>
      <c r="C32" s="67" t="s">
        <v>63</v>
      </c>
      <c r="D32" s="87" t="s">
        <v>146</v>
      </c>
      <c r="E32" s="63" t="s">
        <v>155</v>
      </c>
      <c r="F32" s="124">
        <v>2000</v>
      </c>
      <c r="G32" s="125"/>
      <c r="H32" s="4"/>
    </row>
    <row r="33" spans="1:8" ht="43.5" customHeight="1" x14ac:dyDescent="0.35">
      <c r="A33" s="140"/>
      <c r="B33" s="137"/>
      <c r="C33" s="67" t="s">
        <v>72</v>
      </c>
      <c r="D33" s="66" t="s">
        <v>149</v>
      </c>
      <c r="E33" s="63" t="s">
        <v>155</v>
      </c>
      <c r="F33" s="125"/>
      <c r="G33" s="125"/>
      <c r="H33" s="4"/>
    </row>
    <row r="34" spans="1:8" ht="30" customHeight="1" x14ac:dyDescent="0.35">
      <c r="A34" s="140"/>
      <c r="B34" s="137"/>
      <c r="C34" s="67" t="s">
        <v>73</v>
      </c>
      <c r="D34" s="87" t="s">
        <v>146</v>
      </c>
      <c r="E34" s="63" t="s">
        <v>155</v>
      </c>
      <c r="F34" s="125"/>
      <c r="G34" s="125"/>
      <c r="H34" s="4"/>
    </row>
    <row r="35" spans="1:8" ht="31" x14ac:dyDescent="0.35">
      <c r="A35" s="140"/>
      <c r="B35" s="137"/>
      <c r="C35" s="67" t="s">
        <v>74</v>
      </c>
      <c r="D35" s="87" t="s">
        <v>146</v>
      </c>
      <c r="E35" s="63" t="s">
        <v>155</v>
      </c>
      <c r="F35" s="125"/>
      <c r="G35" s="125"/>
      <c r="H35" s="4"/>
    </row>
    <row r="36" spans="1:8" ht="31.5" customHeight="1" x14ac:dyDescent="0.35">
      <c r="A36" s="141"/>
      <c r="B36" s="138"/>
      <c r="C36" s="72" t="s">
        <v>75</v>
      </c>
      <c r="D36" s="88" t="s">
        <v>108</v>
      </c>
      <c r="E36" s="63" t="s">
        <v>155</v>
      </c>
      <c r="F36" s="126"/>
      <c r="G36" s="126"/>
      <c r="H36" s="4"/>
    </row>
    <row r="37" spans="1:8" ht="59.25" customHeight="1" x14ac:dyDescent="0.35">
      <c r="A37" s="133" t="s">
        <v>76</v>
      </c>
      <c r="B37" s="142" t="s">
        <v>77</v>
      </c>
      <c r="C37" s="67" t="s">
        <v>62</v>
      </c>
      <c r="D37" s="88" t="s">
        <v>108</v>
      </c>
      <c r="E37" s="63" t="s">
        <v>155</v>
      </c>
      <c r="F37" s="90">
        <v>500</v>
      </c>
      <c r="G37" s="124">
        <f>(F38+F37)*13</f>
        <v>26000</v>
      </c>
      <c r="H37" s="4"/>
    </row>
    <row r="38" spans="1:8" ht="50.25" customHeight="1" x14ac:dyDescent="0.35">
      <c r="A38" s="134"/>
      <c r="B38" s="143"/>
      <c r="C38" s="67" t="s">
        <v>63</v>
      </c>
      <c r="D38" s="87" t="s">
        <v>146</v>
      </c>
      <c r="E38" s="63" t="s">
        <v>155</v>
      </c>
      <c r="F38" s="124">
        <v>1500</v>
      </c>
      <c r="G38" s="125"/>
      <c r="H38" s="4"/>
    </row>
    <row r="39" spans="1:8" ht="46.5" x14ac:dyDescent="0.35">
      <c r="A39" s="134"/>
      <c r="B39" s="143"/>
      <c r="C39" s="67" t="s">
        <v>78</v>
      </c>
      <c r="D39" s="66" t="s">
        <v>149</v>
      </c>
      <c r="E39" s="63" t="s">
        <v>156</v>
      </c>
      <c r="F39" s="125"/>
      <c r="G39" s="125"/>
      <c r="H39" s="4"/>
    </row>
    <row r="40" spans="1:8" ht="46.5" x14ac:dyDescent="0.35">
      <c r="A40" s="134"/>
      <c r="B40" s="143"/>
      <c r="C40" s="67" t="s">
        <v>79</v>
      </c>
      <c r="D40" s="87" t="s">
        <v>146</v>
      </c>
      <c r="E40" s="63" t="s">
        <v>156</v>
      </c>
      <c r="F40" s="125"/>
      <c r="G40" s="125"/>
      <c r="H40" s="4"/>
    </row>
    <row r="41" spans="1:8" ht="31" x14ac:dyDescent="0.35">
      <c r="A41" s="135"/>
      <c r="B41" s="144"/>
      <c r="C41" s="68" t="s">
        <v>80</v>
      </c>
      <c r="D41" s="87" t="s">
        <v>146</v>
      </c>
      <c r="E41" s="63" t="s">
        <v>155</v>
      </c>
      <c r="F41" s="126"/>
      <c r="G41" s="126"/>
      <c r="H41" s="4"/>
    </row>
    <row r="42" spans="1:8" ht="63" customHeight="1" x14ac:dyDescent="0.35">
      <c r="A42" s="145" t="s">
        <v>81</v>
      </c>
      <c r="B42" s="142" t="s">
        <v>82</v>
      </c>
      <c r="C42" s="67" t="s">
        <v>62</v>
      </c>
      <c r="D42" s="88" t="s">
        <v>108</v>
      </c>
      <c r="E42" s="63" t="s">
        <v>155</v>
      </c>
      <c r="F42" s="89">
        <v>1000</v>
      </c>
      <c r="G42" s="124">
        <f>(F43+F42)*13</f>
        <v>65000</v>
      </c>
      <c r="H42" s="4"/>
    </row>
    <row r="43" spans="1:8" ht="30.75" customHeight="1" x14ac:dyDescent="0.35">
      <c r="A43" s="146"/>
      <c r="B43" s="143"/>
      <c r="C43" s="76" t="s">
        <v>83</v>
      </c>
      <c r="D43" s="66" t="s">
        <v>149</v>
      </c>
      <c r="E43" s="63" t="s">
        <v>157</v>
      </c>
      <c r="F43" s="124">
        <v>4000</v>
      </c>
      <c r="G43" s="125"/>
      <c r="H43" s="4"/>
    </row>
    <row r="44" spans="1:8" ht="51.75" customHeight="1" x14ac:dyDescent="0.35">
      <c r="A44" s="146"/>
      <c r="B44" s="143"/>
      <c r="C44" s="67" t="s">
        <v>63</v>
      </c>
      <c r="D44" s="87" t="s">
        <v>146</v>
      </c>
      <c r="E44" s="63" t="s">
        <v>157</v>
      </c>
      <c r="F44" s="125"/>
      <c r="G44" s="125"/>
      <c r="H44" s="4"/>
    </row>
    <row r="45" spans="1:8" ht="42" customHeight="1" x14ac:dyDescent="0.35">
      <c r="A45" s="146"/>
      <c r="B45" s="143"/>
      <c r="C45" s="80" t="s">
        <v>84</v>
      </c>
      <c r="D45" s="87" t="s">
        <v>146</v>
      </c>
      <c r="E45" s="63" t="s">
        <v>157</v>
      </c>
      <c r="F45" s="125"/>
      <c r="G45" s="125"/>
      <c r="H45" s="4"/>
    </row>
    <row r="46" spans="1:8" ht="38.25" customHeight="1" x14ac:dyDescent="0.35">
      <c r="A46" s="147"/>
      <c r="B46" s="144"/>
      <c r="C46" s="67" t="s">
        <v>85</v>
      </c>
      <c r="D46" s="87" t="s">
        <v>146</v>
      </c>
      <c r="E46" s="63" t="s">
        <v>157</v>
      </c>
      <c r="F46" s="126"/>
      <c r="G46" s="126"/>
      <c r="H46" s="4"/>
    </row>
    <row r="47" spans="1:8" ht="56.25" customHeight="1" x14ac:dyDescent="0.35">
      <c r="A47" s="73">
        <v>10</v>
      </c>
      <c r="B47" s="72" t="s">
        <v>86</v>
      </c>
      <c r="C47" s="77" t="s">
        <v>87</v>
      </c>
      <c r="D47" s="88" t="s">
        <v>108</v>
      </c>
      <c r="E47" s="63" t="s">
        <v>156</v>
      </c>
      <c r="F47" s="90">
        <v>2000</v>
      </c>
      <c r="G47" s="92">
        <f>F47*13</f>
        <v>26000</v>
      </c>
      <c r="H47" s="4"/>
    </row>
    <row r="48" spans="1:8" ht="19.5" customHeight="1" x14ac:dyDescent="0.35">
      <c r="A48" s="129" t="s">
        <v>88</v>
      </c>
      <c r="B48" s="129"/>
      <c r="C48" s="129"/>
      <c r="D48" s="70"/>
      <c r="E48" s="47"/>
      <c r="F48" s="64"/>
      <c r="G48" s="64"/>
      <c r="H48" s="4"/>
    </row>
    <row r="49" spans="1:8" ht="45" customHeight="1" x14ac:dyDescent="0.35">
      <c r="A49" s="35"/>
      <c r="B49" s="57" t="s">
        <v>89</v>
      </c>
      <c r="C49" s="38" t="s">
        <v>90</v>
      </c>
      <c r="D49" s="47"/>
      <c r="E49" s="47"/>
      <c r="F49" s="64"/>
      <c r="G49" s="64"/>
      <c r="H49" s="4"/>
    </row>
    <row r="50" spans="1:8" ht="15" customHeight="1" x14ac:dyDescent="0.35">
      <c r="A50" s="112" t="s">
        <v>158</v>
      </c>
      <c r="B50" s="112"/>
      <c r="C50" s="112"/>
      <c r="D50" s="111"/>
      <c r="E50" s="111"/>
      <c r="F50" s="93">
        <f>SUM(F12:F47)</f>
        <v>36000</v>
      </c>
      <c r="G50" s="93"/>
      <c r="H50" s="4"/>
    </row>
    <row r="51" spans="1:8" ht="15" customHeight="1" x14ac:dyDescent="0.35">
      <c r="F51" s="36"/>
      <c r="G51" s="94">
        <f>SUM(G12:G47)</f>
        <v>468000</v>
      </c>
      <c r="H51" s="11" t="s">
        <v>30</v>
      </c>
    </row>
    <row r="52" spans="1:8" ht="15" customHeight="1" x14ac:dyDescent="0.35">
      <c r="B52" s="26" t="s">
        <v>31</v>
      </c>
    </row>
    <row r="53" spans="1:8" ht="15" customHeight="1" x14ac:dyDescent="0.35">
      <c r="B53" s="2" t="s">
        <v>91</v>
      </c>
    </row>
    <row r="54" spans="1:8" ht="15" customHeight="1" x14ac:dyDescent="0.35">
      <c r="B54" s="2" t="s">
        <v>92</v>
      </c>
    </row>
    <row r="55" spans="1:8" ht="15" customHeight="1" x14ac:dyDescent="0.35">
      <c r="B55" s="31" t="s">
        <v>93</v>
      </c>
      <c r="C55" s="31"/>
      <c r="D55" s="32"/>
      <c r="E55" s="32"/>
    </row>
    <row r="56" spans="1:8" ht="15" customHeight="1" x14ac:dyDescent="0.35"/>
    <row r="57" spans="1:8" ht="36.75" customHeight="1" x14ac:dyDescent="0.35">
      <c r="B57" s="104" t="s">
        <v>94</v>
      </c>
      <c r="C57" s="104"/>
      <c r="D57" s="104"/>
      <c r="E57" s="104"/>
    </row>
    <row r="58" spans="1:8" ht="99.75" customHeight="1" x14ac:dyDescent="0.35">
      <c r="B58" s="104" t="s">
        <v>95</v>
      </c>
      <c r="C58" s="104"/>
      <c r="D58" s="104"/>
      <c r="E58" s="104"/>
    </row>
    <row r="59" spans="1:8" ht="15" customHeight="1" x14ac:dyDescent="0.35">
      <c r="B59" s="123" t="s">
        <v>96</v>
      </c>
      <c r="C59" s="123"/>
      <c r="D59" s="123"/>
      <c r="E59" s="31"/>
    </row>
    <row r="60" spans="1:8" ht="48.75" customHeight="1" x14ac:dyDescent="0.35">
      <c r="B60" s="104" t="s">
        <v>97</v>
      </c>
      <c r="C60" s="104"/>
      <c r="D60" s="104"/>
      <c r="E60" s="104"/>
    </row>
    <row r="61" spans="1:8" ht="63.75" customHeight="1" x14ac:dyDescent="0.35">
      <c r="B61" s="104" t="s">
        <v>98</v>
      </c>
      <c r="C61" s="104"/>
      <c r="D61" s="104"/>
      <c r="E61" s="104"/>
    </row>
    <row r="62" spans="1:8" ht="15" customHeight="1" x14ac:dyDescent="0.35"/>
    <row r="63" spans="1:8" ht="15" customHeight="1" x14ac:dyDescent="0.35">
      <c r="B63" s="123" t="s">
        <v>99</v>
      </c>
      <c r="C63" s="123"/>
      <c r="D63" s="123"/>
      <c r="E63" s="123"/>
    </row>
    <row r="64" spans="1:8" ht="15" customHeight="1" x14ac:dyDescent="0.35">
      <c r="B64" s="105" t="s">
        <v>100</v>
      </c>
      <c r="C64" s="106"/>
      <c r="D64" s="54" t="s">
        <v>101</v>
      </c>
      <c r="E64" s="33"/>
    </row>
    <row r="65" spans="2:5" ht="15" customHeight="1" x14ac:dyDescent="0.35">
      <c r="B65" s="107"/>
      <c r="C65" s="108"/>
      <c r="D65" s="54" t="s">
        <v>102</v>
      </c>
    </row>
    <row r="66" spans="2:5" ht="15" customHeight="1" x14ac:dyDescent="0.35">
      <c r="B66" s="107"/>
      <c r="C66" s="108"/>
      <c r="D66" s="54" t="s">
        <v>103</v>
      </c>
    </row>
    <row r="67" spans="2:5" ht="15" customHeight="1" x14ac:dyDescent="0.35">
      <c r="B67" s="107"/>
      <c r="C67" s="108"/>
      <c r="D67" s="54" t="s">
        <v>104</v>
      </c>
    </row>
    <row r="68" spans="2:5" ht="15" customHeight="1" x14ac:dyDescent="0.35">
      <c r="B68" s="107"/>
      <c r="C68" s="108"/>
      <c r="D68" s="54" t="s">
        <v>105</v>
      </c>
      <c r="E68" s="32"/>
    </row>
    <row r="69" spans="2:5" ht="15" customHeight="1" x14ac:dyDescent="0.35">
      <c r="B69" s="107"/>
      <c r="C69" s="108"/>
      <c r="D69" s="54" t="s">
        <v>106</v>
      </c>
    </row>
    <row r="70" spans="2:5" x14ac:dyDescent="0.35">
      <c r="B70" s="107"/>
      <c r="C70" s="108"/>
      <c r="D70" s="54" t="s">
        <v>107</v>
      </c>
    </row>
    <row r="71" spans="2:5" x14ac:dyDescent="0.35">
      <c r="B71" s="107"/>
      <c r="C71" s="108"/>
      <c r="D71" s="54" t="s">
        <v>108</v>
      </c>
    </row>
    <row r="72" spans="2:5" x14ac:dyDescent="0.35">
      <c r="B72" s="107"/>
      <c r="C72" s="108"/>
      <c r="D72" s="55" t="s">
        <v>109</v>
      </c>
    </row>
    <row r="73" spans="2:5" x14ac:dyDescent="0.35">
      <c r="B73" s="107"/>
      <c r="C73" s="108"/>
      <c r="D73" s="55" t="s">
        <v>110</v>
      </c>
    </row>
    <row r="74" spans="2:5" x14ac:dyDescent="0.35">
      <c r="B74" s="109"/>
      <c r="C74" s="110"/>
      <c r="D74" s="54" t="s">
        <v>111</v>
      </c>
    </row>
    <row r="75" spans="2:5" ht="30.75" customHeight="1" x14ac:dyDescent="0.35">
      <c r="B75" s="119" t="s">
        <v>112</v>
      </c>
      <c r="C75" s="120"/>
      <c r="D75" s="54" t="s">
        <v>113</v>
      </c>
    </row>
    <row r="76" spans="2:5" x14ac:dyDescent="0.35">
      <c r="B76" s="121" t="s">
        <v>114</v>
      </c>
      <c r="C76" s="122"/>
      <c r="D76" s="56" t="s">
        <v>90</v>
      </c>
    </row>
    <row r="78" spans="2:5" x14ac:dyDescent="0.35">
      <c r="B78" s="99" t="s">
        <v>115</v>
      </c>
      <c r="C78" s="99"/>
      <c r="D78" s="99"/>
      <c r="E78" s="99"/>
    </row>
  </sheetData>
  <mergeCells count="47">
    <mergeCell ref="F43:F46"/>
    <mergeCell ref="F24:F27"/>
    <mergeCell ref="B12:B19"/>
    <mergeCell ref="A12:A19"/>
    <mergeCell ref="B23:B27"/>
    <mergeCell ref="G28:G30"/>
    <mergeCell ref="A48:C48"/>
    <mergeCell ref="B28:B30"/>
    <mergeCell ref="A28:A30"/>
    <mergeCell ref="B31:B36"/>
    <mergeCell ref="A31:A36"/>
    <mergeCell ref="G42:G46"/>
    <mergeCell ref="G37:G41"/>
    <mergeCell ref="G31:G36"/>
    <mergeCell ref="A37:A41"/>
    <mergeCell ref="B37:B41"/>
    <mergeCell ref="B42:B46"/>
    <mergeCell ref="A42:A46"/>
    <mergeCell ref="F38:F41"/>
    <mergeCell ref="F29:F30"/>
    <mergeCell ref="F32:F36"/>
    <mergeCell ref="G23:G27"/>
    <mergeCell ref="H9:H10"/>
    <mergeCell ref="F9:F10"/>
    <mergeCell ref="G9:G10"/>
    <mergeCell ref="D9:E9"/>
    <mergeCell ref="G12:G19"/>
    <mergeCell ref="F12:F19"/>
    <mergeCell ref="B75:C75"/>
    <mergeCell ref="B76:C76"/>
    <mergeCell ref="B78:E78"/>
    <mergeCell ref="B59:D59"/>
    <mergeCell ref="B60:E60"/>
    <mergeCell ref="B61:E61"/>
    <mergeCell ref="B63:E63"/>
    <mergeCell ref="B58:E58"/>
    <mergeCell ref="B64:C74"/>
    <mergeCell ref="C4:E4"/>
    <mergeCell ref="D50:E50"/>
    <mergeCell ref="A50:C50"/>
    <mergeCell ref="B57:E57"/>
    <mergeCell ref="C6:E6"/>
    <mergeCell ref="A9:A10"/>
    <mergeCell ref="B9:B10"/>
    <mergeCell ref="C9:C10"/>
    <mergeCell ref="A11:C11"/>
    <mergeCell ref="A23:A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0"/>
  <sheetViews>
    <sheetView tabSelected="1" zoomScale="70" zoomScaleNormal="70" workbookViewId="0">
      <selection activeCell="K6" sqref="K6"/>
    </sheetView>
  </sheetViews>
  <sheetFormatPr defaultColWidth="9.1796875" defaultRowHeight="15.5" x14ac:dyDescent="0.35"/>
  <cols>
    <col min="1" max="1" width="8.7265625" style="2" customWidth="1"/>
    <col min="2" max="2" width="27.54296875" style="18" customWidth="1"/>
    <col min="3" max="4" width="30.7265625" style="2" customWidth="1"/>
    <col min="5" max="6" width="4.7265625" style="2" customWidth="1"/>
    <col min="7" max="7" width="14.54296875" style="2" customWidth="1"/>
    <col min="8" max="19" width="13.81640625" style="2" customWidth="1"/>
    <col min="20" max="21" width="30.7265625" style="2" customWidth="1"/>
    <col min="22" max="16384" width="9.1796875" style="2"/>
  </cols>
  <sheetData>
    <row r="1" spans="1:21" x14ac:dyDescent="0.35">
      <c r="A1" s="3"/>
    </row>
    <row r="2" spans="1:21" ht="15" customHeight="1" x14ac:dyDescent="0.35"/>
    <row r="3" spans="1:21" ht="15" customHeight="1" x14ac:dyDescent="0.35">
      <c r="B3" s="17" t="s">
        <v>0</v>
      </c>
      <c r="C3" s="75" t="s">
        <v>1</v>
      </c>
      <c r="D3" s="59"/>
      <c r="E3" s="59"/>
      <c r="F3" s="13"/>
      <c r="G3" s="13"/>
      <c r="H3" s="13"/>
      <c r="I3" s="13"/>
      <c r="J3" s="13"/>
      <c r="K3" s="13"/>
      <c r="L3" s="13"/>
      <c r="M3" s="13"/>
      <c r="N3" s="13"/>
      <c r="O3" s="13"/>
      <c r="P3" s="13"/>
      <c r="Q3" s="13"/>
      <c r="R3" s="13"/>
      <c r="S3" s="13"/>
    </row>
    <row r="4" spans="1:21" ht="15" customHeight="1" x14ac:dyDescent="0.35">
      <c r="B4" s="17" t="s">
        <v>2</v>
      </c>
      <c r="C4" s="102" t="s">
        <v>3</v>
      </c>
      <c r="D4" s="102"/>
      <c r="E4" s="102"/>
      <c r="F4" s="75"/>
      <c r="G4" s="75"/>
      <c r="H4" s="75"/>
      <c r="I4" s="75"/>
      <c r="J4" s="7"/>
      <c r="K4" s="7"/>
      <c r="L4" s="7"/>
      <c r="M4" s="7"/>
      <c r="N4" s="7"/>
      <c r="O4" s="7"/>
      <c r="P4" s="7"/>
      <c r="Q4" s="7"/>
      <c r="R4" s="7"/>
      <c r="S4" s="7"/>
    </row>
    <row r="5" spans="1:21" ht="15" customHeight="1" x14ac:dyDescent="0.35">
      <c r="B5" s="17" t="s">
        <v>4</v>
      </c>
      <c r="C5" s="103" t="s">
        <v>5</v>
      </c>
      <c r="D5" s="103"/>
      <c r="E5" s="103"/>
      <c r="F5" s="103"/>
      <c r="G5" s="7"/>
      <c r="H5" s="51"/>
      <c r="I5" s="51"/>
      <c r="J5" s="51"/>
      <c r="K5" s="51"/>
      <c r="L5" s="51"/>
      <c r="M5" s="7"/>
      <c r="N5" s="7"/>
      <c r="O5" s="7"/>
      <c r="P5" s="7"/>
      <c r="Q5" s="7"/>
      <c r="R5" s="7"/>
      <c r="S5" s="7"/>
    </row>
    <row r="6" spans="1:21" ht="15" customHeight="1" x14ac:dyDescent="0.35">
      <c r="B6" s="17"/>
      <c r="C6" s="103" t="s">
        <v>116</v>
      </c>
      <c r="D6" s="103"/>
      <c r="E6" s="103"/>
      <c r="F6" s="103"/>
      <c r="G6" s="103"/>
      <c r="H6" s="51"/>
      <c r="I6" s="51"/>
      <c r="J6" s="51"/>
      <c r="K6" s="51"/>
      <c r="L6" s="51"/>
      <c r="M6" s="7"/>
      <c r="N6" s="7"/>
      <c r="O6" s="7"/>
      <c r="P6" s="7"/>
      <c r="Q6" s="7"/>
      <c r="R6" s="7"/>
      <c r="S6" s="7"/>
    </row>
    <row r="7" spans="1:21" ht="15" customHeight="1" x14ac:dyDescent="0.35">
      <c r="B7" s="17"/>
      <c r="C7" s="40"/>
      <c r="D7" s="13"/>
      <c r="E7" s="13"/>
      <c r="F7" s="13"/>
      <c r="G7" s="13"/>
      <c r="H7" s="13"/>
      <c r="I7" s="7"/>
      <c r="J7" s="7"/>
      <c r="K7" s="7"/>
      <c r="L7" s="7"/>
      <c r="M7" s="7"/>
      <c r="N7" s="7"/>
      <c r="O7" s="7"/>
      <c r="P7" s="7"/>
      <c r="Q7" s="7"/>
      <c r="R7" s="7"/>
      <c r="S7" s="7"/>
    </row>
    <row r="8" spans="1:21" ht="15" customHeight="1" x14ac:dyDescent="0.35">
      <c r="B8" s="155" t="s">
        <v>117</v>
      </c>
      <c r="C8" s="155"/>
      <c r="D8" s="155"/>
      <c r="E8" s="155"/>
      <c r="F8" s="155"/>
    </row>
    <row r="9" spans="1:21" ht="15" customHeight="1" x14ac:dyDescent="0.35">
      <c r="A9" s="151" t="s">
        <v>7</v>
      </c>
      <c r="B9" s="113" t="s">
        <v>118</v>
      </c>
      <c r="C9" s="112" t="s">
        <v>119</v>
      </c>
      <c r="D9" s="112" t="s">
        <v>120</v>
      </c>
      <c r="E9" s="154" t="s">
        <v>121</v>
      </c>
      <c r="F9" s="154"/>
      <c r="G9" s="154"/>
      <c r="H9" s="154"/>
      <c r="I9" s="154"/>
      <c r="J9" s="154"/>
      <c r="K9" s="154"/>
      <c r="L9" s="154"/>
      <c r="M9" s="154"/>
      <c r="N9" s="154"/>
      <c r="O9" s="154"/>
      <c r="P9" s="154"/>
      <c r="Q9" s="62"/>
      <c r="R9" s="62"/>
      <c r="S9" s="62"/>
      <c r="T9" s="112" t="s">
        <v>122</v>
      </c>
      <c r="U9" s="127" t="s">
        <v>11</v>
      </c>
    </row>
    <row r="10" spans="1:21" ht="15" customHeight="1" x14ac:dyDescent="0.35">
      <c r="A10" s="151"/>
      <c r="B10" s="152"/>
      <c r="C10" s="112"/>
      <c r="D10" s="112"/>
      <c r="E10" s="100">
        <v>1</v>
      </c>
      <c r="F10" s="100">
        <v>2</v>
      </c>
      <c r="G10" s="100">
        <v>3</v>
      </c>
      <c r="H10" s="100">
        <v>4</v>
      </c>
      <c r="I10" s="100">
        <v>5</v>
      </c>
      <c r="J10" s="100">
        <v>6</v>
      </c>
      <c r="K10" s="100">
        <v>7</v>
      </c>
      <c r="L10" s="100">
        <v>8</v>
      </c>
      <c r="M10" s="100">
        <v>9</v>
      </c>
      <c r="N10" s="100">
        <v>10</v>
      </c>
      <c r="O10" s="100">
        <v>11</v>
      </c>
      <c r="P10" s="100">
        <v>12</v>
      </c>
      <c r="Q10" s="100">
        <v>13</v>
      </c>
      <c r="R10" s="100">
        <v>14</v>
      </c>
      <c r="S10" s="100">
        <v>15</v>
      </c>
      <c r="T10" s="112"/>
      <c r="U10" s="127"/>
    </row>
    <row r="11" spans="1:21" ht="15" customHeight="1" x14ac:dyDescent="0.35">
      <c r="A11" s="151"/>
      <c r="B11" s="152"/>
      <c r="C11" s="112"/>
      <c r="D11" s="112"/>
      <c r="E11" s="153"/>
      <c r="F11" s="153"/>
      <c r="G11" s="153"/>
      <c r="H11" s="153"/>
      <c r="I11" s="153"/>
      <c r="J11" s="153"/>
      <c r="K11" s="153"/>
      <c r="L11" s="153"/>
      <c r="M11" s="153"/>
      <c r="N11" s="153"/>
      <c r="O11" s="153"/>
      <c r="P11" s="153"/>
      <c r="Q11" s="153"/>
      <c r="R11" s="153"/>
      <c r="S11" s="153"/>
      <c r="T11" s="112"/>
      <c r="U11" s="127"/>
    </row>
    <row r="12" spans="1:21" ht="30" customHeight="1" x14ac:dyDescent="0.35">
      <c r="A12" s="151"/>
      <c r="B12" s="152"/>
      <c r="C12" s="112"/>
      <c r="D12" s="112"/>
      <c r="E12" s="101"/>
      <c r="F12" s="101"/>
      <c r="G12" s="101"/>
      <c r="H12" s="101"/>
      <c r="I12" s="101"/>
      <c r="J12" s="101"/>
      <c r="K12" s="101"/>
      <c r="L12" s="101"/>
      <c r="M12" s="101"/>
      <c r="N12" s="101"/>
      <c r="O12" s="101"/>
      <c r="P12" s="101"/>
      <c r="Q12" s="101"/>
      <c r="R12" s="101"/>
      <c r="S12" s="101"/>
      <c r="T12" s="112"/>
      <c r="U12" s="127"/>
    </row>
    <row r="13" spans="1:21" ht="15" customHeight="1" x14ac:dyDescent="0.35">
      <c r="A13" s="151"/>
      <c r="B13" s="114"/>
      <c r="C13" s="5" t="s">
        <v>12</v>
      </c>
      <c r="D13" s="10" t="s">
        <v>12</v>
      </c>
      <c r="E13" s="65"/>
      <c r="F13" s="65"/>
      <c r="G13" s="10" t="s">
        <v>12</v>
      </c>
      <c r="H13" s="10" t="s">
        <v>12</v>
      </c>
      <c r="I13" s="10" t="s">
        <v>12</v>
      </c>
      <c r="J13" s="10" t="s">
        <v>12</v>
      </c>
      <c r="K13" s="10" t="s">
        <v>12</v>
      </c>
      <c r="L13" s="10" t="s">
        <v>12</v>
      </c>
      <c r="M13" s="10" t="s">
        <v>12</v>
      </c>
      <c r="N13" s="10" t="s">
        <v>12</v>
      </c>
      <c r="O13" s="10" t="s">
        <v>12</v>
      </c>
      <c r="P13" s="10" t="s">
        <v>12</v>
      </c>
      <c r="Q13" s="10" t="s">
        <v>12</v>
      </c>
      <c r="R13" s="10" t="s">
        <v>12</v>
      </c>
      <c r="S13" s="10" t="s">
        <v>12</v>
      </c>
      <c r="T13" s="6" t="s">
        <v>12</v>
      </c>
      <c r="U13" s="4"/>
    </row>
    <row r="14" spans="1:21" ht="100.5" customHeight="1" x14ac:dyDescent="0.35">
      <c r="A14" s="23" t="s">
        <v>13</v>
      </c>
      <c r="B14" s="24" t="s">
        <v>123</v>
      </c>
      <c r="C14" s="52" t="s">
        <v>159</v>
      </c>
      <c r="D14" s="52" t="s">
        <v>171</v>
      </c>
      <c r="E14" s="15"/>
      <c r="F14" s="15"/>
      <c r="G14" s="50"/>
      <c r="H14" s="50"/>
      <c r="I14" s="50"/>
      <c r="J14" s="50"/>
      <c r="K14" s="50">
        <v>51000</v>
      </c>
      <c r="L14" s="50"/>
      <c r="M14" s="50">
        <v>51000</v>
      </c>
      <c r="N14" s="50"/>
      <c r="O14" s="50">
        <v>51000</v>
      </c>
      <c r="P14" s="50"/>
      <c r="Q14" s="50">
        <v>51000</v>
      </c>
      <c r="R14" s="50"/>
      <c r="S14" s="50">
        <v>45000</v>
      </c>
      <c r="T14" s="48">
        <f>SUM(H14:S14)</f>
        <v>249000</v>
      </c>
      <c r="U14" s="16"/>
    </row>
    <row r="15" spans="1:21" ht="63.5" customHeight="1" x14ac:dyDescent="0.35">
      <c r="A15" s="23" t="s">
        <v>22</v>
      </c>
      <c r="B15" s="24" t="s">
        <v>124</v>
      </c>
      <c r="C15" s="52" t="s">
        <v>160</v>
      </c>
      <c r="D15" s="52" t="s">
        <v>161</v>
      </c>
      <c r="E15" s="15"/>
      <c r="F15" s="15"/>
      <c r="G15" s="50"/>
      <c r="H15" s="50"/>
      <c r="I15" s="50"/>
      <c r="J15" s="50">
        <v>15000</v>
      </c>
      <c r="K15" s="50"/>
      <c r="L15" s="50"/>
      <c r="M15" s="50">
        <v>15000</v>
      </c>
      <c r="N15" s="50"/>
      <c r="O15" s="50"/>
      <c r="P15" s="50">
        <v>15000</v>
      </c>
      <c r="Q15" s="50">
        <v>5000</v>
      </c>
      <c r="R15" s="50">
        <v>10000</v>
      </c>
      <c r="S15" s="50">
        <v>4500</v>
      </c>
      <c r="T15" s="48">
        <f>SUM(H15:S15)</f>
        <v>64500</v>
      </c>
      <c r="U15" s="16"/>
    </row>
    <row r="16" spans="1:21" ht="87" customHeight="1" x14ac:dyDescent="0.35">
      <c r="A16" s="23" t="s">
        <v>55</v>
      </c>
      <c r="B16" s="24" t="s">
        <v>125</v>
      </c>
      <c r="C16" s="52" t="s">
        <v>160</v>
      </c>
      <c r="D16" s="52" t="s">
        <v>162</v>
      </c>
      <c r="E16" s="15"/>
      <c r="F16" s="15"/>
      <c r="G16" s="50"/>
      <c r="H16" s="50"/>
      <c r="I16" s="50"/>
      <c r="J16" s="50">
        <v>10000</v>
      </c>
      <c r="K16" s="50"/>
      <c r="L16" s="50">
        <v>20000</v>
      </c>
      <c r="M16" s="50"/>
      <c r="N16" s="50">
        <v>20000</v>
      </c>
      <c r="O16" s="50"/>
      <c r="P16" s="50">
        <v>30000</v>
      </c>
      <c r="Q16" s="50"/>
      <c r="R16" s="50"/>
      <c r="S16" s="50">
        <v>32000</v>
      </c>
      <c r="T16" s="48">
        <f>SUM(H16:S16)</f>
        <v>112000</v>
      </c>
      <c r="U16" s="16"/>
    </row>
    <row r="17" spans="1:21" ht="72" customHeight="1" x14ac:dyDescent="0.35">
      <c r="A17" s="23" t="s">
        <v>172</v>
      </c>
      <c r="B17" s="24" t="s">
        <v>126</v>
      </c>
      <c r="C17" s="52" t="s">
        <v>163</v>
      </c>
      <c r="D17" s="52" t="s">
        <v>164</v>
      </c>
      <c r="E17" s="15"/>
      <c r="F17" s="15"/>
      <c r="G17" s="50"/>
      <c r="H17" s="50"/>
      <c r="I17" s="50">
        <v>19000</v>
      </c>
      <c r="J17" s="50"/>
      <c r="K17" s="50">
        <v>38000</v>
      </c>
      <c r="L17" s="50"/>
      <c r="M17" s="50">
        <v>38000</v>
      </c>
      <c r="N17" s="50"/>
      <c r="O17" s="50">
        <v>38000</v>
      </c>
      <c r="P17" s="50"/>
      <c r="Q17" s="50">
        <v>38000</v>
      </c>
      <c r="R17" s="50">
        <v>19000</v>
      </c>
      <c r="S17" s="50">
        <v>38000</v>
      </c>
      <c r="T17" s="48">
        <f>SUM(H17:S17)</f>
        <v>228000</v>
      </c>
      <c r="U17" s="16"/>
    </row>
    <row r="18" spans="1:21" ht="54" customHeight="1" x14ac:dyDescent="0.35">
      <c r="A18" s="23" t="s">
        <v>60</v>
      </c>
      <c r="B18" s="24" t="s">
        <v>127</v>
      </c>
      <c r="C18" s="52" t="s">
        <v>160</v>
      </c>
      <c r="D18" s="52" t="s">
        <v>165</v>
      </c>
      <c r="E18" s="15"/>
      <c r="F18" s="15"/>
      <c r="G18" s="50"/>
      <c r="H18" s="50"/>
      <c r="I18" s="50"/>
      <c r="J18" s="50">
        <v>15000</v>
      </c>
      <c r="K18" s="50"/>
      <c r="L18" s="50"/>
      <c r="M18" s="50">
        <v>15000</v>
      </c>
      <c r="N18" s="50"/>
      <c r="O18" s="50"/>
      <c r="P18" s="50">
        <v>15000</v>
      </c>
      <c r="Q18" s="50">
        <v>5000</v>
      </c>
      <c r="R18" s="50">
        <v>10000</v>
      </c>
      <c r="S18" s="50"/>
      <c r="T18" s="48">
        <f>SUM(H18:S18)</f>
        <v>60000</v>
      </c>
      <c r="U18" s="16"/>
    </row>
    <row r="19" spans="1:21" ht="43" customHeight="1" x14ac:dyDescent="0.35">
      <c r="A19" s="23" t="s">
        <v>67</v>
      </c>
      <c r="B19" s="24" t="s">
        <v>173</v>
      </c>
      <c r="C19" s="52" t="s">
        <v>159</v>
      </c>
      <c r="D19" s="52" t="s">
        <v>174</v>
      </c>
      <c r="E19" s="15"/>
      <c r="F19" s="15"/>
      <c r="G19" s="50"/>
      <c r="H19" s="50">
        <v>5000</v>
      </c>
      <c r="I19" s="50">
        <v>5000</v>
      </c>
      <c r="J19" s="50">
        <v>5000</v>
      </c>
      <c r="K19" s="50">
        <v>5000</v>
      </c>
      <c r="L19" s="50">
        <v>5000</v>
      </c>
      <c r="M19" s="50">
        <v>5000</v>
      </c>
      <c r="N19" s="50">
        <v>5000</v>
      </c>
      <c r="O19" s="50">
        <v>5000</v>
      </c>
      <c r="P19" s="50">
        <v>5000</v>
      </c>
      <c r="Q19" s="50">
        <v>5000</v>
      </c>
      <c r="R19" s="50">
        <v>5000</v>
      </c>
      <c r="S19" s="50">
        <v>5000</v>
      </c>
      <c r="T19" s="48">
        <f>SUM(H19:S19)</f>
        <v>60000</v>
      </c>
      <c r="U19" s="16"/>
    </row>
    <row r="20" spans="1:21" ht="15" customHeight="1" x14ac:dyDescent="0.35">
      <c r="T20" s="53">
        <f>SUM(T14:T19)</f>
        <v>773500</v>
      </c>
      <c r="U20" s="11" t="s">
        <v>128</v>
      </c>
    </row>
    <row r="21" spans="1:21" ht="15" customHeight="1" x14ac:dyDescent="0.35">
      <c r="B21" s="25" t="s">
        <v>31</v>
      </c>
    </row>
    <row r="22" spans="1:21" ht="15" customHeight="1" x14ac:dyDescent="0.35">
      <c r="B22" s="2" t="s">
        <v>129</v>
      </c>
      <c r="I22" s="3"/>
      <c r="J22" s="3"/>
      <c r="K22" s="3"/>
      <c r="L22" s="3"/>
      <c r="M22" s="3"/>
      <c r="N22" s="3"/>
      <c r="O22" s="3"/>
      <c r="P22" s="3"/>
      <c r="Q22" s="3"/>
      <c r="R22" s="3"/>
      <c r="S22" s="3"/>
    </row>
    <row r="23" spans="1:21" ht="31.5" customHeight="1" x14ac:dyDescent="0.35">
      <c r="B23" s="104" t="s">
        <v>130</v>
      </c>
      <c r="C23" s="104"/>
      <c r="D23" s="104"/>
      <c r="E23" s="104"/>
      <c r="F23" s="104"/>
      <c r="G23" s="104"/>
      <c r="H23" s="104"/>
      <c r="I23" s="3"/>
      <c r="J23" s="3"/>
      <c r="K23" s="3"/>
      <c r="L23" s="3"/>
      <c r="M23" s="3"/>
      <c r="N23" s="3"/>
      <c r="O23" s="3"/>
      <c r="P23" s="3"/>
      <c r="Q23" s="3"/>
      <c r="R23" s="3"/>
      <c r="S23" s="3"/>
    </row>
    <row r="24" spans="1:21" ht="30" customHeight="1" x14ac:dyDescent="0.35">
      <c r="B24" s="156" t="s">
        <v>131</v>
      </c>
      <c r="C24" s="156"/>
      <c r="D24" s="156"/>
      <c r="E24" s="156"/>
      <c r="F24" s="156"/>
      <c r="G24" s="156"/>
      <c r="H24" s="156"/>
      <c r="I24" s="14"/>
      <c r="J24" s="14"/>
      <c r="K24" s="14"/>
      <c r="L24" s="14"/>
      <c r="M24" s="14"/>
      <c r="N24" s="14"/>
      <c r="O24" s="14"/>
      <c r="P24" s="14"/>
      <c r="Q24" s="14"/>
      <c r="R24" s="14"/>
      <c r="S24" s="14"/>
    </row>
    <row r="25" spans="1:21" ht="15" customHeight="1" x14ac:dyDescent="0.35">
      <c r="B25" s="104" t="s">
        <v>132</v>
      </c>
      <c r="C25" s="104"/>
      <c r="D25" s="104"/>
      <c r="E25" s="104"/>
      <c r="F25" s="104"/>
      <c r="G25" s="32"/>
      <c r="H25" s="32"/>
      <c r="I25" s="14"/>
      <c r="J25" s="14"/>
      <c r="K25" s="14"/>
      <c r="L25" s="14"/>
      <c r="M25" s="14"/>
      <c r="N25" s="14"/>
      <c r="O25" s="14"/>
      <c r="P25" s="14"/>
      <c r="Q25" s="14"/>
      <c r="R25" s="14"/>
      <c r="S25" s="14"/>
    </row>
    <row r="26" spans="1:21" ht="15" customHeight="1" x14ac:dyDescent="0.35">
      <c r="B26" s="104"/>
      <c r="C26" s="104"/>
      <c r="D26" s="104"/>
      <c r="E26" s="104"/>
      <c r="F26" s="104"/>
      <c r="G26" s="32"/>
      <c r="H26" s="32"/>
      <c r="I26" s="14"/>
      <c r="J26" s="14"/>
      <c r="K26" s="14"/>
      <c r="L26" s="14"/>
      <c r="M26" s="14"/>
      <c r="N26" s="14"/>
      <c r="O26" s="14"/>
      <c r="P26" s="14"/>
      <c r="Q26" s="14"/>
      <c r="R26" s="14"/>
      <c r="S26" s="14"/>
    </row>
    <row r="27" spans="1:21" ht="69" customHeight="1" x14ac:dyDescent="0.35">
      <c r="B27" s="104"/>
      <c r="C27" s="104"/>
      <c r="D27" s="104"/>
      <c r="E27" s="104"/>
      <c r="F27" s="104"/>
      <c r="G27" s="32"/>
      <c r="H27" s="32"/>
      <c r="I27" s="14"/>
      <c r="J27" s="14"/>
      <c r="K27" s="14"/>
      <c r="L27" s="14"/>
      <c r="M27" s="14"/>
      <c r="N27" s="14"/>
      <c r="O27" s="14"/>
      <c r="P27" s="14"/>
      <c r="Q27" s="14"/>
      <c r="R27" s="14"/>
      <c r="S27" s="14"/>
    </row>
    <row r="28" spans="1:21" ht="15" customHeight="1" x14ac:dyDescent="0.35">
      <c r="B28" s="20"/>
      <c r="C28" s="12"/>
      <c r="D28" s="12"/>
      <c r="E28" s="12"/>
      <c r="F28" s="12"/>
      <c r="G28" s="12"/>
      <c r="H28" s="12"/>
      <c r="I28" s="12"/>
      <c r="J28" s="12"/>
      <c r="K28" s="12"/>
      <c r="L28" s="12"/>
      <c r="M28" s="12"/>
      <c r="N28" s="12"/>
      <c r="O28" s="12"/>
      <c r="P28" s="12"/>
      <c r="Q28" s="12"/>
      <c r="R28" s="12"/>
      <c r="S28" s="12"/>
    </row>
    <row r="29" spans="1:21" ht="15" customHeight="1" x14ac:dyDescent="0.35">
      <c r="B29" s="19"/>
      <c r="C29" s="3"/>
      <c r="D29" s="3"/>
      <c r="E29" s="3"/>
      <c r="F29" s="3"/>
      <c r="G29" s="3"/>
      <c r="H29" s="3"/>
      <c r="I29" s="3"/>
      <c r="J29" s="3"/>
      <c r="K29" s="3"/>
      <c r="L29" s="3"/>
      <c r="M29" s="3"/>
      <c r="N29" s="3"/>
      <c r="O29" s="3"/>
      <c r="P29" s="3"/>
      <c r="Q29" s="3"/>
      <c r="R29" s="3"/>
      <c r="S29" s="3"/>
    </row>
    <row r="30" spans="1:21" ht="15" customHeight="1" x14ac:dyDescent="0.35">
      <c r="B30" s="19"/>
      <c r="C30" s="3"/>
      <c r="D30" s="3"/>
      <c r="E30" s="3"/>
      <c r="F30" s="3"/>
      <c r="G30" s="3"/>
      <c r="H30" s="3"/>
      <c r="I30" s="3"/>
      <c r="J30" s="3"/>
      <c r="K30" s="3"/>
      <c r="L30" s="3"/>
      <c r="M30" s="3"/>
      <c r="N30" s="3"/>
      <c r="O30" s="3"/>
      <c r="P30" s="3"/>
      <c r="Q30" s="3"/>
      <c r="R30" s="3"/>
      <c r="S30" s="3"/>
    </row>
    <row r="31" spans="1:21" ht="15" customHeight="1" x14ac:dyDescent="0.35">
      <c r="B31" s="19"/>
      <c r="C31" s="3"/>
      <c r="D31" s="3"/>
      <c r="E31" s="3"/>
      <c r="F31" s="3"/>
      <c r="G31" s="3"/>
      <c r="H31" s="3"/>
      <c r="I31" s="3"/>
      <c r="J31" s="3"/>
      <c r="K31" s="3"/>
      <c r="L31" s="3"/>
      <c r="M31" s="3"/>
      <c r="N31" s="3"/>
      <c r="O31" s="3"/>
      <c r="P31" s="3"/>
      <c r="Q31" s="3"/>
      <c r="R31" s="3"/>
      <c r="S31" s="3"/>
    </row>
    <row r="32" spans="1:21" ht="15" customHeight="1" x14ac:dyDescent="0.35">
      <c r="B32" s="19"/>
      <c r="C32" s="14"/>
      <c r="D32" s="14"/>
      <c r="E32" s="14"/>
      <c r="F32" s="14"/>
      <c r="G32" s="14"/>
      <c r="H32" s="14"/>
      <c r="I32" s="14"/>
      <c r="J32" s="14"/>
      <c r="K32" s="14"/>
      <c r="L32" s="14"/>
      <c r="M32" s="14"/>
      <c r="N32" s="14"/>
      <c r="O32" s="14"/>
      <c r="P32" s="14"/>
      <c r="Q32" s="14"/>
      <c r="R32" s="14"/>
      <c r="S32" s="14"/>
    </row>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sheetData>
  <mergeCells count="29">
    <mergeCell ref="B8:F8"/>
    <mergeCell ref="C6:G6"/>
    <mergeCell ref="C5:F5"/>
    <mergeCell ref="B25:F27"/>
    <mergeCell ref="B24:H24"/>
    <mergeCell ref="S10:S12"/>
    <mergeCell ref="T9:T12"/>
    <mergeCell ref="U9:U12"/>
    <mergeCell ref="M10:M12"/>
    <mergeCell ref="N10:N12"/>
    <mergeCell ref="P10:P12"/>
    <mergeCell ref="Q10:Q12"/>
    <mergeCell ref="R10:R12"/>
    <mergeCell ref="C4:E4"/>
    <mergeCell ref="A9:A13"/>
    <mergeCell ref="B9:B13"/>
    <mergeCell ref="B23:H23"/>
    <mergeCell ref="O10:O12"/>
    <mergeCell ref="C9:C12"/>
    <mergeCell ref="D9:D12"/>
    <mergeCell ref="E9:P9"/>
    <mergeCell ref="E10:E12"/>
    <mergeCell ref="F10:F12"/>
    <mergeCell ref="G10:G12"/>
    <mergeCell ref="H10:H12"/>
    <mergeCell ref="I10:I12"/>
    <mergeCell ref="J10:J12"/>
    <mergeCell ref="K10:K12"/>
    <mergeCell ref="L10:L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7"/>
  <sheetViews>
    <sheetView topLeftCell="A13" zoomScale="70" zoomScaleNormal="70" workbookViewId="0">
      <selection activeCell="F16" sqref="F16"/>
    </sheetView>
  </sheetViews>
  <sheetFormatPr defaultColWidth="9.1796875" defaultRowHeight="15.5" x14ac:dyDescent="0.35"/>
  <cols>
    <col min="1" max="1" width="8.7265625" style="2" customWidth="1"/>
    <col min="2" max="2" width="20.7265625" style="2" customWidth="1"/>
    <col min="3" max="3" width="55.7265625" style="2" customWidth="1"/>
    <col min="4" max="7" width="30.7265625" style="2" customWidth="1"/>
    <col min="8" max="16384" width="9.1796875" style="2"/>
  </cols>
  <sheetData>
    <row r="1" spans="1:12" x14ac:dyDescent="0.35">
      <c r="A1" s="3"/>
    </row>
    <row r="2" spans="1:12" ht="15" customHeight="1" x14ac:dyDescent="0.35"/>
    <row r="3" spans="1:12" ht="15" customHeight="1" x14ac:dyDescent="0.35">
      <c r="B3" s="2" t="s">
        <v>0</v>
      </c>
      <c r="C3" s="75" t="s">
        <v>1</v>
      </c>
      <c r="D3" s="59"/>
      <c r="E3" s="59"/>
    </row>
    <row r="4" spans="1:12" ht="15" customHeight="1" x14ac:dyDescent="0.35">
      <c r="B4" s="2" t="s">
        <v>2</v>
      </c>
      <c r="C4" s="102" t="s">
        <v>3</v>
      </c>
      <c r="D4" s="102"/>
      <c r="E4" s="102"/>
    </row>
    <row r="5" spans="1:12" ht="15" customHeight="1" x14ac:dyDescent="0.35">
      <c r="B5" s="2" t="s">
        <v>4</v>
      </c>
      <c r="C5" s="103" t="s">
        <v>5</v>
      </c>
      <c r="D5" s="103"/>
      <c r="E5" s="7"/>
      <c r="F5" s="7"/>
      <c r="G5" s="7"/>
      <c r="H5" s="51"/>
      <c r="I5" s="51"/>
      <c r="J5" s="51"/>
      <c r="K5" s="51"/>
      <c r="L5" s="51"/>
    </row>
    <row r="6" spans="1:12" ht="15" customHeight="1" x14ac:dyDescent="0.35">
      <c r="C6" s="103" t="s">
        <v>133</v>
      </c>
      <c r="D6" s="103"/>
      <c r="E6" s="103"/>
      <c r="F6" s="103"/>
      <c r="G6" s="103"/>
      <c r="H6" s="51"/>
      <c r="I6" s="51"/>
      <c r="J6" s="51"/>
      <c r="K6" s="51"/>
      <c r="L6" s="51"/>
    </row>
    <row r="7" spans="1:12" ht="15" customHeight="1" x14ac:dyDescent="0.35">
      <c r="C7" s="7"/>
      <c r="D7" s="7"/>
    </row>
    <row r="8" spans="1:12" ht="47.25" customHeight="1" x14ac:dyDescent="0.35">
      <c r="A8" s="151" t="s">
        <v>134</v>
      </c>
      <c r="B8" s="151" t="s">
        <v>38</v>
      </c>
      <c r="C8" s="151" t="s">
        <v>39</v>
      </c>
      <c r="D8" s="9" t="s">
        <v>135</v>
      </c>
      <c r="E8" s="22" t="s">
        <v>136</v>
      </c>
      <c r="F8" s="22" t="s">
        <v>10</v>
      </c>
      <c r="G8" s="22" t="s">
        <v>11</v>
      </c>
    </row>
    <row r="9" spans="1:12" ht="15" customHeight="1" x14ac:dyDescent="0.35">
      <c r="A9" s="151"/>
      <c r="B9" s="151"/>
      <c r="C9" s="151"/>
      <c r="D9" s="34" t="s">
        <v>12</v>
      </c>
      <c r="E9" s="34" t="s">
        <v>12</v>
      </c>
      <c r="F9" s="34" t="s">
        <v>12</v>
      </c>
      <c r="G9" s="4"/>
    </row>
    <row r="10" spans="1:12" ht="79.5" customHeight="1" x14ac:dyDescent="0.35">
      <c r="A10" s="157" t="s">
        <v>137</v>
      </c>
      <c r="B10" s="29" t="s">
        <v>53</v>
      </c>
      <c r="C10" s="1" t="s">
        <v>138</v>
      </c>
      <c r="D10" s="47" t="s">
        <v>166</v>
      </c>
      <c r="E10" s="95">
        <v>22800</v>
      </c>
      <c r="F10" s="95">
        <v>296400</v>
      </c>
      <c r="G10" s="16"/>
    </row>
    <row r="11" spans="1:12" ht="212.25" customHeight="1" x14ac:dyDescent="0.35">
      <c r="A11" s="158"/>
      <c r="B11" s="160" t="s">
        <v>139</v>
      </c>
      <c r="C11" s="39" t="s">
        <v>140</v>
      </c>
      <c r="D11" s="47" t="s">
        <v>167</v>
      </c>
      <c r="E11" s="95">
        <v>0</v>
      </c>
      <c r="F11" s="95">
        <v>0</v>
      </c>
      <c r="G11" s="58"/>
    </row>
    <row r="12" spans="1:12" ht="228.75" customHeight="1" x14ac:dyDescent="0.35">
      <c r="A12" s="158"/>
      <c r="B12" s="160"/>
      <c r="C12" s="39" t="s">
        <v>141</v>
      </c>
      <c r="D12" s="47" t="s">
        <v>168</v>
      </c>
      <c r="E12" s="95">
        <v>2000</v>
      </c>
      <c r="F12" s="95">
        <v>26000</v>
      </c>
      <c r="G12" s="58"/>
    </row>
    <row r="13" spans="1:12" ht="160.5" customHeight="1" x14ac:dyDescent="0.35">
      <c r="A13" s="158"/>
      <c r="B13" s="160"/>
      <c r="C13" s="39" t="s">
        <v>142</v>
      </c>
      <c r="D13" s="47" t="s">
        <v>169</v>
      </c>
      <c r="E13" s="95">
        <v>2000</v>
      </c>
      <c r="F13" s="95">
        <v>26000</v>
      </c>
      <c r="G13" s="58"/>
    </row>
    <row r="14" spans="1:12" ht="177" customHeight="1" x14ac:dyDescent="0.35">
      <c r="A14" s="159"/>
      <c r="B14" s="161"/>
      <c r="C14" s="39" t="s">
        <v>143</v>
      </c>
      <c r="D14" s="47" t="s">
        <v>170</v>
      </c>
      <c r="E14" s="95">
        <v>3000</v>
      </c>
      <c r="F14" s="95">
        <v>39000</v>
      </c>
      <c r="G14" s="58"/>
    </row>
    <row r="15" spans="1:12" ht="31.5" customHeight="1" x14ac:dyDescent="0.35">
      <c r="A15" s="36"/>
      <c r="B15" s="37" t="s">
        <v>90</v>
      </c>
      <c r="C15" s="38" t="s">
        <v>90</v>
      </c>
      <c r="D15" s="38"/>
      <c r="E15" s="49"/>
      <c r="F15" s="49"/>
      <c r="G15" s="30"/>
    </row>
    <row r="16" spans="1:12" ht="15" customHeight="1" x14ac:dyDescent="0.35">
      <c r="E16" s="94">
        <f>SUM(E10:E14)</f>
        <v>29800</v>
      </c>
      <c r="F16" s="96">
        <f>SUM(F10:F14)</f>
        <v>387400</v>
      </c>
      <c r="G16" s="11" t="s">
        <v>128</v>
      </c>
    </row>
    <row r="17" spans="2:2" ht="15" customHeight="1" x14ac:dyDescent="0.35">
      <c r="B17" s="3" t="s">
        <v>31</v>
      </c>
    </row>
  </sheetData>
  <mergeCells count="8">
    <mergeCell ref="C4:E4"/>
    <mergeCell ref="A10:A14"/>
    <mergeCell ref="B11:B14"/>
    <mergeCell ref="C6:G6"/>
    <mergeCell ref="C5:D5"/>
    <mergeCell ref="A8:A9"/>
    <mergeCell ref="B8:B9"/>
    <mergeCell ref="C8:C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43953f-eed2-4886-a708-b4124ad0920d">
      <Terms xmlns="http://schemas.microsoft.com/office/infopath/2007/PartnerControls"/>
    </lcf76f155ced4ddcb4097134ff3c332f>
    <TaxCatchAll xmlns="d16e5686-b5e8-4f82-b64d-1ee2cd12c90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187B98AEED5FC4E8C30118300095F46" ma:contentTypeVersion="12" ma:contentTypeDescription="Kurkite naują dokumentą." ma:contentTypeScope="" ma:versionID="b6d5d0b50ccac0478031c2913e4a7e53">
  <xsd:schema xmlns:xsd="http://www.w3.org/2001/XMLSchema" xmlns:xs="http://www.w3.org/2001/XMLSchema" xmlns:p="http://schemas.microsoft.com/office/2006/metadata/properties" xmlns:ns2="4543953f-eed2-4886-a708-b4124ad0920d" xmlns:ns3="d16e5686-b5e8-4f82-b64d-1ee2cd12c900" targetNamespace="http://schemas.microsoft.com/office/2006/metadata/properties" ma:root="true" ma:fieldsID="a013ff7a7bd3449e937203995b9c1b10" ns2:_="" ns3:_="">
    <xsd:import namespace="4543953f-eed2-4886-a708-b4124ad0920d"/>
    <xsd:import namespace="d16e5686-b5e8-4f82-b64d-1ee2cd12c9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43953f-eed2-4886-a708-b4124ad09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6e5686-b5e8-4f82-b64d-1ee2cd12c90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b3c470-5100-4abb-83c2-9c6b57a7a9f6}" ma:internalName="TaxCatchAll" ma:showField="CatchAllData" ma:web="d16e5686-b5e8-4f82-b64d-1ee2cd12c9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47D411-74FB-46C2-87F7-4C65D9944099}">
  <ds:schemaRefs>
    <ds:schemaRef ds:uri="http://schemas.microsoft.com/office/2006/metadata/properties"/>
    <ds:schemaRef ds:uri="http://schemas.microsoft.com/office/infopath/2007/PartnerControls"/>
    <ds:schemaRef ds:uri="4543953f-eed2-4886-a708-b4124ad0920d"/>
    <ds:schemaRef ds:uri="d16e5686-b5e8-4f82-b64d-1ee2cd12c900"/>
  </ds:schemaRefs>
</ds:datastoreItem>
</file>

<file path=customXml/itemProps2.xml><?xml version="1.0" encoding="utf-8"?>
<ds:datastoreItem xmlns:ds="http://schemas.openxmlformats.org/officeDocument/2006/customXml" ds:itemID="{8AF0A784-C167-4E47-A4A1-D8047BF18440}">
  <ds:schemaRefs>
    <ds:schemaRef ds:uri="http://schemas.microsoft.com/sharepoint/v3/contenttype/forms"/>
  </ds:schemaRefs>
</ds:datastoreItem>
</file>

<file path=customXml/itemProps3.xml><?xml version="1.0" encoding="utf-8"?>
<ds:datastoreItem xmlns:ds="http://schemas.openxmlformats.org/officeDocument/2006/customXml" ds:itemID="{DAD37E0F-9D89-436A-9D36-C98608300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43953f-eed2-4886-a708-b4124ad0920d"/>
    <ds:schemaRef ds:uri="d16e5686-b5e8-4f82-b64d-1ee2cd12c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1.Paslaugos</vt:lpstr>
      <vt:lpstr>2.1.Apšvietimo sistem.priežiūra</vt:lpstr>
      <vt:lpstr>2.2. Atnaujinimas</vt:lpstr>
      <vt:lpstr>2.3. RĮ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2023-10-12T15:08:23Z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0x0101003187B98AEED5FC4E8C30118300095F46</vt:lpwstr>
  </property>
  <property fmtid="{D5CDD505-2E9C-101B-9397-08002B2CF9AE}" pid="3" name="MediaServiceImageTags">
    <vt:lpwstr/>
  </property>
</Properties>
</file>