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cpolt0-my.sharepoint.com/personal/j_kuzmaite_cpo_lt/Documents/Desktop/Pirkimai_2024/12595-2_Dezinfekcinės_medžiagos/Sutartys/Meditalika/"/>
    </mc:Choice>
  </mc:AlternateContent>
  <xr:revisionPtr revIDLastSave="1" documentId="8_{F88051D8-EF94-433F-A3ED-9EF86FDDADB8}" xr6:coauthVersionLast="47" xr6:coauthVersionMax="47" xr10:uidLastSave="{4669A48C-839F-4C8A-B825-B5C547E0EDC4}"/>
  <bookViews>
    <workbookView xWindow="28680" yWindow="-90" windowWidth="29040" windowHeight="15840" tabRatio="500" xr2:uid="{00000000-000D-0000-FFFF-FFFF00000000}"/>
  </bookViews>
  <sheets>
    <sheet name="Pasiūlymas" sheetId="1" r:id="rId1"/>
    <sheet name="Subtiekėjai ir priedai" sheetId="2" state="hidden"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65" i="1" l="1"/>
  <c r="F157" i="1"/>
  <c r="G164" i="1" s="1"/>
  <c r="G146" i="1"/>
  <c r="F138" i="1"/>
  <c r="F131" i="1"/>
  <c r="F124" i="1"/>
  <c r="F117" i="1"/>
  <c r="G107" i="1"/>
  <c r="F97" i="1"/>
  <c r="G106" i="1" s="1"/>
  <c r="G87" i="1"/>
  <c r="F79" i="1"/>
  <c r="G86" i="1" s="1"/>
  <c r="G69" i="1"/>
  <c r="F61" i="1"/>
  <c r="G68" i="1" s="1"/>
  <c r="G50" i="1"/>
  <c r="F37" i="1"/>
  <c r="G49" i="1" s="1"/>
  <c r="G21" i="1"/>
  <c r="G145" i="1" l="1"/>
  <c r="F68" i="1"/>
  <c r="F69" i="1" s="1"/>
  <c r="F70" i="1" s="1"/>
  <c r="F106" i="1"/>
  <c r="F107" i="1" s="1"/>
  <c r="F108" i="1" s="1"/>
  <c r="F145" i="1"/>
  <c r="F146" i="1" s="1"/>
  <c r="F147" i="1" s="1"/>
  <c r="F49" i="1"/>
  <c r="F50" i="1" s="1"/>
  <c r="F51" i="1" s="1"/>
  <c r="F86" i="1"/>
  <c r="F87" i="1" s="1"/>
  <c r="F88" i="1" s="1"/>
  <c r="F164" i="1"/>
  <c r="F165" i="1" s="1"/>
  <c r="F166" i="1" s="1"/>
</calcChain>
</file>

<file path=xl/sharedStrings.xml><?xml version="1.0" encoding="utf-8"?>
<sst xmlns="http://schemas.openxmlformats.org/spreadsheetml/2006/main" count="381" uniqueCount="242">
  <si>
    <t>PIRKIMO SĄLYGŲ PRIEDAS "PASIŪLYMAS IR TECHNINĖ SPECIFIKACIJA"</t>
  </si>
  <si>
    <t>DEZINFEKCINĖS MEDŽIAGOS</t>
  </si>
  <si>
    <t>Kam:</t>
  </si>
  <si>
    <t>Viešoji įstaiga CPO LT</t>
  </si>
  <si>
    <t>Data:</t>
  </si>
  <si>
    <t>Nr.:</t>
  </si>
  <si>
    <t>Vieta:</t>
  </si>
  <si>
    <t>Kaunas</t>
  </si>
  <si>
    <t>Tiekėjo pavadinimas / Ūkio subjektų grupės nariai:</t>
  </si>
  <si>
    <t>L.R.Tamulio firma „Meditalika“</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</si>
  <si>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</si>
  <si>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</si>
  <si>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</si>
  <si>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</si>
  <si>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</si>
  <si>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</si>
  <si>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</si>
  <si>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</si>
  <si>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</si>
  <si>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</si>
  <si>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</si>
  <si>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</si>
  <si>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</si>
  <si>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</si>
  <si>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</si>
  <si>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</si>
  <si>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</si>
  <si>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</si>
  <si>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</si>
  <si>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</si>
  <si>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</si>
  <si>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</si>
  <si>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</si>
  <si>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</si>
  <si>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</si>
  <si>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 REF kodas</t>
  </si>
  <si>
    <t>Tiekėjo siūlomos prekės rodiklių reikšmė su nuoroda į gamintojo dokumentaciją</t>
  </si>
  <si>
    <t>L</t>
  </si>
  <si>
    <t>Siūlomos prekės turi būti žymimos CE ženklu, kuris nurodo atitikimą svarbiausiems reikalavimams, keliamiems pagal Europos Parlamento ir Tarybos Reglamento (ES) 2017/745 nuostatas. Kartu su pasiūlymu turi būti pateikta galiojančio CE sertifikato arba EB atitikties deklaracijos kopija originalo ir lietuvių kalba</t>
  </si>
  <si>
    <t>Suma be PVM</t>
  </si>
  <si>
    <t>Taikomas PVM dydis (%)</t>
  </si>
  <si>
    <t>PVM suma</t>
  </si>
  <si>
    <t>Suma su PVM</t>
  </si>
  <si>
    <t>vnt.</t>
  </si>
  <si>
    <t>7. DALIS</t>
  </si>
  <si>
    <t>INSTRUMENTŲ PIRMINĖS DEZINFEKCIJOS PRIEMONĖ</t>
  </si>
  <si>
    <t>7.</t>
  </si>
  <si>
    <t>Instrumentų pirminės dezinfekcijos priemonė</t>
  </si>
  <si>
    <t>7.1.</t>
  </si>
  <si>
    <r>
      <rPr>
        <sz val="11"/>
        <color rgb="FF000000"/>
        <rFont val="Calibri"/>
        <family val="2"/>
        <charset val="1"/>
      </rPr>
      <t xml:space="preserve">Franklab s.a.s, Prancūzija </t>
    </r>
    <r>
      <rPr>
        <b/>
        <sz val="11"/>
        <color rgb="FF000000"/>
        <rFont val="Calibri"/>
        <family val="2"/>
        <charset val="1"/>
      </rPr>
      <t>DDN9 priemonė,  5 L</t>
    </r>
  </si>
  <si>
    <t>7.1.1.</t>
  </si>
  <si>
    <t>Priemonės pavidalas – koncentratas, skirtas medicinos priemonių, chirurginių instrumentų, valymui ir dezinfekcijai</t>
  </si>
  <si>
    <t>7.1.2.</t>
  </si>
  <si>
    <t>Sudėtyje turi būti ketvirtiniai amonio junginiai, korozijos inhibitoriai, enzimai</t>
  </si>
  <si>
    <t>Sudėtyje yra ketvirtiniai amonio junginiai, korozijos inhibitoriai, enzimai</t>
  </si>
  <si>
    <t>7.1.3.</t>
  </si>
  <si>
    <t>Be chloro, aldehidų, fenolių</t>
  </si>
  <si>
    <t>7.1.4.</t>
  </si>
  <si>
    <t>Turi pasižymėti plačiu veikimo spektru: bakterijoms (MRSA, TBC), virusams (HBV, HCV, ŽIV, Adeno), grybeliams</t>
  </si>
  <si>
    <t>Pasižymi plačiu veikimo spektru: bakterijoms (MRSA, TBC), virusams (HBV, HCV, ŽIV, Adeno), grybeliams</t>
  </si>
  <si>
    <t>7.1.5.</t>
  </si>
  <si>
    <t>Turi tikti rankiniam instrumentų apruošimui ir ultragarso vonelėse</t>
  </si>
  <si>
    <t>Tinka rankiniam instrumentų apruošimui ir ultragarso vonelėse</t>
  </si>
  <si>
    <t>7.1.6.</t>
  </si>
  <si>
    <t>Pasižymėti geromis plaunančiomis savybėmis, šalinti riebalus, negadinti instrumentų iš nerūdijančio plieno, keramikos, plastmasės ir pan.</t>
  </si>
  <si>
    <t>Pasižymi geromis plaunančiomis savybėmis, šalina riebalus, negadina instrumentų iš nerūdijančio plieno, keramikos, plastmasės ir pan.</t>
  </si>
  <si>
    <t>7.1.7.</t>
  </si>
  <si>
    <t>Ekonomiškas naudoti, nealergizuojantis, nedirginantis kvėpavimo takų, lengvai paruošiamas darbinis tirpalas, neputoja, tinka vandentiekio vanduo.</t>
  </si>
  <si>
    <t>7.1.8.</t>
  </si>
  <si>
    <t>Pakuotė: 4 - 5 L + dozavimo priemonės, pritaikytos tirpalo gamybai iš siūlomo koncentrato ir teikiamos nemokomai pagal poreikį</t>
  </si>
  <si>
    <t>Pakuotė:  5 L + dozavimo priemonės, pritaikytos tirpalo gamybai iš siūlomo koncentrato ir teikiamos nemokomai pagal poreikį</t>
  </si>
  <si>
    <t>7.1.9.</t>
  </si>
  <si>
    <t>Kartu su pasiūlymu pateikti 1 L darbinio tirpalo ekspozicijos laiką, veikiantį TBC.</t>
  </si>
  <si>
    <t>1 L darbinio tirpalo ekspozicijos laiką, veikiantį TBC -15min.</t>
  </si>
  <si>
    <t>7.1.10.</t>
  </si>
  <si>
    <t>Kartu su pasiūlymu pateikti prekės aprašymą ir naudojimo instrukciją, saugos duomenų lapus (SDL) originalo ir lietuvių kalba</t>
  </si>
  <si>
    <t>Psl.Nr.9; 26-33; 40-46</t>
  </si>
  <si>
    <t>7.1.11.</t>
  </si>
  <si>
    <t>Dalies biudžetas su PVM: 39930 Eur</t>
  </si>
  <si>
    <t>10. DALIS</t>
  </si>
  <si>
    <t>PRIEMONĖ IŠSILIEJUSIŲ BIOLOGINIŲ SKYSČIŲ SURINKIMUI</t>
  </si>
  <si>
    <t>10.</t>
  </si>
  <si>
    <t>Priemonė išsiliejusių biologinių skysčių surinkimui</t>
  </si>
  <si>
    <t>10.1.</t>
  </si>
  <si>
    <t>vnt. (maišeliai)</t>
  </si>
  <si>
    <r>
      <rPr>
        <sz val="11"/>
        <color rgb="FF000000"/>
        <rFont val="Calibri"/>
        <family val="2"/>
        <charset val="1"/>
      </rPr>
      <t xml:space="preserve">Contain-ER, Didžioji Britanija, </t>
    </r>
    <r>
      <rPr>
        <b/>
        <sz val="11"/>
        <color rgb="FF000000"/>
        <rFont val="Calibri"/>
        <family val="2"/>
        <charset val="1"/>
      </rPr>
      <t>Granulės, 10 gr</t>
    </r>
  </si>
  <si>
    <t>10.1.1.</t>
  </si>
  <si>
    <t>Pagrindinė veiklioji medžiaga - skysčius absorbuojanti medžiaga</t>
  </si>
  <si>
    <t>10.1.2.</t>
  </si>
  <si>
    <t>Pavidalas – granulės, skirtos biologiniams  žmogaus kūno skysčiams (įsk. kraują, skrandžio turinį, šlapimą, seiles ir kt.) absorbuoti</t>
  </si>
  <si>
    <t>10.1.3.</t>
  </si>
  <si>
    <t>Vieno maišelio turi pakakti absorbuoti ne mažiau kaip 1 L skysčio</t>
  </si>
  <si>
    <t>10.1.4.</t>
  </si>
  <si>
    <t>Maišeliai iki 20 g</t>
  </si>
  <si>
    <t>Vieno maišelio pakank absorbuoti iki 1 L skysčio</t>
  </si>
  <si>
    <t>10.1.5.</t>
  </si>
  <si>
    <t>Maišeliai 10 g</t>
  </si>
  <si>
    <t>10.1.6.</t>
  </si>
  <si>
    <t>Psl.Nr. 58</t>
  </si>
  <si>
    <t>Dalies biudžetas su PVM: 5566 Eur</t>
  </si>
  <si>
    <t>11. DALIS</t>
  </si>
  <si>
    <t>PRIEMONĖ NAIKINTI NEMALONŲ KVAPĄ</t>
  </si>
  <si>
    <t>11.</t>
  </si>
  <si>
    <t>Priemonė naikinti nemalonų kvapą</t>
  </si>
  <si>
    <t>11.1.</t>
  </si>
  <si>
    <r>
      <rPr>
        <sz val="11"/>
        <color rgb="FF000000"/>
        <rFont val="Calibri"/>
        <family val="2"/>
        <charset val="1"/>
      </rPr>
      <t xml:space="preserve">Laboratorium Dr.Deppe, Vokietija, </t>
    </r>
    <r>
      <rPr>
        <b/>
        <sz val="11"/>
        <color rgb="FF000000"/>
        <rFont val="Calibri"/>
        <family val="2"/>
        <charset val="1"/>
      </rPr>
      <t>Kvapų neutralizatorius  1L</t>
    </r>
  </si>
  <si>
    <t>11.1.1.</t>
  </si>
  <si>
    <t>Paskirtis: neutralizuoti nemalonų kvapą asmens sveikatos priežiūros įstaigose</t>
  </si>
  <si>
    <t>11.1.2.</t>
  </si>
  <si>
    <t>Absorbuojanti ir naikinanti nemalonius aplinkos ir žmogaus kvapus: nemalonius šlapimo, fekalijų, skrandžio turinio, kitų kūno skysčių kvapus, taip pat neorganinės kilmės kvapus</t>
  </si>
  <si>
    <t>11.1.3.</t>
  </si>
  <si>
    <t>Priemonė naikina kvapus ne tik aplinkoje, bet ir iš audinių, minkšto inventoriaus, čiužinių, tiesiog purškiant ant kūno skysčiais suteršto inventoriaus</t>
  </si>
  <si>
    <t>11.1.4.</t>
  </si>
  <si>
    <t>Pasižymi ilgu poveikiu, saugus naudoti, malonaus kvapo</t>
  </si>
  <si>
    <t>11.1.5.</t>
  </si>
  <si>
    <t>Pakuotė: 0,75-1 L su purkštuku</t>
  </si>
  <si>
    <t>Pakuotė: 1 L su purkštuku</t>
  </si>
  <si>
    <t>11.1.6.</t>
  </si>
  <si>
    <t>Psl.Nr. 59-64</t>
  </si>
  <si>
    <t>12. DALIS</t>
  </si>
  <si>
    <t>PRIEMONĖ PAVIRŠIAMS VALYTI IR DEZINFEKUOTI SU AKTYVIUOJU CHLORU</t>
  </si>
  <si>
    <t>12.</t>
  </si>
  <si>
    <t>Priemonė paviršiams valyti ir dezinfekuoti su aktyviuoju chloru</t>
  </si>
  <si>
    <t>12.1.</t>
  </si>
  <si>
    <t>vnt. (tablečių)</t>
  </si>
  <si>
    <r>
      <rPr>
        <sz val="11"/>
        <color rgb="FF000000"/>
        <rFont val="Calibri"/>
        <family val="2"/>
        <charset val="1"/>
      </rPr>
      <t xml:space="preserve">Guest Medical Ltd., Didžioji Britanija, </t>
    </r>
    <r>
      <rPr>
        <b/>
        <sz val="11"/>
        <color rgb="FF000000"/>
        <rFont val="Calibri"/>
        <family val="2"/>
        <charset val="1"/>
      </rPr>
      <t>Chlor-Clean dez. priemonė (200 tab.)</t>
    </r>
  </si>
  <si>
    <t>12.1.1.</t>
  </si>
  <si>
    <t>Vandenyje visiškai tirpios dezinfekuojančios tabletės</t>
  </si>
  <si>
    <t>12.1.2.</t>
  </si>
  <si>
    <t>Paskirtis: darbinis chloro tirpalas skirtas valyti ir dezinfekuoti įvairius paviršius, inventorių, sanitarinius įrenginius, įrangą, ligonių slaugos priemones išskyrus medicinos priemones, sveikatos priežiūros įstaigoje. Taip pat turi tikti maisto gamybos vietose</t>
  </si>
  <si>
    <t>Paskirtis: darbinis chloro tirpalas skirtas valyti ir dezinfekuoti įvairius paviršius, inventorių, sanitarinius įrenginius, įrangą, ligonių slaugos priemones išskyrus medicinos priemones, sveikatos priežiūros įstaigoje. Tinka maisto gamybos vietose</t>
  </si>
  <si>
    <t>12.1.3.</t>
  </si>
  <si>
    <t>1-oje tabletėje tirpalui gaminti ne mažiau kaip 1g aktyvaus chloro</t>
  </si>
  <si>
    <t>1-oje tabletėje tirpalui gaminti  1g aktyvaus chloro</t>
  </si>
  <si>
    <t>12.1.4.</t>
  </si>
  <si>
    <t>Tirpalas pasižymi bakteriocidiniu, (įsk. TBC), fungicidiniu, virucidiniu, sporicidiniu veikimu</t>
  </si>
  <si>
    <t>12.1.5.</t>
  </si>
  <si>
    <t>Ekspozicijos laikas iki 15 min</t>
  </si>
  <si>
    <t>12.1.6.</t>
  </si>
  <si>
    <t>Biocidinio produkto 2 ir 4 tipas</t>
  </si>
  <si>
    <t>12.1.7.</t>
  </si>
  <si>
    <t>Pakuotė: 150-200 vnt. tablečių</t>
  </si>
  <si>
    <t>Pakuotė: 200 vnt. tablečių</t>
  </si>
  <si>
    <t>12.1.8.</t>
  </si>
  <si>
    <t>Kartu su pasiūlymu pateikti biocidinio produkto autorizacijos liudijimą, prekės aprašymą ir naudojimo instrukciją, saugos duomenų lapus (SDL), tirpalų koncentracijos lentelę originalo ir lietuvių kalba</t>
  </si>
  <si>
    <t>Psl.Nr.  65-71</t>
  </si>
  <si>
    <t>Dalies biudžetas su PVM: 35090 Eur</t>
  </si>
  <si>
    <t>13. DALIS</t>
  </si>
  <si>
    <t>ŠLUOSTĖS</t>
  </si>
  <si>
    <t>13.</t>
  </si>
  <si>
    <t>Šluostės</t>
  </si>
  <si>
    <t>13.1.</t>
  </si>
  <si>
    <t>Šluostės raudonos spalvos</t>
  </si>
  <si>
    <r>
      <rPr>
        <sz val="11"/>
        <color rgb="FF000000"/>
        <rFont val="Calibri"/>
        <family val="2"/>
        <charset val="1"/>
      </rPr>
      <t xml:space="preserve">Medi-sept Sp.z.o.o., Lenkija, </t>
    </r>
    <r>
      <rPr>
        <b/>
        <sz val="11"/>
        <color rgb="FF000000"/>
        <rFont val="Calibri"/>
        <family val="2"/>
        <charset val="1"/>
      </rPr>
      <t>Mikropluošto šluostė 30x30 (5vnt.) raudona</t>
    </r>
  </si>
  <si>
    <t>13.1.1.</t>
  </si>
  <si>
    <t>Paskirtis: šluostė iš mikropluošto, valyti ir dezinfekuoti paviršius</t>
  </si>
  <si>
    <t>13.1.2.</t>
  </si>
  <si>
    <t>Šluostės dydis ne mažesnis, kaip 30x30 cm</t>
  </si>
  <si>
    <t>Šluostės dydis 30x30 cm</t>
  </si>
  <si>
    <t>13.1.3.</t>
  </si>
  <si>
    <t>Gerai sugeria skysčius, atspari įplyšimams, patvari, ilgalaikė</t>
  </si>
  <si>
    <t>13.1.4.</t>
  </si>
  <si>
    <t>Valant nepalieka ruožų, plaušų</t>
  </si>
  <si>
    <t>13.1.5.</t>
  </si>
  <si>
    <t>Tinka skalbti rankomis ir automatinėse skalbimo mašinose</t>
  </si>
  <si>
    <t>13.1.6.</t>
  </si>
  <si>
    <t>Turi tikti naudoti gydymo įstaigose</t>
  </si>
  <si>
    <r>
      <rPr>
        <sz val="11"/>
        <color rgb="FF000000"/>
        <rFont val="Calibri"/>
        <family val="2"/>
        <charset val="1"/>
      </rPr>
      <t xml:space="preserve">Turi tikti naudoti gydymo įstaigose. </t>
    </r>
    <r>
      <rPr>
        <b/>
        <sz val="11"/>
        <color rgb="FF000000"/>
        <rFont val="Calibri"/>
        <family val="2"/>
        <charset val="1"/>
      </rPr>
      <t>Psl.Nr.72-74</t>
    </r>
  </si>
  <si>
    <t>13.2.</t>
  </si>
  <si>
    <t>Šluostės mėlynos spalvos</t>
  </si>
  <si>
    <r>
      <rPr>
        <sz val="11"/>
        <color rgb="FF000000"/>
        <rFont val="Calibri"/>
        <family val="2"/>
        <charset val="1"/>
      </rPr>
      <t xml:space="preserve">Medi-sept Sp.z.o.o., Lenkija, </t>
    </r>
    <r>
      <rPr>
        <b/>
        <sz val="11"/>
        <color rgb="FF000000"/>
        <rFont val="Calibri"/>
        <family val="2"/>
        <charset val="1"/>
      </rPr>
      <t>Mikropluošto šluostė 30x30 (5vnt.) mėlyna</t>
    </r>
  </si>
  <si>
    <t>13.2.1.</t>
  </si>
  <si>
    <t>13.2.2.</t>
  </si>
  <si>
    <t>13.2.3.</t>
  </si>
  <si>
    <t>13.2.4.</t>
  </si>
  <si>
    <t>13.2.5.</t>
  </si>
  <si>
    <t>13.2.6.</t>
  </si>
  <si>
    <t>13.3.</t>
  </si>
  <si>
    <t>Šluostės geltonos spalvos</t>
  </si>
  <si>
    <r>
      <rPr>
        <sz val="11"/>
        <color rgb="FF000000"/>
        <rFont val="Calibri"/>
        <family val="2"/>
        <charset val="1"/>
      </rPr>
      <t xml:space="preserve">Medi-sept Sp.z.o.o., Lenkija, </t>
    </r>
    <r>
      <rPr>
        <b/>
        <sz val="11"/>
        <color rgb="FF000000"/>
        <rFont val="Calibri"/>
        <family val="2"/>
        <charset val="1"/>
      </rPr>
      <t>Mikropluošto šluostė 30x30 (5vnt.) geltona</t>
    </r>
  </si>
  <si>
    <t>13.3.1.</t>
  </si>
  <si>
    <t>13.3.2.</t>
  </si>
  <si>
    <t>13.3.3.</t>
  </si>
  <si>
    <t>13.3.4.</t>
  </si>
  <si>
    <t>13.3.5.</t>
  </si>
  <si>
    <t>13.3.6.</t>
  </si>
  <si>
    <t>13.4.</t>
  </si>
  <si>
    <t>Šluostės žalios spalvos</t>
  </si>
  <si>
    <r>
      <rPr>
        <sz val="11"/>
        <color rgb="FF000000"/>
        <rFont val="Calibri"/>
        <family val="2"/>
        <charset val="1"/>
      </rPr>
      <t xml:space="preserve">Medi-sept Sp.z.o.o., Lenkija, </t>
    </r>
    <r>
      <rPr>
        <b/>
        <sz val="11"/>
        <color rgb="FF000000"/>
        <rFont val="Calibri"/>
        <family val="2"/>
        <charset val="1"/>
      </rPr>
      <t>Mikropluošto šluostė 30x30 (5vnt.) žalia</t>
    </r>
  </si>
  <si>
    <t>13.4.1.</t>
  </si>
  <si>
    <t>13.4.2.</t>
  </si>
  <si>
    <t>13.4.3.</t>
  </si>
  <si>
    <t>13.4.4.</t>
  </si>
  <si>
    <t>13.4.5.</t>
  </si>
  <si>
    <t>13.4.6.</t>
  </si>
  <si>
    <t>Dalies biudžetas su PVM: 7623 Eur</t>
  </si>
  <si>
    <t>15. DALIS</t>
  </si>
  <si>
    <t>APSAUGINĖS PIRŠTINĖS DARBUI SU CHEMINĖMIS MEDŽIAGOMIS</t>
  </si>
  <si>
    <t>15.</t>
  </si>
  <si>
    <t>Apsauginės pirštinės darbui su cheminėmis medžiagomis</t>
  </si>
  <si>
    <t>15.1.</t>
  </si>
  <si>
    <t>pora</t>
  </si>
  <si>
    <r>
      <rPr>
        <sz val="11"/>
        <color rgb="FF000000"/>
        <rFont val="Calibri"/>
        <family val="2"/>
        <charset val="1"/>
      </rPr>
      <t>Key Surgical GmbH, Vokietija,</t>
    </r>
    <r>
      <rPr>
        <b/>
        <sz val="11"/>
        <color rgb="FF000000"/>
        <rFont val="Calibri"/>
        <family val="2"/>
        <charset val="1"/>
      </rPr>
      <t xml:space="preserve"> Dez.pirštinės 6,5 - 7 d./Dez.pirštinės 7,5 - 8 d./Dez.pirštinės 8,5 – 9 d.</t>
    </r>
  </si>
  <si>
    <t>15.1.1.</t>
  </si>
  <si>
    <t>Paskirtis: pirštinės turi apsaugoti rankas nuo žalingo cheminių medžiagų poveikio, skirtos  profesionaliam darbui sveikatos priežiūros įstaigose</t>
  </si>
  <si>
    <t>Paskirtis: pirštinės apsaugo  rankas nuo žalingo cheminių medžiagų poveikio, skirtos  profesionaliam darbui sveikatos priežiūros įstaigose</t>
  </si>
  <si>
    <t>15.1.2.</t>
  </si>
  <si>
    <t>Atsparios cheminėms medžiagoms, nusidėvėjimui, plyšimui, nesukelia alergijos</t>
  </si>
  <si>
    <t>15.1.3.</t>
  </si>
  <si>
    <t>Pirštinės turi būti prailgintos (±300 mm)</t>
  </si>
  <si>
    <t>Pirštinės prailgintos (±300 mm)</t>
  </si>
  <si>
    <t>15.1.4.</t>
  </si>
  <si>
    <t>Daugkartinio naudojimo</t>
  </si>
  <si>
    <t>15.1.5.</t>
  </si>
  <si>
    <t>Dydžiai: 7- 8 -9 (S-M-L)</t>
  </si>
  <si>
    <t>15.1.6.</t>
  </si>
  <si>
    <t>Turi atiktikti standartų EN 420, EN 374-1 Type B(KLT), EN 388(1010X), EN 374-5 arba lygiaverčių reikalavimus (pateikti tai įrodančius dokumentus)</t>
  </si>
  <si>
    <r>
      <rPr>
        <sz val="11"/>
        <color rgb="FF000000"/>
        <rFont val="Calibri"/>
        <family val="2"/>
        <charset val="1"/>
      </rPr>
      <t>Atitinka standartų EN 420, EN 374-1 Type B(KLT), EN 388(1010X), EN 374-5 reikalavimus.,</t>
    </r>
    <r>
      <rPr>
        <b/>
        <sz val="11"/>
        <color rgb="FF000000"/>
        <rFont val="Calibri"/>
        <family val="2"/>
        <charset val="1"/>
      </rPr>
      <t xml:space="preserve"> Psl.Nr. 76-78</t>
    </r>
  </si>
  <si>
    <t>Dalies biudžetas su PVM: 13310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</si>
  <si>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</si>
  <si>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</si>
  <si>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</si>
  <si>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</si>
  <si>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</si>
  <si>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</si>
  <si>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</si>
  <si>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</si>
  <si>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</si>
  <si>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</si>
  <si>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</si>
  <si>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</si>
  <si>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</si>
  <si>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</si>
  <si>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</si>
  <si>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</si>
  <si>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</si>
  <si>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</si>
  <si>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</si>
  <si>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</si>
  <si>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</si>
  <si>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</si>
  <si>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12595-2 2024-09-06 13:46:56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</si>
</sst>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2"/>
      <color rgb="FF000000"/>
      <name val="Calibri"/>
      <family val="2"/>
      <charset val="1"/>
    </font>
    <font>
      <sz val="11"/>
      <color rgb="FF000000"/>
      <name val="Calibri"/>
      <family val="2"/>
      <charset val="1"/>
    </font>
    <font>
      <b/>
      <sz val="11"/>
      <color rgb="FF000000"/>
      <name val="Calibri"/>
      <family val="2"/>
      <charset val="1"/>
    </font>
    <font>
      <i/>
      <sz val="11"/>
      <color rgb="FF000000"/>
      <name val="Calibri"/>
      <family val="2"/>
      <charset val="1"/>
    </font>
  </fonts>
  <fills count="4">
    <fill>
      <patternFill patternType="none"/>
    </fill>
    <fill>
      <patternFill patternType="gray125"/>
    </fill>
    <fill>
      <patternFill patternType="solid">
        <fgColor rgb="FFBFBFBF"/>
        <bgColor rgb="FFCCCCFF"/>
      </patternFill>
    </fill>
    <fill>
      <patternFill patternType="solid">
        <fgColor rgb="FFFFFFFF"/>
        <bgColor rgb="FFFFFFCC"/>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1">
    <xf numFmtId="0" fontId="0" fillId="0" borderId="0"/>
  </cellStyleXfs>
  <cellXfs count="58">
    <xf numFmtId="0" fontId="0" fillId="0" borderId="0" xfId="0"/>
    <xf numFmtId="0" fontId="1" fillId="3" borderId="2"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vertical="center" wrapText="1"/>
    </xf>
    <xf numFmtId="0" fontId="1" fillId="2" borderId="0" xfId="0" applyFont="1" applyFill="1"/>
    <xf numFmtId="0" fontId="2" fillId="2" borderId="0" xfId="0" applyFont="1" applyFill="1"/>
    <xf numFmtId="0" fontId="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1" fillId="2" borderId="1" xfId="0" applyFont="1" applyFill="1" applyBorder="1" applyAlignment="1">
      <alignment horizontal="left"/>
    </xf>
    <xf numFmtId="164" fontId="1" fillId="3" borderId="1" xfId="0" applyNumberFormat="1" applyFont="1" applyFill="1" applyBorder="1" applyAlignment="1" applyProtection="1">
      <alignment wrapText="1"/>
      <protection locked="0"/>
    </xf>
    <xf numFmtId="0" fontId="1" fillId="3" borderId="1" xfId="0" applyFont="1" applyFill="1" applyBorder="1" applyAlignment="1" applyProtection="1">
      <alignment wrapText="1"/>
      <protection locked="0"/>
    </xf>
    <xf numFmtId="0" fontId="1" fillId="3" borderId="1" xfId="0" applyFont="1" applyFill="1" applyBorder="1" applyAlignment="1" applyProtection="1">
      <alignment horizontal="right" wrapText="1"/>
      <protection locked="0"/>
    </xf>
    <xf numFmtId="0" fontId="1" fillId="2" borderId="0" xfId="0" applyFont="1" applyFill="1" applyAlignment="1" applyProtection="1">
      <alignment horizontal="center" vertical="center" wrapText="1"/>
      <protection locked="0"/>
    </xf>
    <xf numFmtId="0" fontId="1" fillId="3" borderId="0" xfId="0" applyFont="1" applyFill="1" applyProtection="1">
      <protection locked="0"/>
    </xf>
    <xf numFmtId="0" fontId="2" fillId="2" borderId="1" xfId="0" applyFont="1" applyFill="1" applyBorder="1"/>
    <xf numFmtId="0" fontId="2" fillId="2" borderId="1" xfId="0" applyFont="1" applyFill="1" applyBorder="1" applyAlignment="1">
      <alignment wrapText="1"/>
    </xf>
    <xf numFmtId="0" fontId="1" fillId="2" borderId="1" xfId="0" applyFont="1" applyFill="1" applyBorder="1"/>
    <xf numFmtId="0" fontId="1" fillId="2" borderId="1" xfId="0" applyFont="1" applyFill="1" applyBorder="1" applyAlignment="1">
      <alignment wrapText="1"/>
    </xf>
    <xf numFmtId="0" fontId="1" fillId="3" borderId="1" xfId="0" applyFont="1" applyFill="1" applyBorder="1" applyProtection="1">
      <protection locked="0"/>
    </xf>
    <xf numFmtId="0" fontId="1" fillId="0" borderId="1" xfId="0" applyFont="1" applyBorder="1" applyAlignment="1" applyProtection="1">
      <alignment wrapText="1"/>
      <protection locked="0"/>
    </xf>
    <xf numFmtId="0" fontId="2" fillId="3" borderId="1" xfId="0" applyFont="1" applyFill="1" applyBorder="1" applyAlignment="1" applyProtection="1">
      <alignment vertical="top" wrapText="1"/>
      <protection locked="0"/>
    </xf>
    <xf numFmtId="0" fontId="2" fillId="3" borderId="1" xfId="0" applyFont="1" applyFill="1" applyBorder="1" applyAlignment="1" applyProtection="1">
      <alignment horizontal="left" wrapText="1"/>
      <protection locked="0"/>
    </xf>
    <xf numFmtId="0" fontId="1" fillId="2" borderId="3" xfId="0" applyFont="1" applyFill="1" applyBorder="1"/>
    <xf numFmtId="0" fontId="1" fillId="2" borderId="6" xfId="0" applyFont="1" applyFill="1" applyBorder="1" applyAlignment="1">
      <alignment horizontal="center" wrapText="1"/>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wrapText="1"/>
    </xf>
    <xf numFmtId="0" fontId="1" fillId="3" borderId="14"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2" fillId="2" borderId="0" xfId="0" applyFont="1" applyFill="1"/>
    <xf numFmtId="49" fontId="1" fillId="2" borderId="2"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3" borderId="1" xfId="0" applyFont="1" applyFill="1" applyBorder="1" applyAlignment="1" applyProtection="1">
      <alignment horizontal="left" vertical="center" wrapText="1"/>
      <protection locked="0"/>
    </xf>
    <xf numFmtId="0" fontId="1" fillId="3" borderId="1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 xfId="0" applyFont="1" applyFill="1" applyBorder="1" applyAlignment="1">
      <alignment horizontal="left" vertical="center" wrapText="1"/>
    </xf>
    <xf numFmtId="0" fontId="2" fillId="2" borderId="0" xfId="0" applyFont="1" applyFill="1" applyAlignment="1">
      <alignment horizontal="left"/>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166"/>
  <sheetViews>
    <sheetView tabSelected="1" topLeftCell="A161" zoomScaleNormal="100" workbookViewId="0">
      <selection activeCell="D169" sqref="D169"/>
    </sheetView>
  </sheetViews>
  <sheetFormatPr defaultColWidth="10.796875" defaultRowHeight="15.6" x14ac:dyDescent="0.3"/>
  <cols>
    <col min="1" max="1" width="9.19921875" style="4" customWidth="1"/>
    <col min="2" max="2" width="78" style="6" customWidth="1"/>
    <col min="3" max="6" width="29.296875" style="4" customWidth="1"/>
    <col min="7" max="7" width="20.5" style="6" customWidth="1"/>
    <col min="8" max="8" width="26.5" style="6" customWidth="1"/>
    <col min="9" max="15" width="25" style="4" customWidth="1"/>
    <col min="16" max="1024" width="10.796875" style="4"/>
  </cols>
  <sheetData>
    <row r="2" spans="1:6" x14ac:dyDescent="0.3">
      <c r="A2" s="5" t="s">
        <v>0</v>
      </c>
      <c r="B2" s="7"/>
    </row>
    <row r="3" spans="1:6" x14ac:dyDescent="0.3">
      <c r="B3" s="8"/>
    </row>
    <row r="4" spans="1:6" x14ac:dyDescent="0.3">
      <c r="A4" s="5" t="s">
        <v>1</v>
      </c>
      <c r="B4" s="7"/>
    </row>
    <row r="5" spans="1:6" x14ac:dyDescent="0.3">
      <c r="A5" s="5"/>
      <c r="B5" s="7"/>
    </row>
    <row r="6" spans="1:6" x14ac:dyDescent="0.3">
      <c r="A6" s="4" t="s">
        <v>2</v>
      </c>
      <c r="B6" s="7" t="s">
        <v>3</v>
      </c>
    </row>
    <row r="7" spans="1:6" x14ac:dyDescent="0.3">
      <c r="B7" s="7"/>
    </row>
    <row r="8" spans="1:6" x14ac:dyDescent="0.3">
      <c r="A8" s="9" t="s">
        <v>4</v>
      </c>
      <c r="B8" s="10">
        <v>45558</v>
      </c>
    </row>
    <row r="9" spans="1:6" x14ac:dyDescent="0.3">
      <c r="A9" s="9" t="s">
        <v>5</v>
      </c>
      <c r="B9" s="11">
        <v>737492</v>
      </c>
    </row>
    <row r="10" spans="1:6" x14ac:dyDescent="0.3">
      <c r="A10" s="9" t="s">
        <v>6</v>
      </c>
      <c r="B10" s="12" t="s">
        <v>7</v>
      </c>
    </row>
    <row r="12" spans="1:6" ht="15.45" customHeight="1" x14ac:dyDescent="0.3">
      <c r="A12" s="33" t="s">
        <v>8</v>
      </c>
      <c r="B12" s="33"/>
      <c r="C12" s="34" t="s">
        <v>9</v>
      </c>
      <c r="D12" s="34"/>
      <c r="E12" s="34"/>
      <c r="F12" s="34"/>
    </row>
    <row r="13" spans="1:6" ht="16.05" customHeight="1" x14ac:dyDescent="0.3">
      <c r="A13" s="37" t="s">
        <v>10</v>
      </c>
      <c r="B13" s="37"/>
      <c r="C13" s="34">
        <v>134565744</v>
      </c>
      <c r="D13" s="34"/>
      <c r="E13" s="34"/>
      <c r="F13" s="34"/>
    </row>
    <row r="14" spans="1:6" ht="16.05" hidden="1" customHeight="1" x14ac:dyDescent="0.3">
      <c r="A14" s="37" t="s">
        <v>11</v>
      </c>
      <c r="B14" s="37"/>
      <c r="C14" s="34"/>
      <c r="D14" s="34"/>
      <c r="E14" s="34"/>
      <c r="F14" s="34"/>
    </row>
    <row r="15" spans="1:6" ht="16.05" hidden="1" customHeight="1" x14ac:dyDescent="0.3">
      <c r="A15" s="33" t="s">
        <v>12</v>
      </c>
      <c r="B15" s="33"/>
      <c r="C15" s="34"/>
      <c r="D15" s="34"/>
      <c r="E15" s="34"/>
      <c r="F15" s="34"/>
    </row>
    <row r="16" spans="1:6" ht="63" hidden="1" customHeight="1" x14ac:dyDescent="0.3">
      <c r="A16" s="36" t="s">
        <v>13</v>
      </c>
      <c r="B16" s="36"/>
      <c r="C16" s="34"/>
      <c r="D16" s="34"/>
      <c r="E16" s="34"/>
      <c r="F16" s="34"/>
    </row>
    <row r="17" spans="1:7" ht="16.05" hidden="1" customHeight="1" x14ac:dyDescent="0.3">
      <c r="A17" s="33" t="s">
        <v>14</v>
      </c>
      <c r="B17" s="33"/>
      <c r="C17" s="34"/>
      <c r="D17" s="34"/>
      <c r="E17" s="34"/>
      <c r="F17" s="34"/>
    </row>
    <row r="18" spans="1:7" ht="16.05" hidden="1" customHeight="1" x14ac:dyDescent="0.3">
      <c r="A18" s="33" t="s">
        <v>15</v>
      </c>
      <c r="B18" s="33"/>
      <c r="C18" s="34"/>
      <c r="D18" s="34"/>
      <c r="E18" s="34"/>
      <c r="F18" s="34"/>
    </row>
    <row r="19" spans="1:7" ht="48" hidden="1" customHeight="1" x14ac:dyDescent="0.3">
      <c r="A19" s="33" t="s">
        <v>16</v>
      </c>
      <c r="B19" s="33"/>
      <c r="C19" s="34"/>
      <c r="D19" s="34"/>
      <c r="E19" s="34"/>
      <c r="F19" s="34"/>
    </row>
    <row r="20" spans="1:7" ht="55.05" hidden="1" customHeight="1" x14ac:dyDescent="0.3">
      <c r="A20" s="33" t="s">
        <v>17</v>
      </c>
      <c r="B20" s="33"/>
      <c r="C20" s="34"/>
      <c r="D20" s="34"/>
      <c r="E20" s="34"/>
      <c r="F20" s="34"/>
    </row>
    <row r="21" spans="1:7" ht="70.95" hidden="1" customHeight="1" x14ac:dyDescent="0.3">
      <c r="A21" s="33" t="s">
        <v>18</v>
      </c>
      <c r="B21" s="33"/>
      <c r="C21" s="34"/>
      <c r="D21" s="34"/>
      <c r="E21" s="34"/>
      <c r="F21" s="34"/>
      <c r="G21" s="6" t="str">
        <f>IF((SUMPRODUCT(--(C21=""))&gt;0), "Privaloma užpildyti, kai taikomi pašalinimo pagrindai", "")</f>
        <v>Privaloma užpildyti, kai taikomi pašalinimo pagrindai</v>
      </c>
    </row>
    <row r="22" spans="1:7" ht="18" hidden="1" customHeight="1" x14ac:dyDescent="0.3">
      <c r="A22" s="3"/>
      <c r="B22" s="3"/>
      <c r="C22" s="13"/>
      <c r="D22" s="13"/>
      <c r="E22" s="13"/>
      <c r="F22" s="13"/>
    </row>
    <row r="23" spans="1:7" hidden="1" x14ac:dyDescent="0.3">
      <c r="A23" s="35" t="s">
        <v>19</v>
      </c>
      <c r="B23" s="35"/>
      <c r="C23" s="35"/>
      <c r="D23" s="35"/>
      <c r="E23" s="35"/>
      <c r="F23" s="35"/>
    </row>
    <row r="24" spans="1:7" hidden="1" x14ac:dyDescent="0.3">
      <c r="A24" s="31" t="s">
        <v>20</v>
      </c>
      <c r="B24" s="31"/>
      <c r="C24" s="31"/>
      <c r="D24" s="31"/>
      <c r="E24" s="31"/>
      <c r="F24" s="31"/>
    </row>
    <row r="25" spans="1:7" hidden="1" x14ac:dyDescent="0.3">
      <c r="A25" s="31" t="s">
        <v>21</v>
      </c>
      <c r="B25" s="31"/>
      <c r="C25" s="31"/>
      <c r="D25" s="31"/>
      <c r="E25" s="31"/>
      <c r="F25" s="31"/>
    </row>
    <row r="26" spans="1:7" hidden="1" x14ac:dyDescent="0.3">
      <c r="A26" s="31" t="s">
        <v>22</v>
      </c>
      <c r="B26" s="31"/>
      <c r="C26" s="31"/>
      <c r="D26" s="31"/>
      <c r="E26" s="31"/>
      <c r="F26" s="31"/>
    </row>
    <row r="27" spans="1:7" hidden="1" x14ac:dyDescent="0.3">
      <c r="A27" s="31" t="s">
        <v>23</v>
      </c>
      <c r="B27" s="31"/>
      <c r="C27" s="31"/>
      <c r="D27" s="31"/>
      <c r="E27" s="31"/>
      <c r="F27" s="31"/>
    </row>
    <row r="28" spans="1:7" ht="31.95" hidden="1" customHeight="1" x14ac:dyDescent="0.3">
      <c r="A28" s="32" t="s">
        <v>24</v>
      </c>
      <c r="B28" s="32"/>
      <c r="C28" s="32"/>
      <c r="D28" s="32"/>
      <c r="E28" s="32"/>
      <c r="F28" s="32"/>
    </row>
    <row r="29" spans="1:7" hidden="1" x14ac:dyDescent="0.3">
      <c r="A29" s="31" t="s">
        <v>25</v>
      </c>
      <c r="B29" s="31"/>
      <c r="C29" s="31"/>
      <c r="D29" s="31"/>
      <c r="E29" s="31"/>
      <c r="F29" s="31"/>
    </row>
    <row r="30" spans="1:7" hidden="1" x14ac:dyDescent="0.3">
      <c r="A30" s="4" t="s">
        <v>26</v>
      </c>
      <c r="D30" s="14"/>
    </row>
    <row r="31" spans="1:7" hidden="1" x14ac:dyDescent="0.3">
      <c r="A31" s="4" t="s">
        <v>27</v>
      </c>
    </row>
    <row r="32" spans="1:7" x14ac:dyDescent="0.3">
      <c r="A32" s="5" t="s">
        <v>44</v>
      </c>
      <c r="B32" s="7" t="s">
        <v>45</v>
      </c>
    </row>
    <row r="34" spans="1:8" x14ac:dyDescent="0.3">
      <c r="A34" s="5" t="s">
        <v>28</v>
      </c>
    </row>
    <row r="35" spans="1:8" ht="43.2" x14ac:dyDescent="0.3">
      <c r="A35" s="15" t="s">
        <v>29</v>
      </c>
      <c r="B35" s="16" t="s">
        <v>30</v>
      </c>
      <c r="C35" s="15" t="s">
        <v>31</v>
      </c>
      <c r="D35" s="15" t="s">
        <v>32</v>
      </c>
      <c r="E35" s="15" t="s">
        <v>33</v>
      </c>
      <c r="F35" s="15" t="s">
        <v>34</v>
      </c>
      <c r="G35" s="16" t="s">
        <v>35</v>
      </c>
      <c r="H35" s="16" t="s">
        <v>36</v>
      </c>
    </row>
    <row r="36" spans="1:8" x14ac:dyDescent="0.3">
      <c r="A36" s="15" t="s">
        <v>46</v>
      </c>
      <c r="B36" s="16" t="s">
        <v>47</v>
      </c>
      <c r="C36" s="17"/>
      <c r="D36" s="17"/>
      <c r="E36" s="17"/>
      <c r="F36" s="17"/>
      <c r="G36" s="18"/>
      <c r="H36" s="18"/>
    </row>
    <row r="37" spans="1:8" ht="28.8" x14ac:dyDescent="0.3">
      <c r="A37" s="17" t="s">
        <v>48</v>
      </c>
      <c r="B37" s="18" t="s">
        <v>47</v>
      </c>
      <c r="C37" s="17">
        <v>3300</v>
      </c>
      <c r="D37" s="17" t="s">
        <v>37</v>
      </c>
      <c r="E37" s="19">
        <v>5.4</v>
      </c>
      <c r="F37" s="17">
        <f>IF(ISBLANK(E37),"", PRODUCT(C37,E37))</f>
        <v>17820</v>
      </c>
      <c r="G37" s="11" t="s">
        <v>49</v>
      </c>
      <c r="H37" s="18"/>
    </row>
    <row r="38" spans="1:8" ht="72" x14ac:dyDescent="0.3">
      <c r="A38" s="17" t="s">
        <v>50</v>
      </c>
      <c r="B38" s="18" t="s">
        <v>51</v>
      </c>
      <c r="C38" s="17"/>
      <c r="D38" s="17"/>
      <c r="E38" s="17"/>
      <c r="F38" s="17"/>
      <c r="G38" s="18"/>
      <c r="H38" s="20" t="s">
        <v>51</v>
      </c>
    </row>
    <row r="39" spans="1:8" ht="43.2" x14ac:dyDescent="0.3">
      <c r="A39" s="17" t="s">
        <v>52</v>
      </c>
      <c r="B39" s="18" t="s">
        <v>53</v>
      </c>
      <c r="C39" s="17"/>
      <c r="D39" s="17"/>
      <c r="E39" s="17"/>
      <c r="F39" s="17"/>
      <c r="G39" s="18"/>
      <c r="H39" s="20" t="s">
        <v>54</v>
      </c>
    </row>
    <row r="40" spans="1:8" x14ac:dyDescent="0.3">
      <c r="A40" s="17" t="s">
        <v>55</v>
      </c>
      <c r="B40" s="18" t="s">
        <v>56</v>
      </c>
      <c r="C40" s="17"/>
      <c r="D40" s="17"/>
      <c r="E40" s="17"/>
      <c r="F40" s="17"/>
      <c r="G40" s="18"/>
      <c r="H40" s="20" t="s">
        <v>56</v>
      </c>
    </row>
    <row r="41" spans="1:8" ht="43.2" x14ac:dyDescent="0.3">
      <c r="A41" s="17" t="s">
        <v>57</v>
      </c>
      <c r="B41" s="18" t="s">
        <v>58</v>
      </c>
      <c r="C41" s="17"/>
      <c r="D41" s="17"/>
      <c r="E41" s="17"/>
      <c r="F41" s="17"/>
      <c r="G41" s="18"/>
      <c r="H41" s="20" t="s">
        <v>59</v>
      </c>
    </row>
    <row r="42" spans="1:8" ht="28.8" x14ac:dyDescent="0.3">
      <c r="A42" s="17" t="s">
        <v>60</v>
      </c>
      <c r="B42" s="18" t="s">
        <v>61</v>
      </c>
      <c r="C42" s="17"/>
      <c r="D42" s="17"/>
      <c r="E42" s="17"/>
      <c r="F42" s="17"/>
      <c r="G42" s="18"/>
      <c r="H42" s="20" t="s">
        <v>62</v>
      </c>
    </row>
    <row r="43" spans="1:8" ht="72" x14ac:dyDescent="0.3">
      <c r="A43" s="17" t="s">
        <v>63</v>
      </c>
      <c r="B43" s="18" t="s">
        <v>64</v>
      </c>
      <c r="C43" s="17"/>
      <c r="D43" s="17"/>
      <c r="E43" s="17"/>
      <c r="F43" s="17"/>
      <c r="G43" s="18"/>
      <c r="H43" s="20" t="s">
        <v>65</v>
      </c>
    </row>
    <row r="44" spans="1:8" ht="86.4" x14ac:dyDescent="0.3">
      <c r="A44" s="17" t="s">
        <v>66</v>
      </c>
      <c r="B44" s="18" t="s">
        <v>67</v>
      </c>
      <c r="C44" s="17"/>
      <c r="D44" s="17"/>
      <c r="E44" s="17"/>
      <c r="F44" s="17"/>
      <c r="G44" s="18"/>
      <c r="H44" s="20" t="s">
        <v>67</v>
      </c>
    </row>
    <row r="45" spans="1:8" ht="72" x14ac:dyDescent="0.3">
      <c r="A45" s="17" t="s">
        <v>68</v>
      </c>
      <c r="B45" s="18" t="s">
        <v>69</v>
      </c>
      <c r="C45" s="17"/>
      <c r="D45" s="17"/>
      <c r="E45" s="17"/>
      <c r="F45" s="17"/>
      <c r="G45" s="18"/>
      <c r="H45" s="20" t="s">
        <v>70</v>
      </c>
    </row>
    <row r="46" spans="1:8" ht="28.8" x14ac:dyDescent="0.3">
      <c r="A46" s="17" t="s">
        <v>71</v>
      </c>
      <c r="B46" s="18" t="s">
        <v>72</v>
      </c>
      <c r="C46" s="17"/>
      <c r="D46" s="17"/>
      <c r="E46" s="17"/>
      <c r="F46" s="17"/>
      <c r="G46" s="18"/>
      <c r="H46" s="20" t="s">
        <v>73</v>
      </c>
    </row>
    <row r="47" spans="1:8" ht="28.8" x14ac:dyDescent="0.3">
      <c r="A47" s="17" t="s">
        <v>74</v>
      </c>
      <c r="B47" s="18" t="s">
        <v>75</v>
      </c>
      <c r="C47" s="17"/>
      <c r="D47" s="17"/>
      <c r="E47" s="17"/>
      <c r="F47" s="17"/>
      <c r="G47" s="18"/>
      <c r="H47" s="21" t="s">
        <v>76</v>
      </c>
    </row>
    <row r="48" spans="1:8" ht="57.6" x14ac:dyDescent="0.3">
      <c r="A48" s="17" t="s">
        <v>77</v>
      </c>
      <c r="B48" s="18" t="s">
        <v>38</v>
      </c>
      <c r="C48" s="17"/>
      <c r="D48" s="17"/>
      <c r="E48" s="17"/>
      <c r="F48" s="17"/>
      <c r="G48" s="18"/>
      <c r="H48" s="11"/>
    </row>
    <row r="49" spans="1:8" x14ac:dyDescent="0.3">
      <c r="E49" s="15" t="s">
        <v>39</v>
      </c>
      <c r="F49" s="15">
        <f>IF((COUNT(C37:C48)&lt;&gt;COUNT(F37:F48)),"", ROUND(SUM(F37:F48),2))</f>
        <v>17820</v>
      </c>
      <c r="G49" s="6" t="str">
        <f>IF((COUNT(C37:C48)&lt;&gt;COUNT(F37:F48)),"Neužpildytos visų objektų kainos", "")</f>
        <v/>
      </c>
    </row>
    <row r="50" spans="1:8" x14ac:dyDescent="0.3">
      <c r="C50" s="15" t="s">
        <v>40</v>
      </c>
      <c r="D50" s="19">
        <v>5</v>
      </c>
      <c r="E50" s="15" t="s">
        <v>41</v>
      </c>
      <c r="F50" s="15">
        <f>IF(OR(F49="",D50=""),"", ROUND(PRODUCT(D50,F49)/100,2))</f>
        <v>891</v>
      </c>
      <c r="G50" s="6" t="str">
        <f>IF(D50="", "Nurodykite taikomą PVM dydį", "")</f>
        <v/>
      </c>
    </row>
    <row r="51" spans="1:8" ht="28.8" x14ac:dyDescent="0.3">
      <c r="E51" s="15" t="s">
        <v>42</v>
      </c>
      <c r="F51" s="15">
        <f>IF(ISBLANK(F50), "", ROUND(SUM(F49:F50),2))</f>
        <v>18711</v>
      </c>
      <c r="G51" s="6" t="s">
        <v>78</v>
      </c>
    </row>
    <row r="56" spans="1:8" x14ac:dyDescent="0.3">
      <c r="A56" s="5" t="s">
        <v>79</v>
      </c>
      <c r="B56" s="7" t="s">
        <v>80</v>
      </c>
    </row>
    <row r="58" spans="1:8" x14ac:dyDescent="0.3">
      <c r="A58" s="5" t="s">
        <v>28</v>
      </c>
    </row>
    <row r="59" spans="1:8" ht="43.2" x14ac:dyDescent="0.3">
      <c r="A59" s="15" t="s">
        <v>29</v>
      </c>
      <c r="B59" s="16" t="s">
        <v>30</v>
      </c>
      <c r="C59" s="15" t="s">
        <v>31</v>
      </c>
      <c r="D59" s="15" t="s">
        <v>32</v>
      </c>
      <c r="E59" s="15" t="s">
        <v>33</v>
      </c>
      <c r="F59" s="15" t="s">
        <v>34</v>
      </c>
      <c r="G59" s="16" t="s">
        <v>35</v>
      </c>
      <c r="H59" s="16" t="s">
        <v>36</v>
      </c>
    </row>
    <row r="60" spans="1:8" x14ac:dyDescent="0.3">
      <c r="A60" s="15" t="s">
        <v>81</v>
      </c>
      <c r="B60" s="16" t="s">
        <v>82</v>
      </c>
      <c r="C60" s="17"/>
      <c r="D60" s="17"/>
      <c r="E60" s="17"/>
      <c r="F60" s="17"/>
      <c r="G60" s="18"/>
      <c r="H60" s="18"/>
    </row>
    <row r="61" spans="1:8" ht="28.8" x14ac:dyDescent="0.3">
      <c r="A61" s="17" t="s">
        <v>83</v>
      </c>
      <c r="B61" s="18" t="s">
        <v>82</v>
      </c>
      <c r="C61" s="17">
        <v>2300</v>
      </c>
      <c r="D61" s="17" t="s">
        <v>84</v>
      </c>
      <c r="E61" s="19">
        <v>1.4</v>
      </c>
      <c r="F61" s="17">
        <f>IF(ISBLANK(E61),"", PRODUCT(C61,E61))</f>
        <v>3220</v>
      </c>
      <c r="G61" s="11" t="s">
        <v>85</v>
      </c>
      <c r="H61" s="18"/>
    </row>
    <row r="62" spans="1:8" ht="28.8" x14ac:dyDescent="0.3">
      <c r="A62" s="17" t="s">
        <v>86</v>
      </c>
      <c r="B62" s="18" t="s">
        <v>87</v>
      </c>
      <c r="C62" s="17"/>
      <c r="D62" s="17"/>
      <c r="E62" s="17"/>
      <c r="F62" s="17"/>
      <c r="G62" s="18"/>
      <c r="H62" s="20" t="s">
        <v>82</v>
      </c>
    </row>
    <row r="63" spans="1:8" ht="28.8" x14ac:dyDescent="0.3">
      <c r="A63" s="17" t="s">
        <v>88</v>
      </c>
      <c r="B63" s="18" t="s">
        <v>89</v>
      </c>
      <c r="C63" s="17"/>
      <c r="D63" s="17"/>
      <c r="E63" s="17"/>
      <c r="F63" s="17"/>
      <c r="G63" s="18"/>
      <c r="H63" s="20" t="s">
        <v>87</v>
      </c>
    </row>
    <row r="64" spans="1:8" ht="72" x14ac:dyDescent="0.3">
      <c r="A64" s="17" t="s">
        <v>90</v>
      </c>
      <c r="B64" s="18" t="s">
        <v>91</v>
      </c>
      <c r="C64" s="17"/>
      <c r="D64" s="17"/>
      <c r="E64" s="17"/>
      <c r="F64" s="17"/>
      <c r="G64" s="18"/>
      <c r="H64" s="20" t="s">
        <v>89</v>
      </c>
    </row>
    <row r="65" spans="1:8" ht="28.8" x14ac:dyDescent="0.3">
      <c r="A65" s="17" t="s">
        <v>92</v>
      </c>
      <c r="B65" s="18" t="s">
        <v>93</v>
      </c>
      <c r="C65" s="17"/>
      <c r="D65" s="17"/>
      <c r="E65" s="17"/>
      <c r="F65" s="17"/>
      <c r="G65" s="18"/>
      <c r="H65" s="20" t="s">
        <v>94</v>
      </c>
    </row>
    <row r="66" spans="1:8" ht="57.6" x14ac:dyDescent="0.3">
      <c r="A66" s="17" t="s">
        <v>95</v>
      </c>
      <c r="B66" s="18" t="s">
        <v>38</v>
      </c>
      <c r="C66" s="17"/>
      <c r="D66" s="17"/>
      <c r="E66" s="17"/>
      <c r="F66" s="17"/>
      <c r="G66" s="18"/>
      <c r="H66" s="20" t="s">
        <v>96</v>
      </c>
    </row>
    <row r="67" spans="1:8" ht="28.8" x14ac:dyDescent="0.3">
      <c r="A67" s="17" t="s">
        <v>97</v>
      </c>
      <c r="B67" s="18" t="s">
        <v>75</v>
      </c>
      <c r="C67" s="17"/>
      <c r="D67" s="17"/>
      <c r="E67" s="17"/>
      <c r="F67" s="17"/>
      <c r="G67" s="18"/>
      <c r="H67" s="21" t="s">
        <v>98</v>
      </c>
    </row>
    <row r="68" spans="1:8" x14ac:dyDescent="0.3">
      <c r="E68" s="15" t="s">
        <v>39</v>
      </c>
      <c r="F68" s="15">
        <f>IF((COUNT(C61:C67)&lt;&gt;COUNT(F61:F67)),"", ROUND(SUM(F61:F67),2))</f>
        <v>3220</v>
      </c>
      <c r="G68" s="6" t="str">
        <f>IF((COUNT(C61:C67)&lt;&gt;COUNT(F61:F67)),"Neužpildytos visų objektų kainos", "")</f>
        <v/>
      </c>
    </row>
    <row r="69" spans="1:8" x14ac:dyDescent="0.3">
      <c r="C69" s="15" t="s">
        <v>40</v>
      </c>
      <c r="D69" s="19">
        <v>21</v>
      </c>
      <c r="E69" s="15" t="s">
        <v>41</v>
      </c>
      <c r="F69" s="15">
        <f>IF(OR(F68="",D69=""),"", ROUND(PRODUCT(D69,F68)/100,2))</f>
        <v>676.2</v>
      </c>
      <c r="G69" s="6" t="str">
        <f>IF(D69="", "Nurodykite taikomą PVM dydį", "")</f>
        <v/>
      </c>
    </row>
    <row r="70" spans="1:8" ht="28.8" x14ac:dyDescent="0.3">
      <c r="E70" s="15" t="s">
        <v>42</v>
      </c>
      <c r="F70" s="15">
        <f>IF(ISBLANK(F69), "", ROUND(SUM(F68:F69),2))</f>
        <v>3896.2</v>
      </c>
      <c r="G70" s="6" t="s">
        <v>99</v>
      </c>
    </row>
    <row r="74" spans="1:8" x14ac:dyDescent="0.3">
      <c r="A74" s="5" t="s">
        <v>100</v>
      </c>
      <c r="B74" s="7" t="s">
        <v>101</v>
      </c>
    </row>
    <row r="76" spans="1:8" x14ac:dyDescent="0.3">
      <c r="A76" s="5" t="s">
        <v>28</v>
      </c>
    </row>
    <row r="77" spans="1:8" ht="43.2" x14ac:dyDescent="0.3">
      <c r="A77" s="15" t="s">
        <v>29</v>
      </c>
      <c r="B77" s="16" t="s">
        <v>30</v>
      </c>
      <c r="C77" s="15" t="s">
        <v>31</v>
      </c>
      <c r="D77" s="15" t="s">
        <v>32</v>
      </c>
      <c r="E77" s="15" t="s">
        <v>33</v>
      </c>
      <c r="F77" s="15" t="s">
        <v>34</v>
      </c>
      <c r="G77" s="16" t="s">
        <v>35</v>
      </c>
      <c r="H77" s="16" t="s">
        <v>36</v>
      </c>
    </row>
    <row r="78" spans="1:8" x14ac:dyDescent="0.3">
      <c r="A78" s="15" t="s">
        <v>102</v>
      </c>
      <c r="B78" s="16" t="s">
        <v>103</v>
      </c>
      <c r="C78" s="17"/>
      <c r="D78" s="17"/>
      <c r="E78" s="17"/>
      <c r="F78" s="17"/>
      <c r="G78" s="18"/>
      <c r="H78" s="18"/>
    </row>
    <row r="79" spans="1:8" ht="43.2" x14ac:dyDescent="0.3">
      <c r="A79" s="17" t="s">
        <v>104</v>
      </c>
      <c r="B79" s="18" t="s">
        <v>103</v>
      </c>
      <c r="C79" s="17">
        <v>830</v>
      </c>
      <c r="D79" s="17" t="s">
        <v>37</v>
      </c>
      <c r="E79" s="19">
        <v>5</v>
      </c>
      <c r="F79" s="17">
        <f>IF(ISBLANK(E79),"", PRODUCT(C79,E79))</f>
        <v>4150</v>
      </c>
      <c r="G79" s="11" t="s">
        <v>105</v>
      </c>
      <c r="H79" s="18"/>
    </row>
    <row r="80" spans="1:8" ht="43.2" x14ac:dyDescent="0.3">
      <c r="A80" s="17" t="s">
        <v>106</v>
      </c>
      <c r="B80" s="18" t="s">
        <v>107</v>
      </c>
      <c r="C80" s="17"/>
      <c r="D80" s="17"/>
      <c r="E80" s="17"/>
      <c r="F80" s="17"/>
      <c r="G80" s="18"/>
      <c r="H80" s="20" t="s">
        <v>107</v>
      </c>
    </row>
    <row r="81" spans="1:8" ht="86.4" x14ac:dyDescent="0.3">
      <c r="A81" s="17" t="s">
        <v>108</v>
      </c>
      <c r="B81" s="18" t="s">
        <v>109</v>
      </c>
      <c r="C81" s="17"/>
      <c r="D81" s="17"/>
      <c r="E81" s="17"/>
      <c r="F81" s="17"/>
      <c r="G81" s="18"/>
      <c r="H81" s="20" t="s">
        <v>109</v>
      </c>
    </row>
    <row r="82" spans="1:8" ht="72" x14ac:dyDescent="0.3">
      <c r="A82" s="17" t="s">
        <v>110</v>
      </c>
      <c r="B82" s="18" t="s">
        <v>111</v>
      </c>
      <c r="C82" s="17"/>
      <c r="D82" s="17"/>
      <c r="E82" s="17"/>
      <c r="F82" s="17"/>
      <c r="G82" s="18"/>
      <c r="H82" s="20" t="s">
        <v>111</v>
      </c>
    </row>
    <row r="83" spans="1:8" ht="28.8" x14ac:dyDescent="0.3">
      <c r="A83" s="17" t="s">
        <v>112</v>
      </c>
      <c r="B83" s="18" t="s">
        <v>113</v>
      </c>
      <c r="C83" s="17"/>
      <c r="D83" s="17"/>
      <c r="E83" s="17"/>
      <c r="F83" s="17"/>
      <c r="G83" s="18"/>
      <c r="H83" s="20" t="s">
        <v>113</v>
      </c>
    </row>
    <row r="84" spans="1:8" x14ac:dyDescent="0.3">
      <c r="A84" s="17" t="s">
        <v>114</v>
      </c>
      <c r="B84" s="18" t="s">
        <v>115</v>
      </c>
      <c r="C84" s="17"/>
      <c r="D84" s="17"/>
      <c r="E84" s="17"/>
      <c r="F84" s="17"/>
      <c r="G84" s="18"/>
      <c r="H84" s="20" t="s">
        <v>116</v>
      </c>
    </row>
    <row r="85" spans="1:8" ht="28.8" x14ac:dyDescent="0.3">
      <c r="A85" s="17" t="s">
        <v>117</v>
      </c>
      <c r="B85" s="18" t="s">
        <v>75</v>
      </c>
      <c r="C85" s="17"/>
      <c r="D85" s="17"/>
      <c r="E85" s="17"/>
      <c r="F85" s="17"/>
      <c r="G85" s="18"/>
      <c r="H85" s="22" t="s">
        <v>118</v>
      </c>
    </row>
    <row r="86" spans="1:8" x14ac:dyDescent="0.3">
      <c r="E86" s="15" t="s">
        <v>39</v>
      </c>
      <c r="F86" s="15">
        <f>IF((COUNT(C79:C85)&lt;&gt;COUNT(F79:F85)),"", ROUND(SUM(F79:F85),2))</f>
        <v>4150</v>
      </c>
      <c r="G86" s="6" t="str">
        <f>IF((COUNT(C79:C85)&lt;&gt;COUNT(F79:F85)),"Neužpildytos visų objektų kainos", "")</f>
        <v/>
      </c>
    </row>
    <row r="87" spans="1:8" x14ac:dyDescent="0.3">
      <c r="C87" s="15" t="s">
        <v>40</v>
      </c>
      <c r="D87" s="19">
        <v>21</v>
      </c>
      <c r="E87" s="15" t="s">
        <v>41</v>
      </c>
      <c r="F87" s="15">
        <f>IF(OR(F86="",D87=""),"", ROUND(PRODUCT(D87,F86)/100,2))</f>
        <v>871.5</v>
      </c>
      <c r="G87" s="6" t="str">
        <f>IF(D87="", "Nurodykite taikomą PVM dydį", "")</f>
        <v/>
      </c>
    </row>
    <row r="88" spans="1:8" ht="28.8" x14ac:dyDescent="0.3">
      <c r="E88" s="15" t="s">
        <v>42</v>
      </c>
      <c r="F88" s="15">
        <f>IF(ISBLANK(F87), "", ROUND(SUM(F86:F87),2))</f>
        <v>5021.5</v>
      </c>
      <c r="G88" s="6" t="s">
        <v>99</v>
      </c>
    </row>
    <row r="92" spans="1:8" x14ac:dyDescent="0.3">
      <c r="A92" s="5" t="s">
        <v>119</v>
      </c>
      <c r="B92" s="7" t="s">
        <v>120</v>
      </c>
    </row>
    <row r="94" spans="1:8" x14ac:dyDescent="0.3">
      <c r="A94" s="5" t="s">
        <v>28</v>
      </c>
    </row>
    <row r="95" spans="1:8" ht="43.2" x14ac:dyDescent="0.3">
      <c r="A95" s="15" t="s">
        <v>29</v>
      </c>
      <c r="B95" s="16" t="s">
        <v>30</v>
      </c>
      <c r="C95" s="15" t="s">
        <v>31</v>
      </c>
      <c r="D95" s="15" t="s">
        <v>32</v>
      </c>
      <c r="E95" s="15" t="s">
        <v>33</v>
      </c>
      <c r="F95" s="15" t="s">
        <v>34</v>
      </c>
      <c r="G95" s="16" t="s">
        <v>35</v>
      </c>
      <c r="H95" s="16" t="s">
        <v>36</v>
      </c>
    </row>
    <row r="96" spans="1:8" x14ac:dyDescent="0.3">
      <c r="A96" s="15" t="s">
        <v>121</v>
      </c>
      <c r="B96" s="16" t="s">
        <v>122</v>
      </c>
      <c r="C96" s="17"/>
      <c r="D96" s="17"/>
      <c r="E96" s="17"/>
      <c r="F96" s="17"/>
      <c r="G96" s="18"/>
      <c r="H96" s="18"/>
    </row>
    <row r="97" spans="1:8" ht="57.6" x14ac:dyDescent="0.3">
      <c r="A97" s="17" t="s">
        <v>123</v>
      </c>
      <c r="B97" s="18" t="s">
        <v>122</v>
      </c>
      <c r="C97" s="17">
        <v>414000</v>
      </c>
      <c r="D97" s="17" t="s">
        <v>124</v>
      </c>
      <c r="E97" s="19">
        <v>0.05</v>
      </c>
      <c r="F97" s="17">
        <f>IF(ISBLANK(E97),"", PRODUCT(C97,E97))</f>
        <v>20700</v>
      </c>
      <c r="G97" s="11" t="s">
        <v>125</v>
      </c>
      <c r="H97" s="18"/>
    </row>
    <row r="98" spans="1:8" ht="28.8" x14ac:dyDescent="0.3">
      <c r="A98" s="17" t="s">
        <v>126</v>
      </c>
      <c r="B98" s="18" t="s">
        <v>127</v>
      </c>
      <c r="C98" s="17"/>
      <c r="D98" s="17"/>
      <c r="E98" s="17"/>
      <c r="F98" s="17"/>
      <c r="G98" s="18"/>
      <c r="H98" s="20" t="s">
        <v>127</v>
      </c>
    </row>
    <row r="99" spans="1:8" ht="115.2" x14ac:dyDescent="0.3">
      <c r="A99" s="17" t="s">
        <v>128</v>
      </c>
      <c r="B99" s="18" t="s">
        <v>129</v>
      </c>
      <c r="C99" s="17"/>
      <c r="D99" s="17"/>
      <c r="E99" s="17"/>
      <c r="F99" s="17"/>
      <c r="G99" s="18"/>
      <c r="H99" s="20" t="s">
        <v>130</v>
      </c>
    </row>
    <row r="100" spans="1:8" ht="28.8" x14ac:dyDescent="0.3">
      <c r="A100" s="17" t="s">
        <v>131</v>
      </c>
      <c r="B100" s="18" t="s">
        <v>132</v>
      </c>
      <c r="C100" s="17"/>
      <c r="D100" s="17"/>
      <c r="E100" s="17"/>
      <c r="F100" s="17"/>
      <c r="G100" s="18"/>
      <c r="H100" s="20" t="s">
        <v>133</v>
      </c>
    </row>
    <row r="101" spans="1:8" ht="43.2" x14ac:dyDescent="0.3">
      <c r="A101" s="17" t="s">
        <v>134</v>
      </c>
      <c r="B101" s="18" t="s">
        <v>135</v>
      </c>
      <c r="C101" s="17"/>
      <c r="D101" s="17"/>
      <c r="E101" s="17"/>
      <c r="F101" s="17"/>
      <c r="G101" s="18"/>
      <c r="H101" s="20" t="s">
        <v>135</v>
      </c>
    </row>
    <row r="102" spans="1:8" x14ac:dyDescent="0.3">
      <c r="A102" s="17" t="s">
        <v>136</v>
      </c>
      <c r="B102" s="18" t="s">
        <v>137</v>
      </c>
      <c r="C102" s="17"/>
      <c r="D102" s="17"/>
      <c r="E102" s="17"/>
      <c r="F102" s="17"/>
      <c r="G102" s="18"/>
      <c r="H102" s="20" t="s">
        <v>137</v>
      </c>
    </row>
    <row r="103" spans="1:8" x14ac:dyDescent="0.3">
      <c r="A103" s="17" t="s">
        <v>138</v>
      </c>
      <c r="B103" s="18" t="s">
        <v>139</v>
      </c>
      <c r="C103" s="17"/>
      <c r="D103" s="17"/>
      <c r="E103" s="17"/>
      <c r="F103" s="17"/>
      <c r="G103" s="18"/>
      <c r="H103" s="20" t="s">
        <v>139</v>
      </c>
    </row>
    <row r="104" spans="1:8" x14ac:dyDescent="0.3">
      <c r="A104" s="17" t="s">
        <v>140</v>
      </c>
      <c r="B104" s="18" t="s">
        <v>141</v>
      </c>
      <c r="C104" s="17"/>
      <c r="D104" s="17"/>
      <c r="E104" s="17"/>
      <c r="F104" s="17"/>
      <c r="G104" s="18"/>
      <c r="H104" s="20" t="s">
        <v>142</v>
      </c>
    </row>
    <row r="105" spans="1:8" ht="28.8" x14ac:dyDescent="0.3">
      <c r="A105" s="17" t="s">
        <v>143</v>
      </c>
      <c r="B105" s="18" t="s">
        <v>144</v>
      </c>
      <c r="C105" s="17"/>
      <c r="D105" s="17"/>
      <c r="E105" s="17"/>
      <c r="F105" s="17"/>
      <c r="G105" s="18"/>
      <c r="H105" s="21" t="s">
        <v>145</v>
      </c>
    </row>
    <row r="106" spans="1:8" x14ac:dyDescent="0.3">
      <c r="E106" s="15" t="s">
        <v>39</v>
      </c>
      <c r="F106" s="15">
        <f>IF((COUNT(C97:C105)&lt;&gt;COUNT(F97:F105)),"", ROUND(SUM(F97:F105),2))</f>
        <v>20700</v>
      </c>
      <c r="G106" s="6" t="str">
        <f>IF((COUNT(C97:C105)&lt;&gt;COUNT(F97:F105)),"Neužpildytos visų objektų kainos", "")</f>
        <v/>
      </c>
    </row>
    <row r="107" spans="1:8" x14ac:dyDescent="0.3">
      <c r="C107" s="15" t="s">
        <v>40</v>
      </c>
      <c r="D107" s="19">
        <v>21</v>
      </c>
      <c r="E107" s="15" t="s">
        <v>41</v>
      </c>
      <c r="F107" s="15">
        <f>IF(OR(F106="",D107=""),"", ROUND(PRODUCT(D107,F106)/100,2))</f>
        <v>4347</v>
      </c>
      <c r="G107" s="6" t="str">
        <f>IF(D107="", "Nurodykite taikomą PVM dydį", "")</f>
        <v/>
      </c>
    </row>
    <row r="108" spans="1:8" ht="28.8" x14ac:dyDescent="0.3">
      <c r="E108" s="15" t="s">
        <v>42</v>
      </c>
      <c r="F108" s="15">
        <f>IF(ISBLANK(F107), "", ROUND(SUM(F106:F107),2))</f>
        <v>25047</v>
      </c>
      <c r="G108" s="6" t="s">
        <v>146</v>
      </c>
    </row>
    <row r="112" spans="1:8" x14ac:dyDescent="0.3">
      <c r="A112" s="5" t="s">
        <v>147</v>
      </c>
      <c r="B112" s="7" t="s">
        <v>148</v>
      </c>
    </row>
    <row r="114" spans="1:8" x14ac:dyDescent="0.3">
      <c r="A114" s="5" t="s">
        <v>28</v>
      </c>
    </row>
    <row r="115" spans="1:8" ht="43.2" x14ac:dyDescent="0.3">
      <c r="A115" s="15" t="s">
        <v>29</v>
      </c>
      <c r="B115" s="16" t="s">
        <v>30</v>
      </c>
      <c r="C115" s="15" t="s">
        <v>31</v>
      </c>
      <c r="D115" s="15" t="s">
        <v>32</v>
      </c>
      <c r="E115" s="15" t="s">
        <v>33</v>
      </c>
      <c r="F115" s="15" t="s">
        <v>34</v>
      </c>
      <c r="G115" s="16" t="s">
        <v>35</v>
      </c>
      <c r="H115" s="16" t="s">
        <v>36</v>
      </c>
    </row>
    <row r="116" spans="1:8" x14ac:dyDescent="0.3">
      <c r="A116" s="15" t="s">
        <v>149</v>
      </c>
      <c r="B116" s="16" t="s">
        <v>150</v>
      </c>
      <c r="C116" s="17"/>
      <c r="D116" s="17"/>
      <c r="E116" s="17"/>
      <c r="F116" s="17"/>
      <c r="G116" s="18"/>
      <c r="H116" s="18"/>
    </row>
    <row r="117" spans="1:8" ht="57.6" x14ac:dyDescent="0.3">
      <c r="A117" s="17" t="s">
        <v>151</v>
      </c>
      <c r="B117" s="18" t="s">
        <v>152</v>
      </c>
      <c r="C117" s="17">
        <v>1800</v>
      </c>
      <c r="D117" s="17" t="s">
        <v>43</v>
      </c>
      <c r="E117" s="19">
        <v>0.8</v>
      </c>
      <c r="F117" s="17">
        <f>IF(ISBLANK(E117),"", PRODUCT(C117,E117))</f>
        <v>1440</v>
      </c>
      <c r="G117" s="11" t="s">
        <v>153</v>
      </c>
      <c r="H117" s="18"/>
    </row>
    <row r="118" spans="1:8" ht="28.8" x14ac:dyDescent="0.3">
      <c r="A118" s="17" t="s">
        <v>154</v>
      </c>
      <c r="B118" s="18" t="s">
        <v>155</v>
      </c>
      <c r="C118" s="17"/>
      <c r="D118" s="17"/>
      <c r="E118" s="17"/>
      <c r="F118" s="17"/>
      <c r="G118" s="18"/>
      <c r="H118" s="20" t="s">
        <v>155</v>
      </c>
    </row>
    <row r="119" spans="1:8" x14ac:dyDescent="0.3">
      <c r="A119" s="17" t="s">
        <v>156</v>
      </c>
      <c r="B119" s="18" t="s">
        <v>157</v>
      </c>
      <c r="C119" s="17"/>
      <c r="D119" s="17"/>
      <c r="E119" s="17"/>
      <c r="F119" s="17"/>
      <c r="G119" s="18"/>
      <c r="H119" s="20" t="s">
        <v>158</v>
      </c>
    </row>
    <row r="120" spans="1:8" ht="28.8" x14ac:dyDescent="0.3">
      <c r="A120" s="17" t="s">
        <v>159</v>
      </c>
      <c r="B120" s="18" t="s">
        <v>160</v>
      </c>
      <c r="C120" s="17"/>
      <c r="D120" s="17"/>
      <c r="E120" s="17"/>
      <c r="F120" s="17"/>
      <c r="G120" s="18"/>
      <c r="H120" s="20" t="s">
        <v>160</v>
      </c>
    </row>
    <row r="121" spans="1:8" x14ac:dyDescent="0.3">
      <c r="A121" s="17" t="s">
        <v>161</v>
      </c>
      <c r="B121" s="18" t="s">
        <v>162</v>
      </c>
      <c r="C121" s="17"/>
      <c r="D121" s="17"/>
      <c r="E121" s="17"/>
      <c r="F121" s="17"/>
      <c r="G121" s="18"/>
      <c r="H121" s="20" t="s">
        <v>162</v>
      </c>
    </row>
    <row r="122" spans="1:8" ht="28.8" x14ac:dyDescent="0.3">
      <c r="A122" s="17" t="s">
        <v>163</v>
      </c>
      <c r="B122" s="18" t="s">
        <v>164</v>
      </c>
      <c r="C122" s="17"/>
      <c r="D122" s="17"/>
      <c r="E122" s="17"/>
      <c r="F122" s="17"/>
      <c r="G122" s="18"/>
      <c r="H122" s="20" t="s">
        <v>164</v>
      </c>
    </row>
    <row r="123" spans="1:8" ht="28.8" x14ac:dyDescent="0.3">
      <c r="A123" s="17" t="s">
        <v>165</v>
      </c>
      <c r="B123" s="18" t="s">
        <v>166</v>
      </c>
      <c r="C123" s="17"/>
      <c r="D123" s="17"/>
      <c r="E123" s="17"/>
      <c r="F123" s="17"/>
      <c r="G123" s="18"/>
      <c r="H123" s="20" t="s">
        <v>167</v>
      </c>
    </row>
    <row r="124" spans="1:8" ht="57.6" x14ac:dyDescent="0.3">
      <c r="A124" s="17" t="s">
        <v>168</v>
      </c>
      <c r="B124" s="18" t="s">
        <v>169</v>
      </c>
      <c r="C124" s="17">
        <v>2000</v>
      </c>
      <c r="D124" s="17" t="s">
        <v>43</v>
      </c>
      <c r="E124" s="19">
        <v>0.8</v>
      </c>
      <c r="F124" s="17">
        <f>IF(ISBLANK(E124),"", PRODUCT(C124,E124))</f>
        <v>1600</v>
      </c>
      <c r="G124" s="11" t="s">
        <v>170</v>
      </c>
      <c r="H124" s="18"/>
    </row>
    <row r="125" spans="1:8" ht="28.8" x14ac:dyDescent="0.3">
      <c r="A125" s="17" t="s">
        <v>171</v>
      </c>
      <c r="B125" s="18" t="s">
        <v>155</v>
      </c>
      <c r="C125" s="17"/>
      <c r="D125" s="17"/>
      <c r="E125" s="17"/>
      <c r="F125" s="17"/>
      <c r="G125" s="18"/>
      <c r="H125" s="20" t="s">
        <v>155</v>
      </c>
    </row>
    <row r="126" spans="1:8" x14ac:dyDescent="0.3">
      <c r="A126" s="17" t="s">
        <v>172</v>
      </c>
      <c r="B126" s="18" t="s">
        <v>157</v>
      </c>
      <c r="C126" s="17"/>
      <c r="D126" s="17"/>
      <c r="E126" s="17"/>
      <c r="F126" s="17"/>
      <c r="G126" s="18"/>
      <c r="H126" s="20" t="s">
        <v>158</v>
      </c>
    </row>
    <row r="127" spans="1:8" ht="28.8" x14ac:dyDescent="0.3">
      <c r="A127" s="17" t="s">
        <v>173</v>
      </c>
      <c r="B127" s="18" t="s">
        <v>160</v>
      </c>
      <c r="C127" s="17"/>
      <c r="D127" s="17"/>
      <c r="E127" s="17"/>
      <c r="F127" s="17"/>
      <c r="G127" s="18"/>
      <c r="H127" s="20" t="s">
        <v>160</v>
      </c>
    </row>
    <row r="128" spans="1:8" x14ac:dyDescent="0.3">
      <c r="A128" s="17" t="s">
        <v>174</v>
      </c>
      <c r="B128" s="18" t="s">
        <v>162</v>
      </c>
      <c r="C128" s="17"/>
      <c r="D128" s="17"/>
      <c r="E128" s="17"/>
      <c r="F128" s="17"/>
      <c r="G128" s="18"/>
      <c r="H128" s="20" t="s">
        <v>162</v>
      </c>
    </row>
    <row r="129" spans="1:8" ht="28.8" x14ac:dyDescent="0.3">
      <c r="A129" s="17" t="s">
        <v>175</v>
      </c>
      <c r="B129" s="18" t="s">
        <v>164</v>
      </c>
      <c r="C129" s="17"/>
      <c r="D129" s="17"/>
      <c r="E129" s="17"/>
      <c r="F129" s="17"/>
      <c r="G129" s="18"/>
      <c r="H129" s="20" t="s">
        <v>164</v>
      </c>
    </row>
    <row r="130" spans="1:8" ht="28.8" x14ac:dyDescent="0.3">
      <c r="A130" s="17" t="s">
        <v>176</v>
      </c>
      <c r="B130" s="18" t="s">
        <v>166</v>
      </c>
      <c r="C130" s="17"/>
      <c r="D130" s="17"/>
      <c r="E130" s="17"/>
      <c r="F130" s="17"/>
      <c r="G130" s="18"/>
      <c r="H130" s="20" t="s">
        <v>167</v>
      </c>
    </row>
    <row r="131" spans="1:8" ht="57.6" x14ac:dyDescent="0.3">
      <c r="A131" s="17" t="s">
        <v>177</v>
      </c>
      <c r="B131" s="18" t="s">
        <v>178</v>
      </c>
      <c r="C131" s="17">
        <v>2000</v>
      </c>
      <c r="D131" s="17" t="s">
        <v>43</v>
      </c>
      <c r="E131" s="19">
        <v>0.8</v>
      </c>
      <c r="F131" s="17">
        <f>IF(ISBLANK(E131),"", PRODUCT(C131,E131))</f>
        <v>1600</v>
      </c>
      <c r="G131" s="11" t="s">
        <v>179</v>
      </c>
      <c r="H131" s="18"/>
    </row>
    <row r="132" spans="1:8" ht="28.8" x14ac:dyDescent="0.3">
      <c r="A132" s="17" t="s">
        <v>180</v>
      </c>
      <c r="B132" s="18" t="s">
        <v>155</v>
      </c>
      <c r="C132" s="17"/>
      <c r="D132" s="17"/>
      <c r="E132" s="17"/>
      <c r="F132" s="17"/>
      <c r="G132" s="18"/>
      <c r="H132" s="20" t="s">
        <v>155</v>
      </c>
    </row>
    <row r="133" spans="1:8" x14ac:dyDescent="0.3">
      <c r="A133" s="17" t="s">
        <v>181</v>
      </c>
      <c r="B133" s="18" t="s">
        <v>157</v>
      </c>
      <c r="C133" s="17"/>
      <c r="D133" s="17"/>
      <c r="E133" s="17"/>
      <c r="F133" s="17"/>
      <c r="G133" s="18"/>
      <c r="H133" s="20" t="s">
        <v>158</v>
      </c>
    </row>
    <row r="134" spans="1:8" ht="28.8" x14ac:dyDescent="0.3">
      <c r="A134" s="17" t="s">
        <v>182</v>
      </c>
      <c r="B134" s="18" t="s">
        <v>160</v>
      </c>
      <c r="C134" s="17"/>
      <c r="D134" s="17"/>
      <c r="E134" s="17"/>
      <c r="F134" s="17"/>
      <c r="G134" s="18"/>
      <c r="H134" s="20" t="s">
        <v>160</v>
      </c>
    </row>
    <row r="135" spans="1:8" x14ac:dyDescent="0.3">
      <c r="A135" s="17" t="s">
        <v>183</v>
      </c>
      <c r="B135" s="18" t="s">
        <v>162</v>
      </c>
      <c r="C135" s="17"/>
      <c r="D135" s="17"/>
      <c r="E135" s="17"/>
      <c r="F135" s="17"/>
      <c r="G135" s="18"/>
      <c r="H135" s="20" t="s">
        <v>162</v>
      </c>
    </row>
    <row r="136" spans="1:8" ht="28.8" x14ac:dyDescent="0.3">
      <c r="A136" s="17" t="s">
        <v>184</v>
      </c>
      <c r="B136" s="18" t="s">
        <v>164</v>
      </c>
      <c r="C136" s="17"/>
      <c r="D136" s="17"/>
      <c r="E136" s="17"/>
      <c r="F136" s="17"/>
      <c r="G136" s="18"/>
      <c r="H136" s="20" t="s">
        <v>164</v>
      </c>
    </row>
    <row r="137" spans="1:8" ht="28.8" x14ac:dyDescent="0.3">
      <c r="A137" s="17" t="s">
        <v>185</v>
      </c>
      <c r="B137" s="18" t="s">
        <v>166</v>
      </c>
      <c r="C137" s="17"/>
      <c r="D137" s="17"/>
      <c r="E137" s="17"/>
      <c r="F137" s="17"/>
      <c r="G137" s="18"/>
      <c r="H137" s="20" t="s">
        <v>167</v>
      </c>
    </row>
    <row r="138" spans="1:8" ht="43.2" x14ac:dyDescent="0.3">
      <c r="A138" s="17" t="s">
        <v>186</v>
      </c>
      <c r="B138" s="18" t="s">
        <v>187</v>
      </c>
      <c r="C138" s="17">
        <v>2000</v>
      </c>
      <c r="D138" s="17" t="s">
        <v>43</v>
      </c>
      <c r="E138" s="19">
        <v>0.8</v>
      </c>
      <c r="F138" s="17">
        <f>IF(ISBLANK(E138),"", PRODUCT(C138,E138))</f>
        <v>1600</v>
      </c>
      <c r="G138" s="11" t="s">
        <v>188</v>
      </c>
      <c r="H138" s="18"/>
    </row>
    <row r="139" spans="1:8" ht="28.8" x14ac:dyDescent="0.3">
      <c r="A139" s="17" t="s">
        <v>189</v>
      </c>
      <c r="B139" s="18" t="s">
        <v>155</v>
      </c>
      <c r="C139" s="17"/>
      <c r="D139" s="17"/>
      <c r="E139" s="17"/>
      <c r="F139" s="17"/>
      <c r="G139" s="18"/>
      <c r="H139" s="20" t="s">
        <v>155</v>
      </c>
    </row>
    <row r="140" spans="1:8" x14ac:dyDescent="0.3">
      <c r="A140" s="17" t="s">
        <v>190</v>
      </c>
      <c r="B140" s="18" t="s">
        <v>157</v>
      </c>
      <c r="C140" s="17"/>
      <c r="D140" s="17"/>
      <c r="E140" s="17"/>
      <c r="F140" s="17"/>
      <c r="G140" s="18"/>
      <c r="H140" s="20" t="s">
        <v>158</v>
      </c>
    </row>
    <row r="141" spans="1:8" ht="28.8" x14ac:dyDescent="0.3">
      <c r="A141" s="17" t="s">
        <v>191</v>
      </c>
      <c r="B141" s="18" t="s">
        <v>160</v>
      </c>
      <c r="C141" s="17"/>
      <c r="D141" s="17"/>
      <c r="E141" s="17"/>
      <c r="F141" s="17"/>
      <c r="G141" s="18"/>
      <c r="H141" s="20" t="s">
        <v>160</v>
      </c>
    </row>
    <row r="142" spans="1:8" x14ac:dyDescent="0.3">
      <c r="A142" s="17" t="s">
        <v>192</v>
      </c>
      <c r="B142" s="18" t="s">
        <v>162</v>
      </c>
      <c r="C142" s="17"/>
      <c r="D142" s="17"/>
      <c r="E142" s="17"/>
      <c r="F142" s="17"/>
      <c r="G142" s="18"/>
      <c r="H142" s="20" t="s">
        <v>162</v>
      </c>
    </row>
    <row r="143" spans="1:8" ht="28.8" x14ac:dyDescent="0.3">
      <c r="A143" s="17" t="s">
        <v>193</v>
      </c>
      <c r="B143" s="18" t="s">
        <v>164</v>
      </c>
      <c r="C143" s="17"/>
      <c r="D143" s="17"/>
      <c r="E143" s="17"/>
      <c r="F143" s="17"/>
      <c r="G143" s="18"/>
      <c r="H143" s="20" t="s">
        <v>164</v>
      </c>
    </row>
    <row r="144" spans="1:8" ht="28.8" x14ac:dyDescent="0.3">
      <c r="A144" s="17" t="s">
        <v>194</v>
      </c>
      <c r="B144" s="18" t="s">
        <v>166</v>
      </c>
      <c r="C144" s="17"/>
      <c r="D144" s="17"/>
      <c r="E144" s="17"/>
      <c r="F144" s="17"/>
      <c r="G144" s="18"/>
      <c r="H144" s="20" t="s">
        <v>167</v>
      </c>
    </row>
    <row r="145" spans="1:8" x14ac:dyDescent="0.3">
      <c r="E145" s="15" t="s">
        <v>39</v>
      </c>
      <c r="F145" s="15">
        <f>IF((COUNT(C117:C144)&lt;&gt;COUNT(F117:F144)),"", ROUND(SUM(F117:F144),2))</f>
        <v>6240</v>
      </c>
      <c r="G145" s="6" t="str">
        <f>IF((COUNT(C117:C144)&lt;&gt;COUNT(F117:F144)),"Neužpildytos visų objektų kainos", "")</f>
        <v/>
      </c>
    </row>
    <row r="146" spans="1:8" x14ac:dyDescent="0.3">
      <c r="C146" s="15" t="s">
        <v>40</v>
      </c>
      <c r="D146" s="19">
        <v>21</v>
      </c>
      <c r="E146" s="15" t="s">
        <v>41</v>
      </c>
      <c r="F146" s="15">
        <f>IF(OR(F145="",D146=""),"", ROUND(PRODUCT(D146,F145)/100,2))</f>
        <v>1310.4000000000001</v>
      </c>
      <c r="G146" s="6" t="str">
        <f>IF(D146="", "Nurodykite taikomą PVM dydį", "")</f>
        <v/>
      </c>
    </row>
    <row r="147" spans="1:8" ht="28.8" x14ac:dyDescent="0.3">
      <c r="E147" s="15" t="s">
        <v>42</v>
      </c>
      <c r="F147" s="15">
        <f>IF(ISBLANK(F146), "", ROUND(SUM(F145:F146),2))</f>
        <v>7550.4</v>
      </c>
      <c r="G147" s="6" t="s">
        <v>195</v>
      </c>
    </row>
    <row r="152" spans="1:8" x14ac:dyDescent="0.3">
      <c r="A152" s="5" t="s">
        <v>196</v>
      </c>
      <c r="B152" s="7" t="s">
        <v>197</v>
      </c>
    </row>
    <row r="154" spans="1:8" x14ac:dyDescent="0.3">
      <c r="A154" s="5" t="s">
        <v>28</v>
      </c>
    </row>
    <row r="155" spans="1:8" ht="43.2" x14ac:dyDescent="0.3">
      <c r="A155" s="15" t="s">
        <v>29</v>
      </c>
      <c r="B155" s="16" t="s">
        <v>30</v>
      </c>
      <c r="C155" s="15" t="s">
        <v>31</v>
      </c>
      <c r="D155" s="15" t="s">
        <v>32</v>
      </c>
      <c r="E155" s="15" t="s">
        <v>33</v>
      </c>
      <c r="F155" s="15" t="s">
        <v>34</v>
      </c>
      <c r="G155" s="16" t="s">
        <v>35</v>
      </c>
      <c r="H155" s="16" t="s">
        <v>36</v>
      </c>
    </row>
    <row r="156" spans="1:8" x14ac:dyDescent="0.3">
      <c r="A156" s="15" t="s">
        <v>198</v>
      </c>
      <c r="B156" s="16" t="s">
        <v>199</v>
      </c>
      <c r="C156" s="17"/>
      <c r="D156" s="17"/>
      <c r="E156" s="17"/>
      <c r="F156" s="17"/>
      <c r="G156" s="18"/>
      <c r="H156" s="18"/>
    </row>
    <row r="157" spans="1:8" ht="57.6" x14ac:dyDescent="0.3">
      <c r="A157" s="17" t="s">
        <v>200</v>
      </c>
      <c r="B157" s="18" t="s">
        <v>199</v>
      </c>
      <c r="C157" s="17">
        <v>5500</v>
      </c>
      <c r="D157" s="17" t="s">
        <v>201</v>
      </c>
      <c r="E157" s="19">
        <v>2</v>
      </c>
      <c r="F157" s="17">
        <f>IF(ISBLANK(E157),"", PRODUCT(C157,E157))</f>
        <v>11000</v>
      </c>
      <c r="G157" s="11" t="s">
        <v>202</v>
      </c>
      <c r="H157" s="18"/>
    </row>
    <row r="158" spans="1:8" ht="72" x14ac:dyDescent="0.3">
      <c r="A158" s="17" t="s">
        <v>203</v>
      </c>
      <c r="B158" s="18" t="s">
        <v>204</v>
      </c>
      <c r="C158" s="17"/>
      <c r="D158" s="17"/>
      <c r="E158" s="17"/>
      <c r="F158" s="17"/>
      <c r="G158" s="18"/>
      <c r="H158" s="20" t="s">
        <v>205</v>
      </c>
    </row>
    <row r="159" spans="1:8" ht="43.2" x14ac:dyDescent="0.3">
      <c r="A159" s="17" t="s">
        <v>206</v>
      </c>
      <c r="B159" s="18" t="s">
        <v>207</v>
      </c>
      <c r="C159" s="17"/>
      <c r="D159" s="17"/>
      <c r="E159" s="17"/>
      <c r="F159" s="17"/>
      <c r="G159" s="18"/>
      <c r="H159" s="20" t="s">
        <v>207</v>
      </c>
    </row>
    <row r="160" spans="1:8" x14ac:dyDescent="0.3">
      <c r="A160" s="17" t="s">
        <v>208</v>
      </c>
      <c r="B160" s="18" t="s">
        <v>209</v>
      </c>
      <c r="C160" s="17"/>
      <c r="D160" s="17"/>
      <c r="E160" s="17"/>
      <c r="F160" s="17"/>
      <c r="G160" s="18"/>
      <c r="H160" s="20" t="s">
        <v>210</v>
      </c>
    </row>
    <row r="161" spans="1:8" x14ac:dyDescent="0.3">
      <c r="A161" s="17" t="s">
        <v>211</v>
      </c>
      <c r="B161" s="18" t="s">
        <v>212</v>
      </c>
      <c r="C161" s="17"/>
      <c r="D161" s="17"/>
      <c r="E161" s="17"/>
      <c r="F161" s="17"/>
      <c r="G161" s="18"/>
      <c r="H161" s="20" t="s">
        <v>212</v>
      </c>
    </row>
    <row r="162" spans="1:8" x14ac:dyDescent="0.3">
      <c r="A162" s="17" t="s">
        <v>213</v>
      </c>
      <c r="B162" s="18" t="s">
        <v>214</v>
      </c>
      <c r="C162" s="17"/>
      <c r="D162" s="17"/>
      <c r="E162" s="17"/>
      <c r="F162" s="17"/>
      <c r="G162" s="18"/>
      <c r="H162" s="20" t="s">
        <v>214</v>
      </c>
    </row>
    <row r="163" spans="1:8" ht="43.2" x14ac:dyDescent="0.3">
      <c r="A163" s="17" t="s">
        <v>215</v>
      </c>
      <c r="B163" s="18" t="s">
        <v>216</v>
      </c>
      <c r="C163" s="17"/>
      <c r="D163" s="17"/>
      <c r="E163" s="17"/>
      <c r="F163" s="17"/>
      <c r="G163" s="18"/>
      <c r="H163" s="20" t="s">
        <v>217</v>
      </c>
    </row>
    <row r="164" spans="1:8" x14ac:dyDescent="0.3">
      <c r="E164" s="15" t="s">
        <v>39</v>
      </c>
      <c r="F164" s="15">
        <f>IF((COUNT(C157:C163)&lt;&gt;COUNT(F157:F163)),"", ROUND(SUM(F157:F163),2))</f>
        <v>11000</v>
      </c>
      <c r="G164" s="6" t="str">
        <f>IF((COUNT(C157:C163)&lt;&gt;COUNT(F157:F163)),"Neužpildytos visų objektų kainos", "")</f>
        <v/>
      </c>
    </row>
    <row r="165" spans="1:8" x14ac:dyDescent="0.3">
      <c r="C165" s="15" t="s">
        <v>40</v>
      </c>
      <c r="D165" s="19">
        <v>21</v>
      </c>
      <c r="E165" s="15" t="s">
        <v>41</v>
      </c>
      <c r="F165" s="15">
        <f>IF(OR(F164="",D165=""),"", ROUND(PRODUCT(D165,F164)/100,2))</f>
        <v>2310</v>
      </c>
      <c r="G165" s="6" t="str">
        <f>IF(D165="", "Nurodykite taikomą PVM dydį", "")</f>
        <v/>
      </c>
    </row>
    <row r="166" spans="1:8" ht="28.8" x14ac:dyDescent="0.3">
      <c r="E166" s="15" t="s">
        <v>42</v>
      </c>
      <c r="F166" s="15">
        <f>IF(ISBLANK(F165), "", ROUND(SUM(F164:F165),2))</f>
        <v>13310</v>
      </c>
      <c r="G166" s="6" t="s">
        <v>218</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6:F26"/>
    <mergeCell ref="A27:F27"/>
    <mergeCell ref="A28:F28"/>
    <mergeCell ref="A29:F29"/>
    <mergeCell ref="A21:B21"/>
    <mergeCell ref="C21:F21"/>
    <mergeCell ref="A23:F23"/>
    <mergeCell ref="A24:F24"/>
    <mergeCell ref="A25:F25"/>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100"/>
  <sheetViews>
    <sheetView zoomScaleNormal="100" workbookViewId="0"/>
  </sheetViews>
  <sheetFormatPr defaultColWidth="10.796875" defaultRowHeight="15.6" x14ac:dyDescent="0.3"/>
  <cols>
    <col min="1" max="1" width="13.796875" style="4" customWidth="1"/>
    <col min="2" max="1024" width="10.796875" style="4"/>
  </cols>
  <sheetData>
    <row r="2" spans="1:11" ht="14.55" customHeight="1" x14ac:dyDescent="0.3">
      <c r="A2" s="57" t="s">
        <v>219</v>
      </c>
      <c r="B2" s="57"/>
      <c r="C2" s="57"/>
      <c r="D2" s="57"/>
      <c r="E2" s="57"/>
      <c r="F2" s="57"/>
      <c r="G2" s="57"/>
      <c r="H2" s="57"/>
      <c r="I2" s="57"/>
      <c r="J2" s="57"/>
      <c r="K2" s="57"/>
    </row>
    <row r="3" spans="1:11" x14ac:dyDescent="0.3">
      <c r="A3" s="57"/>
      <c r="B3" s="57"/>
      <c r="C3" s="57"/>
      <c r="D3" s="57"/>
      <c r="E3" s="57"/>
      <c r="F3" s="57"/>
      <c r="G3" s="57"/>
      <c r="H3" s="57"/>
      <c r="I3" s="57"/>
      <c r="J3" s="57"/>
      <c r="K3" s="57"/>
    </row>
    <row r="4" spans="1:11" ht="16.05" customHeight="1" x14ac:dyDescent="0.3">
      <c r="A4" s="23"/>
      <c r="B4" s="23"/>
      <c r="C4" s="23"/>
      <c r="D4" s="23"/>
      <c r="E4" s="23"/>
      <c r="F4" s="23"/>
      <c r="G4" s="23"/>
      <c r="H4" s="23"/>
      <c r="I4" s="23"/>
      <c r="J4" s="23"/>
    </row>
    <row r="5" spans="1:11" ht="48" customHeight="1" x14ac:dyDescent="0.3">
      <c r="A5" s="52" t="s">
        <v>220</v>
      </c>
      <c r="B5" s="52"/>
      <c r="C5" s="53" t="s">
        <v>221</v>
      </c>
      <c r="D5" s="53"/>
      <c r="E5" s="53"/>
      <c r="F5" s="53" t="s">
        <v>222</v>
      </c>
      <c r="G5" s="53"/>
      <c r="H5" s="53"/>
      <c r="I5" s="53" t="s">
        <v>223</v>
      </c>
      <c r="J5" s="53"/>
      <c r="K5" s="24" t="s">
        <v>224</v>
      </c>
    </row>
    <row r="6" spans="1:11" ht="49.05" customHeight="1" x14ac:dyDescent="0.3">
      <c r="A6" s="49"/>
      <c r="B6" s="49"/>
      <c r="C6" s="34"/>
      <c r="D6" s="34"/>
      <c r="E6" s="34"/>
      <c r="F6" s="34"/>
      <c r="G6" s="34"/>
      <c r="H6" s="34"/>
      <c r="I6" s="34"/>
      <c r="J6" s="34"/>
      <c r="K6" s="25"/>
    </row>
    <row r="7" spans="1:11" ht="49.05" customHeight="1" x14ac:dyDescent="0.3">
      <c r="A7" s="49"/>
      <c r="B7" s="49"/>
      <c r="C7" s="34"/>
      <c r="D7" s="34"/>
      <c r="E7" s="34"/>
      <c r="F7" s="34"/>
      <c r="G7" s="34"/>
      <c r="H7" s="34"/>
      <c r="I7" s="34"/>
      <c r="J7" s="34"/>
      <c r="K7" s="25"/>
    </row>
    <row r="8" spans="1:11" ht="49.05" customHeight="1" x14ac:dyDescent="0.3">
      <c r="A8" s="49"/>
      <c r="B8" s="49"/>
      <c r="C8" s="34"/>
      <c r="D8" s="34"/>
      <c r="E8" s="34"/>
      <c r="F8" s="34"/>
      <c r="G8" s="34"/>
      <c r="H8" s="34"/>
      <c r="I8" s="34"/>
      <c r="J8" s="34"/>
      <c r="K8" s="25"/>
    </row>
    <row r="9" spans="1:11" ht="49.05" customHeight="1" x14ac:dyDescent="0.3">
      <c r="A9" s="49"/>
      <c r="B9" s="49"/>
      <c r="C9" s="34"/>
      <c r="D9" s="34"/>
      <c r="E9" s="34"/>
      <c r="F9" s="34"/>
      <c r="G9" s="34"/>
      <c r="H9" s="34"/>
      <c r="I9" s="34"/>
      <c r="J9" s="34"/>
      <c r="K9" s="25"/>
    </row>
    <row r="10" spans="1:11" ht="49.05" customHeight="1" x14ac:dyDescent="0.3">
      <c r="A10" s="49"/>
      <c r="B10" s="49"/>
      <c r="C10" s="34"/>
      <c r="D10" s="34"/>
      <c r="E10" s="34"/>
      <c r="F10" s="34"/>
      <c r="G10" s="34"/>
      <c r="H10" s="34"/>
      <c r="I10" s="34"/>
      <c r="J10" s="34"/>
      <c r="K10" s="25"/>
    </row>
    <row r="11" spans="1:11" ht="49.05" customHeight="1" x14ac:dyDescent="0.3">
      <c r="A11" s="49"/>
      <c r="B11" s="49"/>
      <c r="C11" s="34"/>
      <c r="D11" s="34"/>
      <c r="E11" s="34"/>
      <c r="F11" s="34"/>
      <c r="G11" s="34"/>
      <c r="H11" s="34"/>
      <c r="I11" s="34"/>
      <c r="J11" s="34"/>
      <c r="K11" s="25"/>
    </row>
    <row r="12" spans="1:11" ht="49.05" customHeight="1" x14ac:dyDescent="0.3">
      <c r="A12" s="49"/>
      <c r="B12" s="49"/>
      <c r="C12" s="34"/>
      <c r="D12" s="34"/>
      <c r="E12" s="34"/>
      <c r="F12" s="34"/>
      <c r="G12" s="34"/>
      <c r="H12" s="34"/>
      <c r="I12" s="34"/>
      <c r="J12" s="34"/>
      <c r="K12" s="25"/>
    </row>
    <row r="13" spans="1:11" ht="49.05" customHeight="1" x14ac:dyDescent="0.3">
      <c r="A13" s="49"/>
      <c r="B13" s="49"/>
      <c r="C13" s="34"/>
      <c r="D13" s="34"/>
      <c r="E13" s="34"/>
      <c r="F13" s="34"/>
      <c r="G13" s="34"/>
      <c r="H13" s="34"/>
      <c r="I13" s="34"/>
      <c r="J13" s="34"/>
      <c r="K13" s="25"/>
    </row>
    <row r="14" spans="1:11" ht="49.05" customHeight="1" x14ac:dyDescent="0.3">
      <c r="A14" s="49"/>
      <c r="B14" s="49"/>
      <c r="C14" s="34"/>
      <c r="D14" s="34"/>
      <c r="E14" s="34"/>
      <c r="F14" s="34"/>
      <c r="G14" s="34"/>
      <c r="H14" s="34"/>
      <c r="I14" s="34"/>
      <c r="J14" s="34"/>
      <c r="K14" s="25"/>
    </row>
    <row r="15" spans="1:11" ht="48" customHeight="1" x14ac:dyDescent="0.3">
      <c r="A15" s="55"/>
      <c r="B15" s="55"/>
      <c r="C15" s="56"/>
      <c r="D15" s="56"/>
      <c r="E15" s="56"/>
      <c r="F15" s="56"/>
      <c r="G15" s="56"/>
      <c r="H15" s="56"/>
      <c r="I15" s="56"/>
      <c r="J15" s="56"/>
      <c r="K15" s="26"/>
    </row>
    <row r="16" spans="1:11" ht="19.05" customHeight="1" x14ac:dyDescent="0.3">
      <c r="A16" s="27"/>
      <c r="B16" s="27"/>
      <c r="C16" s="27"/>
      <c r="D16" s="27"/>
      <c r="E16" s="27"/>
      <c r="F16" s="27"/>
      <c r="G16" s="27"/>
      <c r="H16" s="27"/>
      <c r="I16" s="27"/>
      <c r="J16" s="27"/>
      <c r="K16" s="28"/>
    </row>
    <row r="17" spans="1:11" ht="49.05" customHeight="1" x14ac:dyDescent="0.3">
      <c r="A17" s="51" t="s">
        <v>225</v>
      </c>
      <c r="B17" s="51"/>
      <c r="C17" s="51"/>
      <c r="D17" s="51"/>
      <c r="E17" s="51"/>
      <c r="F17" s="51"/>
      <c r="G17" s="51"/>
      <c r="H17" s="51"/>
      <c r="I17" s="51"/>
      <c r="J17" s="51"/>
      <c r="K17" s="51"/>
    </row>
    <row r="18" spans="1:11" ht="16.05" customHeight="1" x14ac:dyDescent="0.3">
      <c r="A18" s="27"/>
      <c r="B18" s="27"/>
      <c r="C18" s="27"/>
      <c r="D18" s="27"/>
      <c r="E18" s="27"/>
      <c r="F18" s="27"/>
      <c r="G18" s="27"/>
      <c r="H18" s="27"/>
      <c r="I18" s="27"/>
      <c r="J18" s="27"/>
      <c r="K18" s="28"/>
    </row>
    <row r="19" spans="1:11" ht="49.05" customHeight="1" x14ac:dyDescent="0.3">
      <c r="A19" s="52" t="s">
        <v>30</v>
      </c>
      <c r="B19" s="52"/>
      <c r="C19" s="53" t="s">
        <v>221</v>
      </c>
      <c r="D19" s="53"/>
      <c r="E19" s="53"/>
      <c r="F19" s="53" t="s">
        <v>226</v>
      </c>
      <c r="G19" s="53"/>
      <c r="H19" s="53"/>
      <c r="I19" s="54" t="s">
        <v>223</v>
      </c>
      <c r="J19" s="54"/>
      <c r="K19" s="28"/>
    </row>
    <row r="20" spans="1:11" ht="49.05" customHeight="1" x14ac:dyDescent="0.3">
      <c r="A20" s="49"/>
      <c r="B20" s="49"/>
      <c r="C20" s="34"/>
      <c r="D20" s="34"/>
      <c r="E20" s="34"/>
      <c r="F20" s="34"/>
      <c r="G20" s="34"/>
      <c r="H20" s="34"/>
      <c r="I20" s="50"/>
      <c r="J20" s="50"/>
      <c r="K20" s="28"/>
    </row>
    <row r="21" spans="1:11" ht="49.05" customHeight="1" x14ac:dyDescent="0.3">
      <c r="A21" s="49"/>
      <c r="B21" s="49"/>
      <c r="C21" s="34"/>
      <c r="D21" s="34"/>
      <c r="E21" s="34"/>
      <c r="F21" s="34"/>
      <c r="G21" s="34"/>
      <c r="H21" s="34"/>
      <c r="I21" s="50"/>
      <c r="J21" s="50"/>
      <c r="K21" s="28"/>
    </row>
    <row r="22" spans="1:11" ht="49.05" customHeight="1" x14ac:dyDescent="0.3">
      <c r="A22" s="49"/>
      <c r="B22" s="49"/>
      <c r="C22" s="34"/>
      <c r="D22" s="34"/>
      <c r="E22" s="34"/>
      <c r="F22" s="34"/>
      <c r="G22" s="34"/>
      <c r="H22" s="34"/>
      <c r="I22" s="50"/>
      <c r="J22" s="50"/>
      <c r="K22" s="28"/>
    </row>
    <row r="23" spans="1:11" ht="49.05" customHeight="1" x14ac:dyDescent="0.3">
      <c r="A23" s="49"/>
      <c r="B23" s="49"/>
      <c r="C23" s="34"/>
      <c r="D23" s="34"/>
      <c r="E23" s="34"/>
      <c r="F23" s="34"/>
      <c r="G23" s="34"/>
      <c r="H23" s="34"/>
      <c r="I23" s="50"/>
      <c r="J23" s="50"/>
      <c r="K23" s="28"/>
    </row>
    <row r="24" spans="1:11" ht="49.05" customHeight="1" x14ac:dyDescent="0.3">
      <c r="A24" s="49"/>
      <c r="B24" s="49"/>
      <c r="C24" s="34"/>
      <c r="D24" s="34"/>
      <c r="E24" s="34"/>
      <c r="F24" s="34"/>
      <c r="G24" s="34"/>
      <c r="H24" s="34"/>
      <c r="I24" s="50"/>
      <c r="J24" s="50"/>
      <c r="K24" s="28"/>
    </row>
    <row r="25" spans="1:11" ht="49.05" customHeight="1" x14ac:dyDescent="0.3">
      <c r="A25" s="49"/>
      <c r="B25" s="49"/>
      <c r="C25" s="34"/>
      <c r="D25" s="34"/>
      <c r="E25" s="34"/>
      <c r="F25" s="34"/>
      <c r="G25" s="34"/>
      <c r="H25" s="34"/>
      <c r="I25" s="50"/>
      <c r="J25" s="50"/>
      <c r="K25" s="28"/>
    </row>
    <row r="26" spans="1:11" ht="49.05" customHeight="1" x14ac:dyDescent="0.3">
      <c r="A26" s="49"/>
      <c r="B26" s="49"/>
      <c r="C26" s="34"/>
      <c r="D26" s="34"/>
      <c r="E26" s="34"/>
      <c r="F26" s="34"/>
      <c r="G26" s="34"/>
      <c r="H26" s="34"/>
      <c r="I26" s="50"/>
      <c r="J26" s="50"/>
      <c r="K26" s="28"/>
    </row>
    <row r="27" spans="1:11" ht="49.05" customHeight="1" x14ac:dyDescent="0.3">
      <c r="A27" s="49"/>
      <c r="B27" s="49"/>
      <c r="C27" s="34"/>
      <c r="D27" s="34"/>
      <c r="E27" s="34"/>
      <c r="F27" s="34"/>
      <c r="G27" s="34"/>
      <c r="H27" s="34"/>
      <c r="I27" s="50"/>
      <c r="J27" s="50"/>
      <c r="K27" s="28"/>
    </row>
    <row r="28" spans="1:11" ht="49.05" customHeight="1" x14ac:dyDescent="0.3">
      <c r="A28" s="49"/>
      <c r="B28" s="49"/>
      <c r="C28" s="34"/>
      <c r="D28" s="34"/>
      <c r="E28" s="34"/>
      <c r="F28" s="34"/>
      <c r="G28" s="34"/>
      <c r="H28" s="34"/>
      <c r="I28" s="50"/>
      <c r="J28" s="50"/>
      <c r="K28" s="28"/>
    </row>
    <row r="29" spans="1:11" ht="49.05" customHeight="1" x14ac:dyDescent="0.3">
      <c r="A29" s="49"/>
      <c r="B29" s="49"/>
      <c r="C29" s="34"/>
      <c r="D29" s="34"/>
      <c r="E29" s="34"/>
      <c r="F29" s="34"/>
      <c r="G29" s="34"/>
      <c r="H29" s="34"/>
      <c r="I29" s="50"/>
      <c r="J29" s="50"/>
      <c r="K29" s="28"/>
    </row>
    <row r="31" spans="1:11" ht="33" customHeight="1" x14ac:dyDescent="0.3">
      <c r="A31" s="44"/>
      <c r="B31" s="44"/>
      <c r="C31" s="44"/>
      <c r="D31" s="44"/>
      <c r="E31" s="44"/>
      <c r="F31" s="44"/>
      <c r="G31" s="44"/>
      <c r="H31" s="44"/>
      <c r="I31" s="44"/>
      <c r="J31" s="44"/>
    </row>
    <row r="33" spans="1:10" ht="16.05" customHeight="1" x14ac:dyDescent="0.3">
      <c r="A33" s="46" t="s">
        <v>227</v>
      </c>
      <c r="B33" s="46"/>
      <c r="C33" s="46"/>
      <c r="D33" s="46"/>
      <c r="E33" s="46"/>
      <c r="F33" s="46"/>
      <c r="G33" s="46"/>
      <c r="H33" s="46"/>
      <c r="I33" s="46"/>
      <c r="J33" s="46"/>
    </row>
    <row r="34" spans="1:10" ht="16.05" customHeight="1" x14ac:dyDescent="0.3"/>
    <row r="35" spans="1:10" ht="16.05" customHeight="1" x14ac:dyDescent="0.3">
      <c r="A35" s="2" t="s">
        <v>29</v>
      </c>
      <c r="B35" s="47" t="s">
        <v>228</v>
      </c>
      <c r="C35" s="47"/>
      <c r="D35" s="47"/>
      <c r="E35" s="47"/>
      <c r="F35" s="47"/>
      <c r="G35" s="47"/>
      <c r="H35" s="48" t="s">
        <v>229</v>
      </c>
      <c r="I35" s="48"/>
      <c r="J35" s="48"/>
    </row>
    <row r="36" spans="1:10" ht="48" customHeight="1" x14ac:dyDescent="0.3">
      <c r="A36" s="29" t="s">
        <v>230</v>
      </c>
      <c r="B36" s="45" t="s">
        <v>231</v>
      </c>
      <c r="C36" s="45"/>
      <c r="D36" s="45"/>
      <c r="E36" s="45"/>
      <c r="F36" s="45"/>
      <c r="G36" s="45"/>
      <c r="H36" s="41"/>
      <c r="I36" s="41"/>
      <c r="J36" s="41"/>
    </row>
    <row r="37" spans="1:10" ht="48" customHeight="1" x14ac:dyDescent="0.3">
      <c r="A37" s="29" t="s">
        <v>232</v>
      </c>
      <c r="B37" s="45" t="s">
        <v>233</v>
      </c>
      <c r="C37" s="45"/>
      <c r="D37" s="45"/>
      <c r="E37" s="45"/>
      <c r="F37" s="45"/>
      <c r="G37" s="45"/>
      <c r="H37" s="41"/>
      <c r="I37" s="41"/>
      <c r="J37" s="41"/>
    </row>
    <row r="38" spans="1:10" ht="48" customHeight="1" x14ac:dyDescent="0.3">
      <c r="A38" s="29" t="s">
        <v>234</v>
      </c>
      <c r="B38" s="45" t="s">
        <v>235</v>
      </c>
      <c r="C38" s="45"/>
      <c r="D38" s="45"/>
      <c r="E38" s="45"/>
      <c r="F38" s="45"/>
      <c r="G38" s="45"/>
      <c r="H38" s="41"/>
      <c r="I38" s="41"/>
      <c r="J38" s="41"/>
    </row>
    <row r="39" spans="1:10" ht="48" customHeight="1" x14ac:dyDescent="0.3">
      <c r="A39" s="29" t="s">
        <v>236</v>
      </c>
      <c r="B39" s="45" t="s">
        <v>237</v>
      </c>
      <c r="C39" s="45"/>
      <c r="D39" s="45"/>
      <c r="E39" s="45"/>
      <c r="F39" s="45"/>
      <c r="G39" s="45"/>
      <c r="H39" s="41"/>
      <c r="I39" s="41"/>
      <c r="J39" s="41"/>
    </row>
    <row r="40" spans="1:10" ht="48" customHeight="1" x14ac:dyDescent="0.3">
      <c r="A40" s="1"/>
      <c r="B40" s="40"/>
      <c r="C40" s="40"/>
      <c r="D40" s="40"/>
      <c r="E40" s="40"/>
      <c r="F40" s="40"/>
      <c r="G40" s="40"/>
      <c r="H40" s="41"/>
      <c r="I40" s="41"/>
      <c r="J40" s="41"/>
    </row>
    <row r="41" spans="1:10" ht="48" customHeight="1" x14ac:dyDescent="0.3">
      <c r="A41" s="1"/>
      <c r="B41" s="40"/>
      <c r="C41" s="40"/>
      <c r="D41" s="40"/>
      <c r="E41" s="40"/>
      <c r="F41" s="40"/>
      <c r="G41" s="40"/>
      <c r="H41" s="41"/>
      <c r="I41" s="41"/>
      <c r="J41" s="41"/>
    </row>
    <row r="42" spans="1:10" ht="48" customHeight="1" x14ac:dyDescent="0.3">
      <c r="A42" s="1"/>
      <c r="B42" s="40"/>
      <c r="C42" s="40"/>
      <c r="D42" s="40"/>
      <c r="E42" s="40"/>
      <c r="F42" s="40"/>
      <c r="G42" s="40"/>
      <c r="H42" s="41"/>
      <c r="I42" s="41"/>
      <c r="J42" s="41"/>
    </row>
    <row r="43" spans="1:10" ht="48" customHeight="1" x14ac:dyDescent="0.3">
      <c r="A43" s="1"/>
      <c r="B43" s="40"/>
      <c r="C43" s="40"/>
      <c r="D43" s="40"/>
      <c r="E43" s="40"/>
      <c r="F43" s="40"/>
      <c r="G43" s="40"/>
      <c r="H43" s="41"/>
      <c r="I43" s="41"/>
      <c r="J43" s="41"/>
    </row>
    <row r="44" spans="1:10" ht="48" customHeight="1" x14ac:dyDescent="0.3">
      <c r="A44" s="1"/>
      <c r="B44" s="40"/>
      <c r="C44" s="40"/>
      <c r="D44" s="40"/>
      <c r="E44" s="40"/>
      <c r="F44" s="40"/>
      <c r="G44" s="40"/>
      <c r="H44" s="41"/>
      <c r="I44" s="41"/>
      <c r="J44" s="41"/>
    </row>
    <row r="45" spans="1:10" ht="48" customHeight="1" x14ac:dyDescent="0.3">
      <c r="A45" s="1"/>
      <c r="B45" s="40"/>
      <c r="C45" s="40"/>
      <c r="D45" s="40"/>
      <c r="E45" s="40"/>
      <c r="F45" s="40"/>
      <c r="G45" s="40"/>
      <c r="H45" s="41"/>
      <c r="I45" s="41"/>
      <c r="J45" s="41"/>
    </row>
    <row r="46" spans="1:10" ht="49.05" customHeight="1" x14ac:dyDescent="0.3">
      <c r="A46" s="30"/>
      <c r="B46" s="42"/>
      <c r="C46" s="42"/>
      <c r="D46" s="42"/>
      <c r="E46" s="42"/>
      <c r="F46" s="42"/>
      <c r="G46" s="42"/>
      <c r="H46" s="43"/>
      <c r="I46" s="43"/>
      <c r="J46" s="43"/>
    </row>
    <row r="48" spans="1:10" ht="102" customHeight="1" x14ac:dyDescent="0.3">
      <c r="A48" s="44" t="s">
        <v>238</v>
      </c>
      <c r="B48" s="44"/>
      <c r="C48" s="44"/>
      <c r="D48" s="44"/>
      <c r="E48" s="44"/>
      <c r="F48" s="44"/>
      <c r="G48" s="44"/>
      <c r="H48" s="44"/>
      <c r="I48" s="44"/>
      <c r="J48" s="44"/>
    </row>
    <row r="51" spans="1:10" x14ac:dyDescent="0.3">
      <c r="A51" s="38" t="s">
        <v>239</v>
      </c>
      <c r="B51" s="38"/>
      <c r="C51" s="38"/>
      <c r="D51" s="38"/>
      <c r="E51" s="39"/>
      <c r="F51" s="39"/>
      <c r="G51" s="39"/>
      <c r="H51" s="39"/>
      <c r="I51" s="39"/>
      <c r="J51" s="39"/>
    </row>
    <row r="53" spans="1:10" x14ac:dyDescent="0.3">
      <c r="A53" s="38" t="s">
        <v>240</v>
      </c>
      <c r="B53" s="38"/>
      <c r="C53" s="38"/>
      <c r="D53" s="38"/>
      <c r="E53" s="39"/>
      <c r="F53" s="39"/>
      <c r="G53" s="39"/>
      <c r="H53" s="39"/>
      <c r="I53" s="39"/>
      <c r="J53" s="39"/>
    </row>
    <row r="100" spans="1:1" x14ac:dyDescent="0.3">
      <c r="A100" s="4" t="s">
        <v>241</v>
      </c>
    </row>
  </sheetData>
  <sheetProtection sheet="1"/>
  <mergeCells count="121">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7:K17"/>
    <mergeCell ref="A19:B19"/>
    <mergeCell ref="C19:E19"/>
    <mergeCell ref="F19:H19"/>
    <mergeCell ref="I19:J19"/>
    <mergeCell ref="A20:B20"/>
    <mergeCell ref="C20:E20"/>
    <mergeCell ref="F20:H20"/>
    <mergeCell ref="I20:J20"/>
    <mergeCell ref="A21:B21"/>
    <mergeCell ref="C21:E21"/>
    <mergeCell ref="F21:H21"/>
    <mergeCell ref="I21:J21"/>
    <mergeCell ref="A22:B22"/>
    <mergeCell ref="C22:E22"/>
    <mergeCell ref="F22:H22"/>
    <mergeCell ref="I22:J22"/>
    <mergeCell ref="A23:B23"/>
    <mergeCell ref="C23:E23"/>
    <mergeCell ref="F23:H23"/>
    <mergeCell ref="I23:J23"/>
    <mergeCell ref="A24:B24"/>
    <mergeCell ref="C24:E24"/>
    <mergeCell ref="F24:H24"/>
    <mergeCell ref="I24:J24"/>
    <mergeCell ref="A25:B25"/>
    <mergeCell ref="C25:E25"/>
    <mergeCell ref="F25:H25"/>
    <mergeCell ref="I25:J25"/>
    <mergeCell ref="A26:B26"/>
    <mergeCell ref="C26:E26"/>
    <mergeCell ref="F26:H26"/>
    <mergeCell ref="I26:J26"/>
    <mergeCell ref="A27:B27"/>
    <mergeCell ref="C27:E27"/>
    <mergeCell ref="F27:H27"/>
    <mergeCell ref="I27:J27"/>
    <mergeCell ref="A28:B28"/>
    <mergeCell ref="C28:E28"/>
    <mergeCell ref="F28:H28"/>
    <mergeCell ref="I28:J28"/>
    <mergeCell ref="A29:B29"/>
    <mergeCell ref="C29:E29"/>
    <mergeCell ref="F29:H29"/>
    <mergeCell ref="I29:J29"/>
    <mergeCell ref="A31:J31"/>
    <mergeCell ref="A33:J33"/>
    <mergeCell ref="B35:G35"/>
    <mergeCell ref="H35:J35"/>
    <mergeCell ref="B36:G36"/>
    <mergeCell ref="H36:J36"/>
    <mergeCell ref="B37:G37"/>
    <mergeCell ref="H37:J37"/>
    <mergeCell ref="B38:G38"/>
    <mergeCell ref="H38:J38"/>
    <mergeCell ref="B39:G39"/>
    <mergeCell ref="H39:J39"/>
    <mergeCell ref="B40:G40"/>
    <mergeCell ref="H40:J40"/>
    <mergeCell ref="B41:G41"/>
    <mergeCell ref="H41:J41"/>
    <mergeCell ref="B42:G42"/>
    <mergeCell ref="H42:J42"/>
    <mergeCell ref="B43:G43"/>
    <mergeCell ref="H43:J43"/>
    <mergeCell ref="A53:D53"/>
    <mergeCell ref="E53:J53"/>
    <mergeCell ref="B44:G44"/>
    <mergeCell ref="H44:J44"/>
    <mergeCell ref="B45:G45"/>
    <mergeCell ref="H45:J45"/>
    <mergeCell ref="B46:G46"/>
    <mergeCell ref="H46:J46"/>
    <mergeCell ref="A48:J48"/>
    <mergeCell ref="A51:D51"/>
    <mergeCell ref="E51:J5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377</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Jurga Kuzmaitė</cp:lastModifiedBy>
  <cp:revision>19</cp:revision>
  <dcterms:created xsi:type="dcterms:W3CDTF">2023-04-04T12:16:45Z</dcterms:created>
  <dcterms:modified xsi:type="dcterms:W3CDTF">2024-11-25T13:38:44Z</dcterms:modified>
  <dc:language>lt-LT</dc:language>
</cp:coreProperties>
</file>