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1D601B90-9E8F-4135-B9DE-F655A52C83F9}" xr6:coauthVersionLast="47" xr6:coauthVersionMax="47" xr10:uidLastSave="{00000000-0000-0000-0000-000000000000}"/>
  <bookViews>
    <workbookView xWindow="28680" yWindow="1290" windowWidth="25440" windowHeight="15270" xr2:uid="{1749E503-39DE-4D3A-A3A2-FB93FF0E79C1}"/>
  </bookViews>
  <sheets>
    <sheet name="TS" sheetId="1" r:id="rId1"/>
    <sheet name="Bendrieji reikalav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 r="K8" i="1" s="1"/>
  <c r="K7" i="1"/>
  <c r="J7" i="1"/>
  <c r="P9" i="1"/>
  <c r="I8" i="1"/>
  <c r="I7" i="1"/>
  <c r="Q9" i="1" l="1"/>
</calcChain>
</file>

<file path=xl/sharedStrings.xml><?xml version="1.0" encoding="utf-8"?>
<sst xmlns="http://schemas.openxmlformats.org/spreadsheetml/2006/main" count="43" uniqueCount="40">
  <si>
    <t>Pirkimo dalies Nr.</t>
  </si>
  <si>
    <t>Priemonės pavadinimas</t>
  </si>
  <si>
    <t>Charakteristikos, reikalavimai</t>
  </si>
  <si>
    <t>Mato vienetas</t>
  </si>
  <si>
    <t>PVM tarifas ٪</t>
  </si>
  <si>
    <t>Numatomas vieneto įkainis EUR su PVM</t>
  </si>
  <si>
    <t>BVPŽ kodas</t>
  </si>
  <si>
    <t xml:space="preserve">vnt. </t>
  </si>
  <si>
    <t>33140000-3</t>
  </si>
  <si>
    <t>Diagnostinė pravedimo viela</t>
  </si>
  <si>
    <t>PTA balioninis kateteris arterijoms</t>
  </si>
  <si>
    <t>Viso:</t>
  </si>
  <si>
    <t>Prekės kodas</t>
  </si>
  <si>
    <t>Preliminarus* kiekis</t>
  </si>
  <si>
    <t>PLANUOJAMA</t>
  </si>
  <si>
    <t>Maksimali pirkimo suma Eur be PVM</t>
  </si>
  <si>
    <t>Maksimali pirkimo suma Eur su PVM</t>
  </si>
  <si>
    <t>Mato vieneto įkainis EUR be PVM</t>
  </si>
  <si>
    <t>Suma Eur be PVM</t>
  </si>
  <si>
    <t>Suma Eur su PVM</t>
  </si>
  <si>
    <r>
      <rPr>
        <b/>
        <sz val="10"/>
        <rFont val="Times New Roman"/>
        <family val="1"/>
        <charset val="186"/>
      </rPr>
      <t>Siūloma parametro reikšmė</t>
    </r>
    <r>
      <rPr>
        <sz val="10"/>
        <rFont val="Times New Roman"/>
        <family val="1"/>
        <charset val="186"/>
      </rPr>
      <t xml:space="preserve"> 
(Failo, </t>
    </r>
    <r>
      <rPr>
        <sz val="10"/>
        <color rgb="FFC00000"/>
        <rFont val="Times New Roman"/>
        <family val="1"/>
        <charset val="186"/>
      </rPr>
      <t>dokumento pavadinimas ir puslapio Nr</t>
    </r>
    <r>
      <rPr>
        <sz val="10"/>
        <rFont val="Times New Roman"/>
        <family val="1"/>
        <charset val="186"/>
      </rPr>
      <t xml:space="preserve">., pažymintis vietą, kurioje yra siūlomus techninius parametrus patvirtinantys dokumentai, </t>
    </r>
    <r>
      <rPr>
        <sz val="10"/>
        <color rgb="FFC00000"/>
        <rFont val="Times New Roman"/>
        <family val="1"/>
        <charset val="186"/>
      </rPr>
      <t>nuoroda į gamintojo interneto tinklalapį</t>
    </r>
    <r>
      <rPr>
        <sz val="10"/>
        <rFont val="Times New Roman"/>
        <family val="1"/>
        <charset val="186"/>
      </rPr>
      <t xml:space="preserve"> (jei toks yra), nuoroda turi būti tiksli į konkrečią prekę)</t>
    </r>
  </si>
  <si>
    <t>Firminis priemonės pavadinimas, gamintojas</t>
  </si>
  <si>
    <t>Vientisos konstrukcijos  metalinis sustiprintas diagnostinis pravediklis. Storis 0,035". Ilgis 75±1cm, 145±1cm, 180±1cm, 260±1cm. Amplatz Super Stiff tipo. Galo forma: tiesi ir J tipo. Lankstaus galiuko ilgis 4 ir 7 cm. Viela ištisinė spiralinio ("flat coiled") tipo, bet be spiralinio viršutinio sluoksnio, padengta PTFE danga. Atraumatinis minkštas distalinis galas.</t>
  </si>
  <si>
    <t>Pritaikyta 0,035" diametro vielai. "Non-compliant" tipo balionas. Mažo profilio distalinis baliono galas: diametras ne daugiau 0,040". Labai aukšto slėgio RBP ≥ 14 atm., MBP ≥20 atm. 2 rentgeno kontrastiniai žymekliai. Kateterių ilgiai: 40±5 cm, 75±5 cm, 130 ±5cm. Balionų diametrai: 3, 4, 5, 6, 7, 8, 9, 10 ir 12 mm. Balionų ilgiai: trumpiausias ≤ 20±2mm, ilgiausias ≥ 200±5 mm. Suderinami su ≤ 7 F introdiuseriu.</t>
  </si>
  <si>
    <t>TECHNINĖ SPECIFIKACIJA</t>
  </si>
  <si>
    <t>Vienkartinės medicinos pagalbos priemonės intervencinei kardiologijai ir radiologijai (9826)</t>
  </si>
  <si>
    <t>SPS 1 priedas</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</si>
  <si>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</si>
  <si>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</si>
  <si>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PO turi teisę reikalauti pateikti katalogų ir techninių aprašų originalus, o tiekėjui jų nepateikus – pasiūlymą atmesti.</t>
  </si>
  <si>
    <t>5. Garantinis terminas - pristatymo metu prekių galiojimo terminas turi būti ne trumpesnis nei 70% (septyniasdešimt procentų) priemonės galiojimo termino.</t>
  </si>
  <si>
    <r>
      <t xml:space="preserve">1 . Prekių kokybė, žymėjimas, informacija vartotojui turi atitikti 93/42/EEC ir/ar MDR (ES) 2017/745 direktivų reikalavimams, CE ženklinimas, </t>
    </r>
    <r>
      <rPr>
        <u/>
        <sz val="11"/>
        <color theme="1"/>
        <rFont val="Times"/>
        <family val="1"/>
      </rPr>
      <t>pateikti kartu su pasiūlymu tai įrodančius dokumentus.</t>
    </r>
  </si>
  <si>
    <r>
      <t xml:space="preserve">4. Tiekėjas </t>
    </r>
    <r>
      <rPr>
        <u/>
        <sz val="11"/>
        <color theme="1"/>
        <rFont val="Times"/>
        <family val="1"/>
      </rPr>
      <t>kartu su pasiūlymu turi pateikti dokumentus, įrodančius siūlomų prekių atitikimą kokybės ir techniniams reikalavimams</t>
    </r>
    <r>
      <rPr>
        <sz val="11"/>
        <color theme="1"/>
        <rFont val="Times"/>
        <family val="1"/>
      </rPr>
      <t xml:space="preserve">,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</si>
  <si>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Bendrieji reikalavimai:</t>
  </si>
  <si>
    <t>Amplatz Super Stiff, gamintojas Boston Scientific</t>
  </si>
  <si>
    <t>Kodai nuo: M001465631 iki M001465041, katalogas Nr.1</t>
  </si>
  <si>
    <t>Mustang, gamintojas Boston Scientific</t>
  </si>
  <si>
    <t>Kodai nuo: H74939171030240 iki H74939171120840, nuo H74939171030270 iki H74939171120870, nuo H74939171030210 iki H74939171120810, katalogas Nr.1</t>
  </si>
  <si>
    <t>Vientisos konstrukcijos  metalinis sustiprintas diagnostinis pravediklis. Storis 0,035". Ilgis 75 cm, 145 cm, 180 cm, 260 cm. Amplatz Super Stiff tipo. Galo forma: tiesi ir J tipo. Lankstaus galiuko ilgis 4 ir 7 cm. Viela ištisinė spiralinio ("flat coiled") tipo, bet be spiralinio viršutinio sluoksnio, padengta PTFE danga. Atraumatinis minkštas distalinis galas.Katalogas Nr.1 , psl.2-3,15</t>
  </si>
  <si>
    <t>Pritaikyta 0,035" diametro vielai. "Non-compliant" tipo balionas. Mažo profilio distalinis baliono galas: diametras ne daugiau 0,040". Labai aukšto slėgio RBP ≥ 14 atm., MBP ≥20 atm. 2 rentgeno kontrastiniai žymekliai. Kateterių ilgiai: 40 cm, 75 cm, 130 cm. Balionų diametrai: 3, 4, 5, 6, 7, 8, 9, 10 ir 12 mm. Balionų ilgiai: trumpiausias 20 mm, ilgiausias  200 mm. Suderinami su ≤ 7 F introdiuseriu.Katalogas Nr.1 psl.4-14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</si>
</sst>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Calibri"/>
      <family val="2"/>
      <charset val="186"/>
      <scheme val="minor"/>
    </font>
    <font>
      <sz val="11"/>
      <name val="Times New Roman"/>
      <family val="1"/>
    </font>
    <font>
      <sz val="11"/>
      <color theme="1"/>
      <name val="Times New Roman"/>
      <family val="1"/>
      <charset val="186"/>
    </font>
    <font>
      <sz val="11"/>
      <color theme="1"/>
      <name val="Times New Roman"/>
      <family val="1"/>
    </font>
    <font>
      <b/>
      <sz val="11"/>
      <color theme="1"/>
      <name val="Times New Roman"/>
      <family val="1"/>
      <charset val="186"/>
    </font>
    <font>
      <sz val="10.5"/>
      <name val="Times New Roman"/>
      <family val="1"/>
      <charset val="186"/>
    </font>
    <font>
      <sz val="10.5"/>
      <color theme="1"/>
      <name val="Times New Roman"/>
      <family val="1"/>
      <charset val="186"/>
    </font>
    <font>
      <b/>
      <sz val="11"/>
      <color theme="1"/>
      <name val="Times New Roman"/>
      <family val="1"/>
    </font>
    <font>
      <sz val="10"/>
      <name val="Times New Roman"/>
      <family val="1"/>
    </font>
    <font>
      <sz val="10"/>
      <color theme="1"/>
      <name val="Times New Roman"/>
      <family val="1"/>
    </font>
    <font>
      <sz val="10"/>
      <color rgb="FF000000"/>
      <name val="Times New Roman"/>
      <family val="1"/>
    </font>
    <font>
      <b/>
      <sz val="10"/>
      <color theme="1"/>
      <name val="Times New Roman"/>
      <family val="1"/>
      <charset val="186"/>
    </font>
    <font>
      <sz val="10"/>
      <name val="Times New Roman"/>
      <family val="1"/>
      <charset val="186"/>
    </font>
    <font>
      <b/>
      <sz val="10"/>
      <name val="Times New Roman"/>
      <family val="1"/>
      <charset val="186"/>
    </font>
    <font>
      <sz val="10"/>
      <color rgb="FFC00000"/>
      <name val="Times New Roman"/>
      <family val="1"/>
      <charset val="186"/>
    </font>
    <font>
      <sz val="11"/>
      <color theme="1"/>
      <name val="Times"/>
      <family val="1"/>
    </font>
    <font>
      <u/>
      <sz val="11"/>
      <color theme="1"/>
      <name val="Times"/>
      <family val="1"/>
    </font>
    <font>
      <b/>
      <sz val="11"/>
      <color theme="1"/>
      <name val="Times"/>
      <family val="1"/>
    </font>
    <font>
      <b/>
      <sz val="10.5"/>
      <name val="Times New Roman"/>
      <family val="1"/>
      <charset val="186"/>
    </font>
    <font>
      <b/>
      <sz val="10"/>
      <color rgb="FF00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1">
    <xf numFmtId="0" fontId="0" fillId="0" borderId="0" xfId="0"/>
    <xf numFmtId="0" fontId="3" fillId="0" borderId="0" xfId="0" applyFont="1"/>
    <xf numFmtId="0" fontId="4" fillId="0" borderId="1" xfId="0" applyFont="1" applyBorder="1" applyAlignment="1">
      <alignment horizontal="center" vertical="top"/>
    </xf>
    <xf numFmtId="0" fontId="4" fillId="0" borderId="0" xfId="0" applyFont="1" applyAlignment="1">
      <alignment horizontal="center" vertical="top"/>
    </xf>
    <xf numFmtId="0" fontId="4" fillId="0" borderId="0" xfId="0" applyFont="1"/>
    <xf numFmtId="0" fontId="4" fillId="0" borderId="1" xfId="0" applyFont="1" applyBorder="1" applyAlignment="1">
      <alignment horizontal="center" vertical="top" wrapText="1"/>
    </xf>
    <xf numFmtId="0" fontId="7" fillId="0" borderId="0" xfId="0" applyFont="1" applyAlignment="1">
      <alignment vertical="center"/>
    </xf>
    <xf numFmtId="0" fontId="4" fillId="0" borderId="1" xfId="0" applyFont="1" applyBorder="1" applyAlignment="1">
      <alignment vertical="top" wrapText="1"/>
    </xf>
    <xf numFmtId="0" fontId="2" fillId="0" borderId="1" xfId="1" applyFont="1" applyBorder="1" applyAlignment="1">
      <alignment horizontal="left" vertical="top" wrapText="1"/>
    </xf>
    <xf numFmtId="0" fontId="10" fillId="0" borderId="1" xfId="0" applyFont="1" applyBorder="1" applyAlignment="1">
      <alignment horizontal="center" vertical="top"/>
    </xf>
    <xf numFmtId="0" fontId="10" fillId="0" borderId="0" xfId="0" applyFont="1" applyAlignment="1">
      <alignment horizontal="center" vertical="top"/>
    </xf>
    <xf numFmtId="0" fontId="10" fillId="0" borderId="0" xfId="0" applyFont="1"/>
    <xf numFmtId="4" fontId="4" fillId="0" borderId="1" xfId="0" applyNumberFormat="1" applyFont="1" applyBorder="1" applyAlignment="1">
      <alignment horizontal="center" vertical="top"/>
    </xf>
    <xf numFmtId="0" fontId="1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top"/>
    </xf>
    <xf numFmtId="4" fontId="4" fillId="3" borderId="1" xfId="0" applyNumberFormat="1" applyFont="1" applyFill="1" applyBorder="1" applyAlignment="1">
      <alignment horizontal="right" vertical="top"/>
    </xf>
    <xf numFmtId="0" fontId="12" fillId="3" borderId="1" xfId="0" applyFont="1" applyFill="1" applyBorder="1" applyAlignment="1">
      <alignment horizontal="center"/>
    </xf>
    <xf numFmtId="4" fontId="8" fillId="3" borderId="1" xfId="0" applyNumberFormat="1" applyFont="1" applyFill="1" applyBorder="1" applyAlignment="1">
      <alignment horizontal="right"/>
    </xf>
    <xf numFmtId="0" fontId="8" fillId="0" borderId="0" xfId="0" applyFont="1" applyAlignment="1">
      <alignment horizontal="right" vertical="center"/>
    </xf>
    <xf numFmtId="0" fontId="8" fillId="0" borderId="0" xfId="0" applyFont="1" applyAlignment="1">
      <alignment horizontal="center" vertical="top"/>
    </xf>
    <xf numFmtId="0" fontId="8" fillId="0" borderId="0" xfId="0" applyFont="1" applyAlignment="1">
      <alignment horizontal="center"/>
    </xf>
    <xf numFmtId="0" fontId="5" fillId="0" borderId="0" xfId="0" applyFont="1" applyAlignment="1">
      <alignment horizontal="right"/>
    </xf>
    <xf numFmtId="0" fontId="13" fillId="4" borderId="2" xfId="0" applyFont="1" applyFill="1" applyBorder="1" applyAlignment="1">
      <alignment horizontal="center" vertical="center" wrapText="1"/>
    </xf>
    <xf numFmtId="0" fontId="4" fillId="0" borderId="0" xfId="0" applyFont="1" applyAlignment="1">
      <alignment vertical="top"/>
    </xf>
    <xf numFmtId="0" fontId="16" fillId="0" borderId="0" xfId="0" applyFont="1" applyAlignment="1">
      <alignment vertical="top" wrapText="1"/>
    </xf>
    <xf numFmtId="0" fontId="16" fillId="0" borderId="0" xfId="0" applyFont="1"/>
    <xf numFmtId="0" fontId="16" fillId="0" borderId="0" xfId="0" applyFont="1" applyAlignment="1">
      <alignment wrapText="1"/>
    </xf>
    <xf numFmtId="0" fontId="18" fillId="0" borderId="0" xfId="0" applyFont="1"/>
    <xf numFmtId="0" fontId="19" fillId="5"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4" fillId="2" borderId="1" xfId="0" applyFont="1" applyFill="1" applyBorder="1" applyAlignment="1">
      <alignment horizontal="center" vertical="top"/>
    </xf>
    <xf numFmtId="0" fontId="4" fillId="0" borderId="0" xfId="0" applyFont="1" applyAlignment="1">
      <alignment horizontal="center" vertical="top"/>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3" borderId="1" xfId="0" applyFont="1" applyFill="1" applyBorder="1" applyAlignment="1">
      <alignment horizontal="center"/>
    </xf>
    <xf numFmtId="0" fontId="5" fillId="4" borderId="1" xfId="0" applyFont="1" applyFill="1" applyBorder="1" applyAlignment="1">
      <alignment horizontal="center"/>
    </xf>
  </cellXfs>
  <cellStyles count="2">
    <cellStyle name="Normal" xfId="0" builtinId="0"/>
    <cellStyle name="Normal 14 2" xfId="1" xr:uid="{BA3CC747-416C-4C81-855B-A7B95638E5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B8B5-4B31-4E01-97A7-74B7C968D215}">
  <dimension ref="A1:Q14"/>
  <sheetViews>
    <sheetView tabSelected="1" topLeftCell="A7" zoomScale="94" zoomScaleNormal="94" workbookViewId="0">
      <selection activeCell="K8" sqref="K8"/>
    </sheetView>
  </sheetViews>
  <sheetFormatPr defaultColWidth="9.28515625" defaultRowHeight="15" x14ac:dyDescent="0.25"/>
  <cols>
    <col min="1" max="1" width="7.140625" style="3" customWidth="1"/>
    <col min="2" max="2" width="22.7109375" style="4" customWidth="1"/>
    <col min="3" max="3" width="59.28515625" style="4" customWidth="1"/>
    <col min="4" max="4" width="10.5703125" style="11" customWidth="1"/>
    <col min="5" max="5" width="7.85546875" style="3" customWidth="1"/>
    <col min="6" max="6" width="8.7109375" style="3" customWidth="1"/>
    <col min="7" max="7" width="9.85546875" style="4" customWidth="1"/>
    <col min="8" max="8" width="5.7109375" style="11" customWidth="1"/>
    <col min="9" max="9" width="16.5703125" style="4" hidden="1" customWidth="1"/>
    <col min="10" max="11" width="12.28515625" style="4" customWidth="1"/>
    <col min="12" max="12" width="20.28515625" style="4" customWidth="1"/>
    <col min="13" max="13" width="12.28515625" style="4" customWidth="1"/>
    <col min="14" max="14" width="33.28515625" style="4" customWidth="1"/>
    <col min="15" max="15" width="5.140625" style="11" customWidth="1"/>
    <col min="16" max="17" width="12.7109375" style="4" customWidth="1"/>
    <col min="18" max="16384" width="9.28515625" style="1"/>
  </cols>
  <sheetData>
    <row r="1" spans="1:17" x14ac:dyDescent="0.25">
      <c r="A1" s="33" t="s">
        <v>24</v>
      </c>
      <c r="B1" s="33"/>
      <c r="C1" s="33"/>
      <c r="D1" s="33"/>
      <c r="E1" s="33"/>
      <c r="F1" s="33"/>
      <c r="G1" s="33"/>
      <c r="H1" s="33"/>
      <c r="I1" s="33"/>
      <c r="J1" s="33"/>
      <c r="K1" s="11" t="s">
        <v>26</v>
      </c>
    </row>
    <row r="2" spans="1:17" ht="21" customHeight="1" x14ac:dyDescent="0.25">
      <c r="A2" s="34" t="s">
        <v>25</v>
      </c>
      <c r="B2" s="34"/>
      <c r="C2" s="34"/>
      <c r="D2" s="34"/>
      <c r="E2" s="34"/>
      <c r="F2" s="34"/>
      <c r="G2" s="34"/>
      <c r="H2" s="34"/>
      <c r="I2" s="34"/>
      <c r="J2" s="34"/>
      <c r="K2" s="24"/>
    </row>
    <row r="3" spans="1:17" ht="13.9" x14ac:dyDescent="0.25">
      <c r="A3" s="33"/>
      <c r="B3" s="33"/>
      <c r="C3" s="33"/>
      <c r="D3" s="33"/>
      <c r="E3" s="33"/>
      <c r="F3" s="33"/>
      <c r="G3" s="33"/>
      <c r="H3" s="33"/>
      <c r="I3" s="33"/>
      <c r="J3" s="33"/>
      <c r="K3" s="33"/>
    </row>
    <row r="5" spans="1:17" ht="14.65" customHeight="1" x14ac:dyDescent="0.25">
      <c r="A5" s="35" t="s">
        <v>0</v>
      </c>
      <c r="B5" s="35" t="s">
        <v>1</v>
      </c>
      <c r="C5" s="35" t="s">
        <v>2</v>
      </c>
      <c r="D5" s="37" t="s">
        <v>6</v>
      </c>
      <c r="E5" s="35" t="s">
        <v>3</v>
      </c>
      <c r="F5" s="35" t="s">
        <v>13</v>
      </c>
      <c r="G5" s="40"/>
      <c r="H5" s="40"/>
      <c r="I5" s="40"/>
      <c r="J5" s="40"/>
      <c r="K5" s="40"/>
      <c r="L5" s="40"/>
      <c r="M5" s="40"/>
      <c r="N5" s="40"/>
      <c r="O5" s="39" t="s">
        <v>14</v>
      </c>
      <c r="P5" s="39"/>
      <c r="Q5" s="39"/>
    </row>
    <row r="6" spans="1:17" s="6" customFormat="1" ht="93.4" customHeight="1" x14ac:dyDescent="0.25">
      <c r="A6" s="36"/>
      <c r="B6" s="36"/>
      <c r="C6" s="36"/>
      <c r="D6" s="38"/>
      <c r="E6" s="36"/>
      <c r="F6" s="36"/>
      <c r="G6" s="29" t="s">
        <v>17</v>
      </c>
      <c r="H6" s="30" t="s">
        <v>4</v>
      </c>
      <c r="I6" s="31" t="s">
        <v>5</v>
      </c>
      <c r="J6" s="31" t="s">
        <v>18</v>
      </c>
      <c r="K6" s="31" t="s">
        <v>19</v>
      </c>
      <c r="L6" s="31" t="s">
        <v>21</v>
      </c>
      <c r="M6" s="31" t="s">
        <v>12</v>
      </c>
      <c r="N6" s="23" t="s">
        <v>20</v>
      </c>
      <c r="O6" s="13" t="s">
        <v>4</v>
      </c>
      <c r="P6" s="14" t="s">
        <v>15</v>
      </c>
      <c r="Q6" s="14" t="s">
        <v>16</v>
      </c>
    </row>
    <row r="7" spans="1:17" s="4" customFormat="1" ht="163.9" customHeight="1" x14ac:dyDescent="0.25">
      <c r="A7" s="32">
        <v>2</v>
      </c>
      <c r="B7" s="7" t="s">
        <v>9</v>
      </c>
      <c r="C7" s="8" t="s">
        <v>22</v>
      </c>
      <c r="D7" s="9" t="s">
        <v>8</v>
      </c>
      <c r="E7" s="2" t="s">
        <v>7</v>
      </c>
      <c r="F7" s="2">
        <v>300</v>
      </c>
      <c r="G7" s="12">
        <v>31.6</v>
      </c>
      <c r="H7" s="9">
        <v>5</v>
      </c>
      <c r="I7" s="12">
        <f t="shared" ref="I7:I8" si="0">G7*1.05</f>
        <v>33.18</v>
      </c>
      <c r="J7" s="12">
        <f>G7*F7</f>
        <v>9480</v>
      </c>
      <c r="K7" s="12">
        <f>J7*1.05</f>
        <v>9954</v>
      </c>
      <c r="L7" s="5" t="s">
        <v>34</v>
      </c>
      <c r="M7" s="5" t="s">
        <v>35</v>
      </c>
      <c r="N7" s="8" t="s">
        <v>38</v>
      </c>
      <c r="O7" s="15">
        <v>5</v>
      </c>
      <c r="P7" s="16">
        <v>9480</v>
      </c>
      <c r="Q7" s="16">
        <v>9954</v>
      </c>
    </row>
    <row r="8" spans="1:17" s="4" customFormat="1" ht="213.6" customHeight="1" x14ac:dyDescent="0.25">
      <c r="A8" s="32">
        <v>12</v>
      </c>
      <c r="B8" s="7" t="s">
        <v>10</v>
      </c>
      <c r="C8" s="8" t="s">
        <v>23</v>
      </c>
      <c r="D8" s="10" t="s">
        <v>8</v>
      </c>
      <c r="E8" s="2" t="s">
        <v>7</v>
      </c>
      <c r="F8" s="2">
        <v>80</v>
      </c>
      <c r="G8" s="12">
        <v>92</v>
      </c>
      <c r="H8" s="9">
        <v>5</v>
      </c>
      <c r="I8" s="12">
        <f t="shared" si="0"/>
        <v>96.600000000000009</v>
      </c>
      <c r="J8" s="12">
        <f>G8*F8</f>
        <v>7360</v>
      </c>
      <c r="K8" s="12">
        <f t="shared" ref="K8" si="1">J8*1.05</f>
        <v>7728</v>
      </c>
      <c r="L8" s="5" t="s">
        <v>36</v>
      </c>
      <c r="M8" s="5" t="s">
        <v>37</v>
      </c>
      <c r="N8" s="8" t="s">
        <v>39</v>
      </c>
      <c r="O8" s="15">
        <v>5</v>
      </c>
      <c r="P8" s="16">
        <v>7360</v>
      </c>
      <c r="Q8" s="16">
        <v>7728</v>
      </c>
    </row>
    <row r="9" spans="1:17" s="4" customFormat="1" ht="13.9" x14ac:dyDescent="0.25">
      <c r="A9" s="3"/>
      <c r="C9" s="19"/>
      <c r="D9" s="11"/>
      <c r="E9" s="3"/>
      <c r="F9" s="20"/>
      <c r="H9" s="11"/>
      <c r="J9" s="21"/>
      <c r="K9" s="21"/>
      <c r="N9" s="22" t="s">
        <v>11</v>
      </c>
      <c r="O9" s="17">
        <v>5</v>
      </c>
      <c r="P9" s="18">
        <f>SUM(P7:P8)</f>
        <v>16840</v>
      </c>
      <c r="Q9" s="18">
        <f>SUM(Q7:Q8)</f>
        <v>17682</v>
      </c>
    </row>
    <row r="10" spans="1:17" s="4" customFormat="1" ht="13.9" x14ac:dyDescent="0.25">
      <c r="A10" s="3"/>
      <c r="D10" s="11"/>
      <c r="E10" s="3"/>
      <c r="F10" s="3"/>
      <c r="H10" s="11"/>
      <c r="O10" s="11"/>
    </row>
    <row r="11" spans="1:17" s="4" customFormat="1" ht="13.9" x14ac:dyDescent="0.25">
      <c r="A11" s="3"/>
      <c r="D11" s="11"/>
      <c r="E11" s="3"/>
      <c r="F11" s="3"/>
      <c r="H11" s="11"/>
      <c r="O11" s="11"/>
    </row>
    <row r="12" spans="1:17" s="4" customFormat="1" ht="13.9" x14ac:dyDescent="0.25">
      <c r="A12" s="3"/>
      <c r="D12" s="11"/>
      <c r="E12" s="3"/>
      <c r="F12" s="3"/>
      <c r="H12" s="11"/>
      <c r="O12" s="11"/>
    </row>
    <row r="13" spans="1:17" s="4" customFormat="1" ht="13.9" x14ac:dyDescent="0.25">
      <c r="A13" s="3"/>
      <c r="D13" s="11"/>
      <c r="E13" s="3"/>
      <c r="F13" s="3"/>
      <c r="H13" s="11"/>
      <c r="O13" s="11"/>
    </row>
    <row r="14" spans="1:17" s="4" customFormat="1" ht="13.9" x14ac:dyDescent="0.25">
      <c r="A14" s="3"/>
      <c r="D14" s="11"/>
      <c r="E14" s="3"/>
      <c r="F14" s="3"/>
      <c r="H14" s="11"/>
      <c r="O14" s="11"/>
    </row>
  </sheetData>
  <mergeCells count="11">
    <mergeCell ref="O5:Q5"/>
    <mergeCell ref="G5:N5"/>
    <mergeCell ref="F5:F6"/>
    <mergeCell ref="E5:E6"/>
    <mergeCell ref="C5:C6"/>
    <mergeCell ref="A1:J1"/>
    <mergeCell ref="A3:K3"/>
    <mergeCell ref="A2:J2"/>
    <mergeCell ref="A5:A6"/>
    <mergeCell ref="D5:D6"/>
    <mergeCell ref="B5: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325C-EC4C-4CBB-A125-C518C83E6318}">
  <dimension ref="A2:A8"/>
  <sheetViews>
    <sheetView workbookViewId="0">
      <selection activeCell="A5" sqref="A5"/>
    </sheetView>
  </sheetViews>
  <sheetFormatPr defaultRowHeight="15" x14ac:dyDescent="0.25"/>
  <cols>
    <col min="1" max="1" width="86.85546875" style="26" customWidth="1"/>
  </cols>
  <sheetData>
    <row r="2" spans="1:1" x14ac:dyDescent="0.25">
      <c r="A2" s="28" t="s">
        <v>33</v>
      </c>
    </row>
    <row r="3" spans="1:1" ht="45" x14ac:dyDescent="0.25">
      <c r="A3" s="25" t="s">
        <v>31</v>
      </c>
    </row>
    <row r="4" spans="1:1" ht="30" x14ac:dyDescent="0.25">
      <c r="A4" s="25" t="s">
        <v>27</v>
      </c>
    </row>
    <row r="5" spans="1:1" ht="30" x14ac:dyDescent="0.25">
      <c r="A5" s="25" t="s">
        <v>28</v>
      </c>
    </row>
    <row r="6" spans="1:1" ht="186.4" customHeight="1" x14ac:dyDescent="0.25">
      <c r="A6" s="25" t="s">
        <v>32</v>
      </c>
    </row>
    <row r="7" spans="1:1" ht="30" x14ac:dyDescent="0.25">
      <c r="A7" s="27" t="s">
        <v>29</v>
      </c>
    </row>
    <row r="8" spans="1:1" ht="28.15" customHeight="1" x14ac:dyDescent="0.25">
      <c r="A8" s="27" t="s">
        <v>30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vt:lpstr>
      <vt:lpstr>Bendrieji reikalavimai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2025-11-04T14:43:43Z</dcterms:created>
  <dcterms:modified xsi:type="dcterms:W3CDTF">2025-11-04T14:43:57Z</dcterms:modified>
</cp:coreProperties>
</file>