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701"/>
  <workbookPr showInkAnnotation="0" defaultThemeVersion="124226"/>
  <mc:AlternateContent xmlns:mc="http://schemas.openxmlformats.org/markup-compatibility/2006">
    <mc:Choice Requires="x15">
      <x15ac:absPath xmlns:x15ac="http://schemas.microsoft.com/office/spreadsheetml/2010/11/ac" url="\\serveris8\Technikinis\KONKURSAI\2025_VIEŠIEJI\_KITI pasiūlymai\Šakių raj. sav., Kudirkos Naum. sen., Panovių k., Novos g. Nr. Pan-7 p.r. 2025-05-06\"/>
    </mc:Choice>
  </mc:AlternateContent>
  <xr:revisionPtr revIDLastSave="0" documentId="13_ncr:1_{7FBE46A3-E879-4CA7-AC03-13CE928D194B}" xr6:coauthVersionLast="47" xr6:coauthVersionMax="47" xr10:uidLastSave="{00000000-0000-0000-0000-000000000000}"/>
  <workbookProtection workbookPassword="CAF1" lockStructure="1"/>
  <bookViews>
    <workbookView xWindow="-108" yWindow="-108" windowWidth="30936" windowHeight="16896" xr2:uid="{00000000-000D-0000-FFFF-FFFF00000000}"/>
  </bookViews>
  <sheets>
    <sheet name="Lapas1" sheetId="1" r:id="rId1"/>
    <sheet name="Lapas2" sheetId="2" r:id="rId2"/>
    <sheet name="Lapas3" sheetId="3" r:id="rId3"/>
  </sheets>
  <calcPr calcId="18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G57" i="1" l="1"/>
  <c r="G27" i="1"/>
  <c r="G53" i="1" l="1"/>
  <c r="G54" i="1"/>
  <c r="G55" i="1"/>
  <c r="G56" i="1"/>
  <c r="G39" i="1"/>
  <c r="G40" i="1"/>
  <c r="G41" i="1"/>
  <c r="G42" i="1"/>
  <c r="G43" i="1"/>
  <c r="G36" i="1"/>
  <c r="G28" i="1"/>
  <c r="G29" i="1"/>
  <c r="G30" i="1"/>
  <c r="G31" i="1"/>
  <c r="G32" i="1"/>
  <c r="G33" i="1"/>
  <c r="G45" i="1"/>
  <c r="G46" i="1"/>
  <c r="G52" i="1"/>
  <c r="G35" i="1"/>
  <c r="G38" i="1"/>
  <c r="G58" i="1" l="1"/>
  <c r="G59" i="1" s="1"/>
  <c r="G47" i="1"/>
  <c r="G48" i="1" s="1"/>
  <c r="B19" i="1" l="1"/>
  <c r="G60" i="1"/>
  <c r="G49" i="1"/>
  <c r="B17" i="1" l="1"/>
  <c r="G61" i="1"/>
  <c r="G62" i="1"/>
</calcChain>
</file>

<file path=xl/sharedStrings.xml><?xml version="1.0" encoding="utf-8"?>
<sst xmlns="http://schemas.openxmlformats.org/spreadsheetml/2006/main" count="122" uniqueCount="101">
  <si>
    <t>Eil. Nr.</t>
  </si>
  <si>
    <t>(Data)</t>
  </si>
  <si>
    <t>(Vieta)</t>
  </si>
  <si>
    <t>Už pasiūlymą atsakingo asmens vardas, pavardė</t>
  </si>
  <si>
    <t>Telefono numeris</t>
  </si>
  <si>
    <t>El. pašto adresas</t>
  </si>
  <si>
    <t>Darbų rūšis ir aprašymas</t>
  </si>
  <si>
    <t>Mato vnt.</t>
  </si>
  <si>
    <t>Bendra planuojama kaina Eur (be PVM)</t>
  </si>
  <si>
    <t>Bendrą planuojamą kainą sudaro:</t>
  </si>
  <si>
    <t>Pateikto dokumento pavadinimas</t>
  </si>
  <si>
    <t xml:space="preserve">Eil. Nr. </t>
  </si>
  <si>
    <t>11. Kartu su pasiūlymu pateikiami šie dokumentai:</t>
  </si>
  <si>
    <r>
      <t xml:space="preserve">Tiekėjo pavadinimas, įmonės kodas (pagal įmonės registravimo pažymėjimo duomenis) </t>
    </r>
    <r>
      <rPr>
        <i/>
        <sz val="12"/>
        <color theme="1"/>
        <rFont val="Times New Roman"/>
        <family val="1"/>
      </rPr>
      <t>/jei dalyvauja jungtinės veiklos sutartimi, surašomi visų sutarties šalių duomenys.</t>
    </r>
  </si>
  <si>
    <r>
      <t xml:space="preserve">Tiekėjo adresas, pašto kodas </t>
    </r>
    <r>
      <rPr>
        <i/>
        <sz val="12"/>
        <color theme="1"/>
        <rFont val="Times New Roman"/>
        <family val="1"/>
      </rPr>
      <t>/jei dalyvauja jungtinės veiklos sutartimi, surašomi visų sutarties šalių duomenys.</t>
    </r>
  </si>
  <si>
    <t xml:space="preserve">Eur su PVM </t>
  </si>
  <si>
    <t>3.  Patvirtiname, kad EBVPD nurodyta informacija, kuri pateikta Perkančiajai organizacijai teikiant pasiūlymą dėl Preliminariosios sutarties sudarymo yra nepasikeitusi. (arba, jei pasikeitusi – pateikiame aktualią EBVPD informaciją, pridedame.)</t>
  </si>
  <si>
    <t>4. Šiuo pasiūlymu įsipareigojame laikytis Viešųjų pirkimų įstatymo, kitų teisės aktų, pirkimo dokumentuose išdėstytų reikalavimų bei sutarties sąlygų.</t>
  </si>
  <si>
    <t>5. Patvirtiname, kad visi pridedami dokumentai yra mūsų pasiūlymo dalis.</t>
  </si>
  <si>
    <t>6. Įsipareigojame laikytis pasiūlyme pateiktų ir pirkimo dokumentuose nustatytų sąlygų bei nesiimti jokių veiksmų, galinčių sutrukdyti pasiūlymo akceptavimui ar sutarties pasirašymui ir įsipareigojimui.</t>
  </si>
  <si>
    <t>7. Jeigu mūsų pasiūlymas bus priimtas, mes įsipareigojame Užsakovo nurodytu terminu sudaryti sutartį.</t>
  </si>
  <si>
    <t xml:space="preserve">                            PASIŪLYMAS  ATNAUJINTAM VARŽYMUISI                   </t>
  </si>
  <si>
    <t xml:space="preserve">Įrašyti abi reikalaujamas reikšmes:
1. Subrangovams numatomi perduoti atlikti darbai (įvardinti konkrečius darbus);
2. Subrangovams perduodama sutarties dalis % sutarties kainoje
</t>
  </si>
  <si>
    <t>I. Darbai nurodyti preliminariosios sutarties 2 priede</t>
  </si>
  <si>
    <t xml:space="preserve">Preliminarus kiekis </t>
  </si>
  <si>
    <t>Iš viso su PVM (I skyriuje nurodytų įkainių ir PVM suma)</t>
  </si>
  <si>
    <t>PVM suma</t>
  </si>
  <si>
    <t xml:space="preserve">IŠ VISO PVM (I ir II skyriuose nurodyto PVM suma) </t>
  </si>
  <si>
    <t>Iš viso su PVM (II skyriuje nurodytų įkainių ir PVM suma)**</t>
  </si>
  <si>
    <t>I skyriuje nurodytų darbų įkainių suma be PVM</t>
  </si>
  <si>
    <t>II skyriuje nurodytų darbų įkainių suma be PVM</t>
  </si>
  <si>
    <t>kaina su PVM (lentelės I ir II skyriuose nurodytų darbų įkainių suma su PVM, o jei II skyrius netaikomas - I skyriuje nurodytų darbų įkainių suma su PVM)</t>
  </si>
  <si>
    <r>
      <t xml:space="preserve">Eur be PVM </t>
    </r>
    <r>
      <rPr>
        <sz val="11"/>
        <color indexed="8"/>
        <rFont val="Times New Roman"/>
        <family val="1"/>
      </rPr>
      <t/>
    </r>
  </si>
  <si>
    <r>
      <rPr>
        <sz val="11"/>
        <color indexed="8"/>
        <rFont val="Times New Roman"/>
        <family val="1"/>
      </rPr>
      <t xml:space="preserve">kaina be PVM (lentelės I ir II skyriuose nurodytų darbų įkainių suma be PVM, o jei II skyrius netaikomas - I skyriuje nurodytų darbų įkainių suma be PVM) </t>
    </r>
    <r>
      <rPr>
        <i/>
        <sz val="11"/>
        <color indexed="8"/>
        <rFont val="Times New Roman"/>
        <family val="1"/>
      </rPr>
      <t>(tais atvejais, kai pagal galiojančius teisės aktus tiekėjui nereikia mokėti PVM, nurodyti juridinį pagrindą)</t>
    </r>
  </si>
  <si>
    <t>Tiekėjo atsiskaitomosios sąskaitos Nr., bankas, banko kodas</t>
  </si>
  <si>
    <t xml:space="preserve">PVM tarifas, proc. </t>
  </si>
  <si>
    <t>II. Tinkamam Darbų įvykdymui būtini atlikti darbai (darbai nenurodyti preliminariosios sutarties 2 priede)*</t>
  </si>
  <si>
    <t xml:space="preserve">IŠ VISO su PVM (I ir II skyriuose nurodytų įkainių ir PVM suma)  </t>
  </si>
  <si>
    <t>*Lentelės II skyrius netaikomas, jei jame nurodyti darbai nėra perkami</t>
  </si>
  <si>
    <t>2. Į pasiūlymo kainą be PVM yra įskaičiuoti visi mokesčiai (išskyrus PVM, kuris nurodomas atskirai) ir medžiagos bei visos kitos išlaidos, reikalingos tinkamai pagal Preliminariąją sutartį sudaromoms Pagrindinėms sutartims įgyvendinti.</t>
  </si>
  <si>
    <t xml:space="preserve">8. Vykdant sutartį pasitelksiu šiuos ūkio subjektus, kurių pajėgumais remiuosi***:  </t>
  </si>
  <si>
    <t xml:space="preserve">Ūkio subjekto, kurio pajėgumais rangovas remiasi, pavadinimas, kodas, adresas </t>
  </si>
  <si>
    <t xml:space="preserve">***Pildyti tuomet, jei sutarties vykdymui pasitelkiami ūkio subjektai, kurių pajėgumais rangovas remiasi ir kurie yra nurodyti Preliminariosios sutarties priede. </t>
  </si>
  <si>
    <t>9. Vykdant sutartį pasitelksiu šiuos subrangovus****:</t>
  </si>
  <si>
    <t>Subrangovo pavadinimas, kodas, adresas</t>
  </si>
  <si>
    <t>****Pildyti tuomet, jei sutarties vykdymui pasitelkiami subrangovai, kurių kvalifikacija rangovas nesiremia, kad atitiktų kvalifikacijos reikalavimus.</t>
  </si>
  <si>
    <r>
      <t>10. Šiame pasiūlyme yra pateikta ir konfidenciali informacija</t>
    </r>
    <r>
      <rPr>
        <sz val="11"/>
        <color indexed="8"/>
        <rFont val="Times New Roman"/>
        <family val="1"/>
      </rPr>
      <t xml:space="preserve"> (dokumentai su konfidencialia informacija įsegti atskirai) *****:</t>
    </r>
  </si>
  <si>
    <t xml:space="preserve">*****Pildyti tuomet, jei bus pateikta konfidenciali informacija. Tiekėjas negali nurodyti, kad konfidenciali yra pasiūlymo kaina arba, kad visas pasiūlymas yra konfidencialus. </t>
  </si>
  <si>
    <t xml:space="preserve">PASTABA: Jei tiekėjas 8 ir 9 punktų neužpildo arba juos išbraukia, laikoma kad jis sutarčiai vykdyti ūkio subjektų / subteikėjų nepasitelks. 10 punkte prašome nurodyti Jūsų pasiūlymo konfidencialią informaciją.  Konfidencialia negalima laikyti informacijos, nurodytos VPĮ 20 str. 2 d. Tiekėjas turi aiškiai nurodyti, kokie su pasiūlymu pateikti dokumentai laikytini konfidencialiais. </t>
  </si>
  <si>
    <t xml:space="preserve">Vieneto įkainis, Eur           (be PVM) </t>
  </si>
  <si>
    <r>
      <t xml:space="preserve">Šakių rajono vietinės reikšmės kelių ir gatvių, aikštelių, pėsčiųjų takų dangų remonto darbų pirkimo                                                                                                                                                                                                                            Preliminariosios sutarties Nr. </t>
    </r>
    <r>
      <rPr>
        <sz val="11"/>
        <color rgb="FF00B0F0"/>
        <rFont val="Times New Roman"/>
        <family val="1"/>
      </rPr>
      <t>XXXXX</t>
    </r>
    <r>
      <rPr>
        <sz val="11"/>
        <color indexed="8"/>
        <rFont val="Times New Roman"/>
        <family val="1"/>
      </rPr>
      <t xml:space="preserve"> 4 priedo (Kvietimo į atnaujintą varžymąsi) 1 priedėlis</t>
    </r>
  </si>
  <si>
    <t xml:space="preserve">**Jei II skyriuje nurodytų Tinkamam Darbų įvykdymui būtinų atlikti darbų įkainių bendra suma (su PVM) yra didesnė už tokiems darbams skirtą Kvietimo 8 punkte nurodytą sumą, toks pasiūlymas laikomas nepriimtinu ir yra atmetamas, išskyrus VPĮ 45 straipsnio 1 dalies 5 punkte nurodytą atvejį, kai Kvietime maksimali darbams skirta suma nenurodoma ir Užsakovas nusprendžia pakeisti (padidinti) pirkimui skirtą sumą, nustatytą prieš pradedant Atnaujintą varžymąsi. </t>
  </si>
  <si>
    <t>DĖL ŠAKIŲ RAJONO VIETINĖS REIKŠMĖS KELIŲ IR GATVIŲ, AIKŠTELIŲ, PĖSČIŲJŲ TAKŲ DANGŲ REMONTO DARBŲ PIRKIMO GELGAUDIŠKIO, GRIŠKABŪDŽIO, KRIŪKŲ, KUDIRKOS NAUMIESČIO, LEKĖČIŲ, LUKŠIŲ, ŠAKIŲ, ŽVIRGŽDAIČIŲ SENIŪNIJOSE</t>
  </si>
  <si>
    <t>1. Paruošiamieji darbai/ardymas</t>
  </si>
  <si>
    <t>Asfalto dangų nufrezavimas</t>
  </si>
  <si>
    <t>100 m2</t>
  </si>
  <si>
    <t>Frezuoto asfalto transportavimas</t>
  </si>
  <si>
    <t>t</t>
  </si>
  <si>
    <t>Pėsčiųjų tako iš asfaltbetonio dangos išardymas</t>
  </si>
  <si>
    <t>Betoninių kelio bortų 100.15.30, sudėtų ant betoninio pagrindo, išardymas</t>
  </si>
  <si>
    <t>100 m</t>
  </si>
  <si>
    <t>Betoninių vejos bortų 100.8.20, sudėtų ant betoninio pagrindo, išardymas</t>
  </si>
  <si>
    <t>Pėsčiųjų tako (šaligatvio) dangos iš betoninių trinkelių/plytelių išardymas</t>
  </si>
  <si>
    <t>Statybinių atliekų išvežimas į rangovo pasirinktą vietą</t>
  </si>
  <si>
    <t>2. Bortų įrengimo darbai (gatvė, šaligatviai)</t>
  </si>
  <si>
    <t>Betoninių bortų BR 100.15.30 įrengimas ant betoninio pagrindo (su medžiagomis)</t>
  </si>
  <si>
    <t>Betoninių (lenktų) bortų BR 100.15.30 įrengimas ant betoninio pagrindo (su medžiagomis)</t>
  </si>
  <si>
    <t>3. Gatvės važiuojamosios dalies pagrindų ir dangos įrengimo darbai</t>
  </si>
  <si>
    <t>II gr. grunto kasimas ekskavatoriais su 0,4 m 3 kaušu, pakrovimas į autosavivarčius, vežiojimas iki 15 km ir darbas sąvartoje</t>
  </si>
  <si>
    <t>m3</t>
  </si>
  <si>
    <t>Šalčiui nejautraus sluoksnio įrengimas</t>
  </si>
  <si>
    <t>Išlyginamojo sluoksnio įrengimas iš dolomitinės skaldos fr 0/32 (su medžiagomis)</t>
  </si>
  <si>
    <t>Iškasų paviršiaus išlyginimas mechanizuotu būdu, kai gruntas II grupės</t>
  </si>
  <si>
    <t>1000 m2</t>
  </si>
  <si>
    <t>Grunto sluoksnio sutankinimas vibraciniu volu</t>
  </si>
  <si>
    <t>Ištisinės 8 cm storio dangos įrengimas, panaudojant asfaltbetonio klotuvą su automatiniu aukščio reguliavimu, iš asfaltbetonio mišinio AC 16 PD (įskaitant medžiagas)</t>
  </si>
  <si>
    <t>4. Kiti darbai</t>
  </si>
  <si>
    <t>Vejos įrengimas (dirvožemio storis 10 cm, apsėjant žole)</t>
  </si>
  <si>
    <t>Senų šulinio liukų pakeitimas naujais „plaukiojančio" tipo ir aukščio sureguliavimas su asfaltbetonio danga asfaltavimo metu (panaudojant g/b šulinių paaukštinimo žiedus 700x50)</t>
  </si>
  <si>
    <t>Vnt.</t>
  </si>
  <si>
    <t>Nenumatyti darbai</t>
  </si>
  <si>
    <t>Piltinis gruntas (užpylimo medžiagos ŽB, ŽG, ŽP, ŽD, ŽM, SB, SG, S, SD, SM)</t>
  </si>
  <si>
    <t>Storio pokyčiui prie 12 poz. Pridėti ištisinės 2 cm storio dangos įrengimas, panaudojant asfaltbetonio klotuvą su automatiniu aukščio reguliavimu, iš asfaltbetonio mišinio AC 16 PD (įskaitant medžiagas)</t>
  </si>
  <si>
    <t>Plaukiojančio tipo liuko pakėlimas asfaltavimo metu</t>
  </si>
  <si>
    <t>Lietaus surinkimo PVC šulinėlio d425 montavimas ir ketinio dangčio pastatymas (trapai 40t apkrovai)</t>
  </si>
  <si>
    <t>Horizontalus ženklinimas dažais</t>
  </si>
  <si>
    <t>m</t>
  </si>
  <si>
    <t>Išpidomosios dokumentacijos parengimas</t>
  </si>
  <si>
    <t xml:space="preserve">1. Išnagrinėję Kvietimo informaciją, Konkurso dokumentus, dokumentų priedus ir reikalavimus nurodytiems Šakių rajono vietinės reikšmės kelių ir gatvių, aikštelių, pėsčiųjų takų dangų remonto darbams atlikti, mes siūlome Šakių r. sav., Kudirkos Naumiesčio sen., Panovių k., Novos g. paprastojo remonto darbus atlikti už bendrą planuojamą kainą: </t>
  </si>
  <si>
    <t>2025 05 08</t>
  </si>
  <si>
    <t>Kaunas</t>
  </si>
  <si>
    <t>UAB "Kauno keliai", 135640993</t>
  </si>
  <si>
    <t>R. Kalantos g. 85, LT-52310 Kaunas</t>
  </si>
  <si>
    <t>Vaidas Dėdelė</t>
  </si>
  <si>
    <t>,+37068631096</t>
  </si>
  <si>
    <t>vaidas.dedele@kaunokeliai.lt</t>
  </si>
  <si>
    <t>LT51 7044 0600 0389 7125 AB SEB bankas, banko kodas 70440</t>
  </si>
  <si>
    <t>1.</t>
  </si>
  <si>
    <t>2.</t>
  </si>
  <si>
    <t>Įgaliojimas Nr. 25/02</t>
  </si>
  <si>
    <t>Pasiūlymas Novos g. 0428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</si>
</sst>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color indexed="8"/>
      <name val="Calibri"/>
      <family val="2"/>
      <charset val="186"/>
    </font>
    <font>
      <b/>
      <u/>
      <sz val="12"/>
      <color indexed="8"/>
      <name val="Times New Roman"/>
      <family val="1"/>
      <charset val="186"/>
    </font>
    <font>
      <sz val="8"/>
      <name val="Calibri"/>
      <family val="2"/>
      <charset val="186"/>
    </font>
    <font>
      <b/>
      <sz val="12"/>
      <color indexed="8"/>
      <name val="Times New Roman"/>
      <family val="1"/>
    </font>
    <font>
      <sz val="10"/>
      <color indexed="8"/>
      <name val="Times New Roman"/>
      <family val="1"/>
    </font>
    <font>
      <sz val="12"/>
      <color indexed="8"/>
      <name val="Times New Roman"/>
      <family val="1"/>
    </font>
    <font>
      <sz val="11"/>
      <color indexed="8"/>
      <name val="Times New Roman"/>
      <family val="1"/>
    </font>
    <font>
      <sz val="12"/>
      <name val="Times New Roman"/>
      <family val="1"/>
    </font>
    <font>
      <b/>
      <sz val="11"/>
      <color indexed="8"/>
      <name val="Times New Roman"/>
      <family val="1"/>
    </font>
    <font>
      <b/>
      <i/>
      <sz val="11"/>
      <color indexed="8"/>
      <name val="Times New Roman"/>
      <family val="1"/>
    </font>
    <font>
      <b/>
      <sz val="12"/>
      <name val="Times New Roman"/>
      <family val="1"/>
    </font>
    <font>
      <b/>
      <sz val="11"/>
      <name val="Times New Roman"/>
      <family val="1"/>
    </font>
    <font>
      <b/>
      <sz val="14"/>
      <color indexed="8"/>
      <name val="Times New Roman"/>
      <family val="1"/>
    </font>
    <font>
      <sz val="11"/>
      <color theme="1"/>
      <name val="Times New Roman"/>
      <family val="1"/>
    </font>
    <font>
      <b/>
      <sz val="12"/>
      <color theme="1"/>
      <name val="Times New Roman"/>
      <family val="1"/>
    </font>
    <font>
      <sz val="12"/>
      <color theme="1"/>
      <name val="Times New Roman"/>
      <family val="1"/>
    </font>
    <font>
      <i/>
      <sz val="12"/>
      <color theme="1"/>
      <name val="Times New Roman"/>
      <family val="1"/>
    </font>
    <font>
      <i/>
      <sz val="12"/>
      <color indexed="8"/>
      <name val="Times New Roman"/>
      <family val="1"/>
    </font>
    <font>
      <sz val="10"/>
      <name val="Times New Roman"/>
      <family val="1"/>
    </font>
    <font>
      <i/>
      <sz val="10"/>
      <color indexed="8"/>
      <name val="Times New Roman"/>
      <family val="1"/>
    </font>
    <font>
      <i/>
      <sz val="11"/>
      <color indexed="8"/>
      <name val="Times New Roman"/>
      <family val="1"/>
    </font>
    <font>
      <sz val="12"/>
      <color theme="1"/>
      <name val="Times New Roman"/>
      <family val="1"/>
      <charset val="186"/>
    </font>
    <font>
      <b/>
      <sz val="10"/>
      <color theme="1"/>
      <name val="Times New Roman"/>
      <family val="1"/>
    </font>
    <font>
      <b/>
      <i/>
      <sz val="11"/>
      <color rgb="FFFF0000"/>
      <name val="Times New Roman"/>
      <family val="1"/>
    </font>
    <font>
      <sz val="11"/>
      <color rgb="FFFF0000"/>
      <name val="Times New Roman"/>
      <family val="1"/>
    </font>
    <font>
      <b/>
      <sz val="11"/>
      <color theme="1"/>
      <name val="Times New Roman"/>
      <family val="1"/>
    </font>
    <font>
      <sz val="11"/>
      <color rgb="FF00B0F0"/>
      <name val="Times New Roman"/>
      <family val="1"/>
    </font>
    <font>
      <b/>
      <sz val="11"/>
      <color indexed="8"/>
      <name val="Calibri"/>
      <family val="2"/>
      <charset val="186"/>
    </font>
    <font>
      <b/>
      <i/>
      <sz val="11"/>
      <color indexed="8"/>
      <name val="Calibri"/>
      <family val="2"/>
      <charset val="186"/>
    </font>
    <font>
      <b/>
      <sz val="11"/>
      <color indexed="8"/>
      <name val="Times New Roman"/>
      <family val="1"/>
      <charset val="186"/>
    </font>
    <font>
      <sz val="11"/>
      <color indexed="8"/>
      <name val="Times New Roman"/>
      <family val="1"/>
      <charset val="186"/>
    </font>
    <font>
      <i/>
      <sz val="11"/>
      <color theme="1"/>
      <name val="Times New Roman"/>
      <family val="1"/>
    </font>
  </fonts>
  <fills count="2">
    <fill>
      <patternFill patternType="none"/>
    </fill>
    <fill>
      <patternFill patternType="gray125"/>
    </fill>
  </fills>
  <borders count="2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top style="medium">
        <color indexed="64"/>
      </top>
      <bottom style="medium">
        <color indexed="64"/>
      </bottom>
      <diagonal/>
    </border>
    <border>
      <left style="thin">
        <color indexed="64"/>
      </left>
      <right style="thin">
        <color indexed="64"/>
      </right>
      <top/>
      <bottom/>
      <diagonal/>
    </border>
    <border>
      <left style="medium">
        <color indexed="64"/>
      </left>
      <right style="thin">
        <color indexed="64"/>
      </right>
      <top/>
      <bottom/>
      <diagonal/>
    </border>
    <border>
      <left/>
      <right/>
      <top style="medium">
        <color indexed="64"/>
      </top>
      <bottom/>
      <diagonal/>
    </border>
    <border>
      <left style="thin">
        <color indexed="64"/>
      </left>
      <right/>
      <top style="medium">
        <color indexed="64"/>
      </top>
      <bottom/>
      <diagonal/>
    </border>
    <border>
      <left/>
      <right/>
      <top style="thin">
        <color indexed="64"/>
      </top>
      <bottom style="medium">
        <color indexed="64"/>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s>
  <cellStyleXfs count="1">
    <xf numFmtId="0" fontId="0" fillId="0" borderId="0"/>
  </cellStyleXfs>
  <cellXfs count="142">
    <xf numFmtId="0" fontId="0" fillId="0" borderId="0" xfId="0"/>
    <xf numFmtId="0" fontId="0" fillId="0" borderId="0" xfId="0" applyProtection="1">
      <protection locked="0"/>
    </xf>
    <xf numFmtId="0" fontId="7" fillId="0" borderId="0" xfId="0" applyFont="1" applyAlignment="1" applyProtection="1">
      <alignment vertical="justify" wrapText="1"/>
      <protection locked="0"/>
    </xf>
    <xf numFmtId="0" fontId="8" fillId="0" borderId="0" xfId="0" applyFont="1" applyAlignment="1" applyProtection="1">
      <alignment horizontal="left" vertical="center" wrapText="1"/>
      <protection hidden="1"/>
    </xf>
    <xf numFmtId="0" fontId="0" fillId="0" borderId="0" xfId="0" applyProtection="1">
      <protection hidden="1"/>
    </xf>
    <xf numFmtId="0" fontId="7" fillId="0" borderId="0" xfId="0" applyFont="1" applyAlignment="1" applyProtection="1">
      <alignment vertical="justify" wrapText="1"/>
      <protection hidden="1"/>
    </xf>
    <xf numFmtId="0" fontId="5" fillId="0" borderId="0" xfId="0" applyFont="1" applyAlignment="1" applyProtection="1">
      <alignment vertical="justify" wrapText="1"/>
      <protection hidden="1"/>
    </xf>
    <xf numFmtId="0" fontId="6" fillId="0" borderId="2" xfId="0" applyFont="1" applyBorder="1" applyProtection="1">
      <protection hidden="1"/>
    </xf>
    <xf numFmtId="0" fontId="1" fillId="0" borderId="0" xfId="0" applyFont="1" applyAlignment="1" applyProtection="1">
      <alignment wrapText="1"/>
      <protection hidden="1"/>
    </xf>
    <xf numFmtId="0" fontId="6" fillId="0" borderId="0" xfId="0" applyFont="1" applyProtection="1">
      <protection locked="0"/>
    </xf>
    <xf numFmtId="0" fontId="6" fillId="0" borderId="0" xfId="0" applyFont="1" applyProtection="1">
      <protection hidden="1"/>
    </xf>
    <xf numFmtId="0" fontId="12" fillId="0" borderId="0" xfId="0" applyFont="1" applyProtection="1">
      <protection hidden="1"/>
    </xf>
    <xf numFmtId="0" fontId="3" fillId="0" borderId="0" xfId="0" applyFont="1" applyAlignment="1" applyProtection="1">
      <alignment wrapText="1"/>
      <protection hidden="1"/>
    </xf>
    <xf numFmtId="0" fontId="3" fillId="0" borderId="0" xfId="0" applyFont="1" applyAlignment="1" applyProtection="1">
      <alignment horizontal="center" wrapText="1"/>
      <protection locked="0"/>
    </xf>
    <xf numFmtId="0" fontId="5" fillId="0" borderId="0" xfId="0" applyFont="1" applyAlignment="1" applyProtection="1">
      <alignment vertical="top" wrapText="1"/>
      <protection locked="0"/>
    </xf>
    <xf numFmtId="0" fontId="5" fillId="0" borderId="0" xfId="0" applyFont="1" applyAlignment="1" applyProtection="1">
      <alignment vertical="top"/>
      <protection locked="0"/>
    </xf>
    <xf numFmtId="0" fontId="17" fillId="0" borderId="0" xfId="0" applyFont="1" applyProtection="1">
      <protection hidden="1"/>
    </xf>
    <xf numFmtId="0" fontId="6" fillId="0" borderId="0" xfId="0" applyFont="1" applyAlignment="1" applyProtection="1">
      <alignment vertical="center" wrapText="1"/>
      <protection hidden="1"/>
    </xf>
    <xf numFmtId="0" fontId="6" fillId="0" borderId="0" xfId="0" applyFont="1" applyAlignment="1">
      <alignment horizontal="left" vertical="center" wrapText="1"/>
    </xf>
    <xf numFmtId="0" fontId="6" fillId="0" borderId="2" xfId="0" applyFont="1" applyBorder="1" applyAlignment="1" applyProtection="1">
      <alignment horizontal="center" vertical="center" wrapText="1"/>
      <protection hidden="1"/>
    </xf>
    <xf numFmtId="2" fontId="18" fillId="0" borderId="2" xfId="0" applyNumberFormat="1" applyFont="1" applyBorder="1" applyAlignment="1" applyProtection="1">
      <alignment horizontal="center" vertical="top"/>
      <protection hidden="1"/>
    </xf>
    <xf numFmtId="0" fontId="18" fillId="0" borderId="2" xfId="0" applyFont="1" applyBorder="1" applyAlignment="1" applyProtection="1">
      <alignment horizontal="center" vertical="top"/>
      <protection hidden="1"/>
    </xf>
    <xf numFmtId="0" fontId="14" fillId="0" borderId="2" xfId="0" applyFont="1" applyBorder="1" applyAlignment="1" applyProtection="1">
      <alignment horizontal="left" wrapText="1"/>
      <protection locked="0"/>
    </xf>
    <xf numFmtId="0" fontId="6" fillId="0" borderId="2" xfId="0" applyFont="1" applyBorder="1" applyAlignment="1" applyProtection="1">
      <alignment horizontal="left" vertical="top"/>
      <protection locked="0"/>
    </xf>
    <xf numFmtId="0" fontId="14" fillId="0" borderId="2" xfId="0" applyFont="1" applyBorder="1" applyAlignment="1" applyProtection="1">
      <alignment horizontal="left"/>
      <protection locked="0"/>
    </xf>
    <xf numFmtId="0" fontId="6" fillId="0" borderId="2" xfId="0" applyFont="1" applyBorder="1" applyProtection="1">
      <protection locked="0"/>
    </xf>
    <xf numFmtId="0" fontId="5" fillId="0" borderId="0" xfId="0" applyFont="1" applyAlignment="1" applyProtection="1">
      <alignment horizontal="center" vertical="top" wrapText="1"/>
      <protection locked="0"/>
    </xf>
    <xf numFmtId="0" fontId="8" fillId="0" borderId="0" xfId="0" applyFont="1" applyAlignment="1" applyProtection="1">
      <alignment vertical="center" wrapText="1"/>
      <protection locked="0"/>
    </xf>
    <xf numFmtId="0" fontId="14" fillId="0" borderId="2" xfId="0" applyFont="1" applyBorder="1" applyAlignment="1" applyProtection="1">
      <alignment horizontal="left" vertical="top" wrapText="1"/>
      <protection locked="0"/>
    </xf>
    <xf numFmtId="0" fontId="6" fillId="0" borderId="17" xfId="0" applyFont="1" applyBorder="1" applyAlignment="1" applyProtection="1">
      <alignment horizontal="center" vertical="center" wrapText="1"/>
      <protection hidden="1"/>
    </xf>
    <xf numFmtId="0" fontId="6" fillId="0" borderId="18" xfId="0" applyFont="1" applyBorder="1" applyAlignment="1" applyProtection="1">
      <alignment horizontal="center" vertical="center" wrapText="1"/>
      <protection hidden="1"/>
    </xf>
    <xf numFmtId="0" fontId="8" fillId="0" borderId="0" xfId="0" applyFont="1" applyAlignment="1" applyProtection="1">
      <alignment vertical="top" wrapText="1"/>
      <protection locked="0"/>
    </xf>
    <xf numFmtId="0" fontId="4" fillId="0" borderId="0" xfId="0" applyFont="1" applyAlignment="1" applyProtection="1">
      <alignment horizontal="center"/>
      <protection locked="0"/>
    </xf>
    <xf numFmtId="0" fontId="4" fillId="0" borderId="3" xfId="0" applyFont="1" applyBorder="1" applyAlignment="1" applyProtection="1">
      <alignment horizontal="center"/>
      <protection locked="0"/>
    </xf>
    <xf numFmtId="0" fontId="3" fillId="0" borderId="1" xfId="0" applyFont="1" applyBorder="1" applyAlignment="1" applyProtection="1">
      <alignment horizontal="center" wrapText="1"/>
      <protection locked="0"/>
    </xf>
    <xf numFmtId="0" fontId="6" fillId="0" borderId="1" xfId="0" applyFont="1" applyBorder="1" applyAlignment="1" applyProtection="1">
      <alignment horizontal="center"/>
      <protection locked="0"/>
    </xf>
    <xf numFmtId="0" fontId="6" fillId="0" borderId="6" xfId="0" applyFont="1" applyBorder="1" applyAlignment="1" applyProtection="1">
      <alignment horizontal="center" vertical="center" wrapText="1"/>
      <protection hidden="1"/>
    </xf>
    <xf numFmtId="0" fontId="6" fillId="0" borderId="10" xfId="0" applyFont="1" applyBorder="1" applyAlignment="1" applyProtection="1">
      <alignment horizontal="center" vertical="center" wrapText="1"/>
      <protection hidden="1"/>
    </xf>
    <xf numFmtId="0" fontId="6" fillId="0" borderId="6" xfId="0" applyFont="1" applyBorder="1" applyAlignment="1" applyProtection="1">
      <alignment horizontal="center" vertical="justify" wrapText="1"/>
      <protection locked="0"/>
    </xf>
    <xf numFmtId="2" fontId="4" fillId="0" borderId="2" xfId="0" applyNumberFormat="1" applyFont="1" applyBorder="1" applyAlignment="1" applyProtection="1">
      <alignment horizontal="center" vertical="justify" wrapText="1"/>
      <protection hidden="1"/>
    </xf>
    <xf numFmtId="2" fontId="4" fillId="0" borderId="11" xfId="0" applyNumberFormat="1" applyFont="1" applyBorder="1" applyAlignment="1" applyProtection="1">
      <alignment horizontal="center" vertical="justify" wrapText="1"/>
      <protection hidden="1"/>
    </xf>
    <xf numFmtId="2" fontId="4" fillId="0" borderId="23" xfId="0" applyNumberFormat="1" applyFont="1" applyBorder="1" applyAlignment="1" applyProtection="1">
      <alignment horizontal="center" vertical="justify" wrapText="1"/>
      <protection hidden="1"/>
    </xf>
    <xf numFmtId="2" fontId="6" fillId="0" borderId="8" xfId="0" applyNumberFormat="1" applyFont="1" applyBorder="1" applyAlignment="1" applyProtection="1">
      <alignment horizontal="center" vertical="center"/>
      <protection hidden="1"/>
    </xf>
    <xf numFmtId="0" fontId="6" fillId="0" borderId="14" xfId="0" applyFont="1" applyBorder="1" applyAlignment="1" applyProtection="1">
      <alignment horizontal="center" vertical="center" wrapText="1"/>
      <protection hidden="1"/>
    </xf>
    <xf numFmtId="3" fontId="29" fillId="0" borderId="2" xfId="0" applyNumberFormat="1" applyFont="1" applyBorder="1" applyAlignment="1">
      <alignment horizontal="center" vertical="center"/>
    </xf>
    <xf numFmtId="3" fontId="29" fillId="0" borderId="2" xfId="0" applyNumberFormat="1" applyFont="1" applyBorder="1" applyAlignment="1">
      <alignment horizontal="left" vertical="center" wrapText="1"/>
    </xf>
    <xf numFmtId="0" fontId="30" fillId="0" borderId="2" xfId="0" applyFont="1" applyBorder="1" applyAlignment="1">
      <alignment horizontal="center" vertical="center"/>
    </xf>
    <xf numFmtId="0" fontId="30" fillId="0" borderId="2" xfId="0" applyFont="1" applyBorder="1" applyAlignment="1">
      <alignment horizontal="left" vertical="center" wrapText="1"/>
    </xf>
    <xf numFmtId="0" fontId="30" fillId="0" borderId="2" xfId="0" applyFont="1" applyBorder="1" applyAlignment="1">
      <alignment horizontal="center" vertical="center" wrapText="1"/>
    </xf>
    <xf numFmtId="3" fontId="30" fillId="0" borderId="2" xfId="0" applyNumberFormat="1" applyFont="1" applyBorder="1" applyAlignment="1">
      <alignment horizontal="center" vertical="center"/>
    </xf>
    <xf numFmtId="3" fontId="30" fillId="0" borderId="2" xfId="0" applyNumberFormat="1" applyFont="1" applyBorder="1" applyAlignment="1">
      <alignment horizontal="left" vertical="center" wrapText="1"/>
    </xf>
    <xf numFmtId="2" fontId="6" fillId="0" borderId="2" xfId="0" applyNumberFormat="1" applyFont="1" applyBorder="1" applyAlignment="1" applyProtection="1">
      <alignment horizontal="center" vertical="center" wrapText="1"/>
      <protection hidden="1"/>
    </xf>
    <xf numFmtId="0" fontId="0" fillId="0" borderId="0" xfId="0" applyProtection="1">
      <protection locked="0" hidden="1"/>
    </xf>
    <xf numFmtId="2" fontId="4" fillId="0" borderId="6" xfId="0" applyNumberFormat="1" applyFont="1" applyBorder="1" applyAlignment="1" applyProtection="1">
      <alignment horizontal="center" vertical="justify" wrapText="1"/>
      <protection locked="0" hidden="1"/>
    </xf>
    <xf numFmtId="0" fontId="6" fillId="0" borderId="6" xfId="0" applyFont="1" applyBorder="1" applyAlignment="1" applyProtection="1">
      <alignment horizontal="center" vertical="center" wrapText="1"/>
      <protection locked="0" hidden="1"/>
    </xf>
    <xf numFmtId="2" fontId="4" fillId="0" borderId="2" xfId="0" applyNumberFormat="1" applyFont="1" applyBorder="1" applyAlignment="1" applyProtection="1">
      <alignment horizontal="center" vertical="justify" wrapText="1"/>
      <protection locked="0" hidden="1"/>
    </xf>
    <xf numFmtId="0" fontId="8" fillId="0" borderId="9" xfId="0" applyFont="1" applyBorder="1" applyAlignment="1" applyProtection="1">
      <alignment horizontal="center" vertical="top" wrapText="1"/>
      <protection locked="0"/>
    </xf>
    <xf numFmtId="0" fontId="8" fillId="0" borderId="0" xfId="0" applyFont="1" applyAlignment="1" applyProtection="1">
      <alignment horizontal="center" vertical="top" wrapText="1"/>
      <protection locked="0"/>
    </xf>
    <xf numFmtId="0" fontId="6" fillId="0" borderId="6" xfId="0" applyFont="1" applyBorder="1" applyAlignment="1" applyProtection="1">
      <alignment horizontal="right" vertical="top" wrapText="1"/>
      <protection hidden="1"/>
    </xf>
    <xf numFmtId="0" fontId="6" fillId="0" borderId="7" xfId="0" applyFont="1" applyBorder="1" applyAlignment="1" applyProtection="1">
      <alignment horizontal="right" vertical="top" wrapText="1"/>
      <protection hidden="1"/>
    </xf>
    <xf numFmtId="0" fontId="6" fillId="0" borderId="12" xfId="0" applyFont="1" applyBorder="1" applyAlignment="1" applyProtection="1">
      <alignment horizontal="right" vertical="top" wrapText="1"/>
      <protection hidden="1"/>
    </xf>
    <xf numFmtId="0" fontId="6" fillId="0" borderId="21" xfId="0" applyFont="1" applyBorder="1" applyAlignment="1" applyProtection="1">
      <alignment horizontal="right" vertical="top" wrapText="1"/>
      <protection hidden="1"/>
    </xf>
    <xf numFmtId="0" fontId="8" fillId="0" borderId="4" xfId="0" applyFont="1" applyBorder="1" applyAlignment="1" applyProtection="1">
      <alignment horizontal="right" vertical="top" wrapText="1"/>
      <protection hidden="1"/>
    </xf>
    <xf numFmtId="0" fontId="8" fillId="0" borderId="16" xfId="0" applyFont="1" applyBorder="1" applyAlignment="1" applyProtection="1">
      <alignment horizontal="right" vertical="top" wrapText="1"/>
      <protection hidden="1"/>
    </xf>
    <xf numFmtId="0" fontId="21" fillId="0" borderId="6" xfId="0" applyFont="1" applyBorder="1" applyAlignment="1" applyProtection="1">
      <alignment horizontal="right" vertical="center" wrapText="1"/>
      <protection locked="0"/>
    </xf>
    <xf numFmtId="0" fontId="21" fillId="0" borderId="7" xfId="0" applyFont="1" applyBorder="1" applyAlignment="1" applyProtection="1">
      <alignment horizontal="right" vertical="center" wrapText="1"/>
      <protection locked="0"/>
    </xf>
    <xf numFmtId="0" fontId="8" fillId="0" borderId="20" xfId="0" applyFont="1" applyBorder="1" applyAlignment="1" applyProtection="1">
      <alignment horizontal="center" vertical="center" wrapText="1"/>
      <protection hidden="1"/>
    </xf>
    <xf numFmtId="0" fontId="8" fillId="0" borderId="13" xfId="0" applyFont="1" applyBorder="1" applyAlignment="1" applyProtection="1">
      <alignment horizontal="center" vertical="center" wrapText="1"/>
      <protection hidden="1"/>
    </xf>
    <xf numFmtId="0" fontId="20" fillId="0" borderId="0" xfId="0" applyFont="1" applyAlignment="1" applyProtection="1">
      <alignment horizontal="left" vertical="center" wrapText="1"/>
      <protection hidden="1"/>
    </xf>
    <xf numFmtId="0" fontId="9" fillId="0" borderId="0" xfId="0" applyFont="1" applyAlignment="1" applyProtection="1">
      <alignment horizontal="left" vertical="center" wrapText="1"/>
      <protection hidden="1"/>
    </xf>
    <xf numFmtId="0" fontId="8" fillId="0" borderId="14" xfId="0" applyFont="1" applyBorder="1" applyAlignment="1" applyProtection="1">
      <alignment horizontal="center" vertical="center" wrapText="1"/>
      <protection hidden="1"/>
    </xf>
    <xf numFmtId="0" fontId="8" fillId="0" borderId="11" xfId="0" applyFont="1" applyBorder="1" applyAlignment="1" applyProtection="1">
      <alignment horizontal="center" vertical="center" wrapText="1"/>
      <protection hidden="1"/>
    </xf>
    <xf numFmtId="0" fontId="6" fillId="0" borderId="6" xfId="0" applyFont="1" applyBorder="1" applyAlignment="1" applyProtection="1">
      <alignment horizontal="center" vertical="top" wrapText="1"/>
      <protection locked="0"/>
    </xf>
    <xf numFmtId="0" fontId="6" fillId="0" borderId="5" xfId="0" applyFont="1" applyBorder="1" applyAlignment="1" applyProtection="1">
      <alignment horizontal="center" vertical="top" wrapText="1"/>
      <protection locked="0"/>
    </xf>
    <xf numFmtId="0" fontId="6" fillId="0" borderId="6" xfId="0" applyFont="1" applyBorder="1" applyAlignment="1" applyProtection="1">
      <alignment horizontal="center" vertical="top"/>
      <protection locked="0"/>
    </xf>
    <xf numFmtId="0" fontId="6" fillId="0" borderId="7" xfId="0" applyFont="1" applyBorder="1" applyAlignment="1" applyProtection="1">
      <alignment horizontal="center" vertical="top"/>
      <protection locked="0"/>
    </xf>
    <xf numFmtId="0" fontId="6" fillId="0" borderId="5" xfId="0" applyFont="1" applyBorder="1" applyAlignment="1" applyProtection="1">
      <alignment horizontal="center" vertical="top"/>
      <protection locked="0"/>
    </xf>
    <xf numFmtId="0" fontId="6" fillId="0" borderId="7" xfId="0" applyFont="1" applyBorder="1" applyAlignment="1" applyProtection="1">
      <alignment horizontal="center" vertical="top" wrapText="1"/>
      <protection locked="0"/>
    </xf>
    <xf numFmtId="0" fontId="13" fillId="0" borderId="0" xfId="0" applyFont="1" applyAlignment="1" applyProtection="1">
      <alignment horizontal="left" vertical="top" wrapText="1"/>
      <protection locked="0"/>
    </xf>
    <xf numFmtId="0" fontId="20" fillId="0" borderId="3" xfId="0" applyFont="1" applyBorder="1" applyAlignment="1" applyProtection="1">
      <alignment horizontal="left" wrapText="1"/>
      <protection hidden="1"/>
    </xf>
    <xf numFmtId="0" fontId="8" fillId="0" borderId="9" xfId="0" applyFont="1" applyBorder="1" applyAlignment="1" applyProtection="1">
      <alignment horizontal="center" vertical="center" wrapText="1"/>
      <protection locked="0"/>
    </xf>
    <xf numFmtId="0" fontId="8" fillId="0" borderId="0" xfId="0" applyFont="1" applyAlignment="1" applyProtection="1">
      <alignment horizontal="center" vertical="center" wrapText="1"/>
      <protection locked="0"/>
    </xf>
    <xf numFmtId="0" fontId="5" fillId="0" borderId="6" xfId="0" applyFont="1" applyBorder="1" applyAlignment="1" applyProtection="1">
      <alignment horizontal="center"/>
      <protection hidden="1"/>
    </xf>
    <xf numFmtId="0" fontId="5" fillId="0" borderId="7" xfId="0" applyFont="1" applyBorder="1" applyAlignment="1" applyProtection="1">
      <alignment horizontal="center"/>
      <protection hidden="1"/>
    </xf>
    <xf numFmtId="0" fontId="6" fillId="0" borderId="6" xfId="0" applyFont="1" applyBorder="1" applyAlignment="1" applyProtection="1">
      <alignment horizontal="left" vertical="top"/>
      <protection locked="0"/>
    </xf>
    <xf numFmtId="0" fontId="6" fillId="0" borderId="7" xfId="0" applyFont="1" applyBorder="1" applyAlignment="1" applyProtection="1">
      <alignment horizontal="left" vertical="top"/>
      <protection locked="0"/>
    </xf>
    <xf numFmtId="0" fontId="10" fillId="0" borderId="0" xfId="0" applyFont="1" applyAlignment="1" applyProtection="1">
      <alignment horizontal="center" vertical="center" wrapText="1"/>
      <protection hidden="1"/>
    </xf>
    <xf numFmtId="0" fontId="11" fillId="0" borderId="0" xfId="0" applyFont="1" applyAlignment="1" applyProtection="1">
      <alignment horizontal="left" vertical="top" wrapText="1"/>
      <protection hidden="1"/>
    </xf>
    <xf numFmtId="0" fontId="15" fillId="0" borderId="2" xfId="0" applyFont="1" applyBorder="1" applyAlignment="1" applyProtection="1">
      <alignment horizontal="left" vertical="center" wrapText="1"/>
      <protection locked="0"/>
    </xf>
    <xf numFmtId="0" fontId="15" fillId="0" borderId="6" xfId="0" applyFont="1" applyBorder="1" applyAlignment="1" applyProtection="1">
      <alignment horizontal="left" vertical="center" wrapText="1"/>
      <protection locked="0"/>
    </xf>
    <xf numFmtId="0" fontId="31" fillId="0" borderId="3" xfId="0" applyFont="1" applyBorder="1" applyAlignment="1" applyProtection="1">
      <alignment horizontal="left" vertical="top" wrapText="1"/>
      <protection locked="0"/>
    </xf>
    <xf numFmtId="0" fontId="13" fillId="0" borderId="3" xfId="0" applyFont="1" applyBorder="1" applyAlignment="1" applyProtection="1">
      <alignment horizontal="left" vertical="top" wrapText="1"/>
      <protection locked="0"/>
    </xf>
    <xf numFmtId="0" fontId="14" fillId="0" borderId="2" xfId="0" applyFont="1" applyBorder="1" applyAlignment="1" applyProtection="1">
      <alignment horizontal="center" wrapText="1"/>
      <protection locked="0"/>
    </xf>
    <xf numFmtId="0" fontId="14" fillId="0" borderId="0" xfId="0" applyFont="1" applyAlignment="1" applyProtection="1">
      <alignment horizontal="left"/>
      <protection locked="0"/>
    </xf>
    <xf numFmtId="0" fontId="14" fillId="0" borderId="2" xfId="0" applyFont="1" applyBorder="1" applyAlignment="1" applyProtection="1">
      <alignment horizontal="center" vertical="center"/>
      <protection locked="0"/>
    </xf>
    <xf numFmtId="0" fontId="23" fillId="0" borderId="19" xfId="0" applyFont="1" applyBorder="1" applyAlignment="1" applyProtection="1">
      <alignment horizontal="left"/>
      <protection hidden="1"/>
    </xf>
    <xf numFmtId="0" fontId="24" fillId="0" borderId="19" xfId="0" applyFont="1" applyBorder="1" applyAlignment="1" applyProtection="1">
      <alignment horizontal="left"/>
      <protection hidden="1"/>
    </xf>
    <xf numFmtId="0" fontId="24" fillId="0" borderId="0" xfId="0" applyFont="1" applyAlignment="1" applyProtection="1">
      <alignment horizontal="left"/>
      <protection hidden="1"/>
    </xf>
    <xf numFmtId="0" fontId="22" fillId="0" borderId="2" xfId="0" applyFont="1" applyBorder="1" applyAlignment="1" applyProtection="1">
      <alignment horizontal="left" vertical="top" wrapText="1"/>
      <protection locked="0"/>
    </xf>
    <xf numFmtId="0" fontId="22" fillId="0" borderId="2" xfId="0" applyFont="1" applyBorder="1" applyAlignment="1" applyProtection="1">
      <alignment horizontal="left" vertical="top"/>
      <protection locked="0"/>
    </xf>
    <xf numFmtId="0" fontId="22" fillId="0" borderId="6" xfId="0" applyFont="1" applyBorder="1" applyAlignment="1" applyProtection="1">
      <alignment horizontal="left" vertical="center"/>
      <protection locked="0"/>
    </xf>
    <xf numFmtId="0" fontId="22" fillId="0" borderId="5" xfId="0" applyFont="1" applyBorder="1" applyAlignment="1" applyProtection="1">
      <alignment horizontal="left" vertical="center"/>
      <protection locked="0"/>
    </xf>
    <xf numFmtId="0" fontId="14" fillId="0" borderId="6" xfId="0" applyFont="1" applyBorder="1" applyAlignment="1" applyProtection="1">
      <alignment horizontal="center" vertical="center" wrapText="1"/>
      <protection locked="0"/>
    </xf>
    <xf numFmtId="0" fontId="14" fillId="0" borderId="7" xfId="0" applyFont="1" applyBorder="1" applyAlignment="1" applyProtection="1">
      <alignment horizontal="center" vertical="center" wrapText="1"/>
      <protection locked="0"/>
    </xf>
    <xf numFmtId="0" fontId="14" fillId="0" borderId="5" xfId="0" applyFont="1" applyBorder="1" applyAlignment="1" applyProtection="1">
      <alignment horizontal="center" vertical="center" wrapText="1"/>
      <protection locked="0"/>
    </xf>
    <xf numFmtId="0" fontId="8" fillId="0" borderId="1" xfId="0" applyFont="1" applyBorder="1" applyAlignment="1" applyProtection="1">
      <alignment horizontal="left"/>
      <protection hidden="1"/>
    </xf>
    <xf numFmtId="0" fontId="20" fillId="0" borderId="3" xfId="0" applyFont="1" applyBorder="1" applyAlignment="1" applyProtection="1">
      <alignment vertical="top" wrapText="1"/>
      <protection hidden="1"/>
    </xf>
    <xf numFmtId="0" fontId="11" fillId="0" borderId="1" xfId="0" applyFont="1" applyBorder="1" applyAlignment="1" applyProtection="1">
      <alignment horizontal="left" vertical="top" wrapText="1"/>
      <protection hidden="1"/>
    </xf>
    <xf numFmtId="0" fontId="6" fillId="0" borderId="0" xfId="0" applyFont="1" applyAlignment="1" applyProtection="1">
      <alignment horizontal="left" vertical="top" wrapText="1"/>
      <protection hidden="1"/>
    </xf>
    <xf numFmtId="0" fontId="13" fillId="0" borderId="0" xfId="0" applyFont="1" applyAlignment="1" applyProtection="1">
      <alignment horizontal="left" vertical="top"/>
      <protection locked="0"/>
    </xf>
    <xf numFmtId="0" fontId="13" fillId="0" borderId="0" xfId="0" applyFont="1" applyAlignment="1" applyProtection="1">
      <alignment horizontal="left" vertical="top" shrinkToFit="1"/>
      <protection locked="0"/>
    </xf>
    <xf numFmtId="0" fontId="6" fillId="0" borderId="0" xfId="0" applyFont="1" applyAlignment="1" applyProtection="1">
      <alignment horizontal="right" wrapText="1"/>
      <protection hidden="1"/>
    </xf>
    <xf numFmtId="0" fontId="6" fillId="0" borderId="0" xfId="0" applyFont="1" applyAlignment="1" applyProtection="1">
      <alignment horizontal="right"/>
      <protection hidden="1"/>
    </xf>
    <xf numFmtId="0" fontId="3" fillId="0" borderId="0" xfId="0" applyFont="1" applyAlignment="1" applyProtection="1">
      <alignment horizontal="center"/>
      <protection hidden="1"/>
    </xf>
    <xf numFmtId="0" fontId="13" fillId="0" borderId="2" xfId="0" applyFont="1" applyBorder="1" applyAlignment="1" applyProtection="1">
      <alignment horizontal="left" vertical="center"/>
      <protection locked="0"/>
    </xf>
    <xf numFmtId="0" fontId="13" fillId="0" borderId="6" xfId="0" applyFont="1" applyBorder="1" applyAlignment="1" applyProtection="1">
      <alignment horizontal="left" vertical="center"/>
      <protection locked="0"/>
    </xf>
    <xf numFmtId="0" fontId="23" fillId="0" borderId="0" xfId="0" applyFont="1" applyAlignment="1" applyProtection="1">
      <alignment vertical="top" wrapText="1"/>
      <protection hidden="1"/>
    </xf>
    <xf numFmtId="0" fontId="15" fillId="0" borderId="7" xfId="0" applyFont="1" applyBorder="1" applyAlignment="1" applyProtection="1">
      <alignment horizontal="left" vertical="center" wrapText="1"/>
      <protection locked="0"/>
    </xf>
    <xf numFmtId="0" fontId="15" fillId="0" borderId="5" xfId="0" applyFont="1" applyBorder="1" applyAlignment="1" applyProtection="1">
      <alignment horizontal="left" vertical="center" wrapText="1"/>
      <protection locked="0"/>
    </xf>
    <xf numFmtId="0" fontId="15" fillId="0" borderId="2" xfId="0" applyFont="1" applyBorder="1" applyAlignment="1" applyProtection="1">
      <alignment horizontal="left" vertical="center"/>
      <protection locked="0"/>
    </xf>
    <xf numFmtId="0" fontId="15" fillId="0" borderId="6" xfId="0" applyFont="1" applyBorder="1" applyAlignment="1" applyProtection="1">
      <alignment horizontal="left" vertical="center"/>
      <protection locked="0"/>
    </xf>
    <xf numFmtId="0" fontId="13" fillId="0" borderId="7" xfId="0" applyFont="1" applyBorder="1" applyAlignment="1" applyProtection="1">
      <alignment horizontal="left" vertical="center"/>
      <protection locked="0"/>
    </xf>
    <xf numFmtId="0" fontId="13" fillId="0" borderId="5" xfId="0" applyFont="1" applyBorder="1" applyAlignment="1" applyProtection="1">
      <alignment horizontal="left" vertical="center"/>
      <protection locked="0"/>
    </xf>
    <xf numFmtId="0" fontId="25" fillId="0" borderId="14" xfId="0" applyFont="1" applyBorder="1" applyAlignment="1" applyProtection="1">
      <alignment horizontal="center" vertical="center" wrapText="1"/>
      <protection locked="0"/>
    </xf>
    <xf numFmtId="0" fontId="25" fillId="0" borderId="11" xfId="0" applyFont="1" applyBorder="1" applyAlignment="1" applyProtection="1">
      <alignment horizontal="center" vertical="center" wrapText="1"/>
      <protection locked="0"/>
    </xf>
    <xf numFmtId="0" fontId="8" fillId="0" borderId="4" xfId="0" applyFont="1" applyBorder="1" applyAlignment="1" applyProtection="1">
      <alignment horizontal="right" wrapText="1"/>
      <protection hidden="1"/>
    </xf>
    <xf numFmtId="0" fontId="6" fillId="0" borderId="16" xfId="0" applyFont="1" applyBorder="1" applyAlignment="1" applyProtection="1">
      <alignment horizontal="right" wrapText="1"/>
      <protection hidden="1"/>
    </xf>
    <xf numFmtId="0" fontId="8" fillId="0" borderId="22" xfId="0" applyFont="1" applyBorder="1" applyAlignment="1" applyProtection="1">
      <alignment horizontal="left" vertical="center" wrapText="1"/>
      <protection hidden="1"/>
    </xf>
    <xf numFmtId="0" fontId="27" fillId="0" borderId="22" xfId="0" applyFont="1" applyBorder="1" applyAlignment="1">
      <alignment horizontal="left" vertical="center" wrapText="1"/>
    </xf>
    <xf numFmtId="0" fontId="8" fillId="0" borderId="6" xfId="0" applyFont="1" applyBorder="1" applyAlignment="1" applyProtection="1">
      <alignment horizontal="center" vertical="center" wrapText="1"/>
      <protection hidden="1"/>
    </xf>
    <xf numFmtId="0" fontId="8" fillId="0" borderId="5" xfId="0" applyFont="1" applyBorder="1" applyAlignment="1" applyProtection="1">
      <alignment horizontal="center" vertical="center" wrapText="1"/>
      <protection hidden="1"/>
    </xf>
    <xf numFmtId="0" fontId="25" fillId="0" borderId="6" xfId="0" applyFont="1" applyBorder="1" applyAlignment="1" applyProtection="1">
      <alignment horizontal="center" vertical="center" wrapText="1"/>
      <protection locked="0"/>
    </xf>
    <xf numFmtId="0" fontId="25" fillId="0" borderId="5" xfId="0" applyFont="1" applyBorder="1" applyAlignment="1" applyProtection="1">
      <alignment horizontal="center" vertical="center" wrapText="1"/>
      <protection locked="0"/>
    </xf>
    <xf numFmtId="0" fontId="8" fillId="0" borderId="24" xfId="0" applyFont="1" applyBorder="1" applyAlignment="1" applyProtection="1">
      <alignment horizontal="center" vertical="center" wrapText="1"/>
      <protection hidden="1"/>
    </xf>
    <xf numFmtId="0" fontId="8" fillId="0" borderId="25" xfId="0" applyFont="1" applyBorder="1" applyAlignment="1" applyProtection="1">
      <alignment horizontal="center" vertical="center" wrapText="1"/>
      <protection hidden="1"/>
    </xf>
    <xf numFmtId="0" fontId="6" fillId="0" borderId="8" xfId="0" applyFont="1" applyBorder="1" applyAlignment="1" applyProtection="1">
      <alignment horizontal="center" vertical="center" wrapText="1"/>
      <protection hidden="1"/>
    </xf>
    <xf numFmtId="0" fontId="6" fillId="0" borderId="15" xfId="0" applyFont="1" applyBorder="1" applyAlignment="1" applyProtection="1">
      <alignment horizontal="center" vertical="center" wrapText="1"/>
      <protection hidden="1"/>
    </xf>
    <xf numFmtId="0" fontId="9" fillId="0" borderId="0" xfId="0" applyFont="1" applyAlignment="1" applyProtection="1">
      <alignment wrapText="1"/>
      <protection locked="0"/>
    </xf>
    <xf numFmtId="0" fontId="28" fillId="0" borderId="0" xfId="0" applyFont="1" applyAlignment="1">
      <alignment wrapText="1"/>
    </xf>
    <xf numFmtId="0" fontId="23" fillId="0" borderId="0" xfId="0" applyFont="1" applyAlignment="1" applyProtection="1">
      <alignment horizontal="left" vertical="top" wrapText="1"/>
      <protection hidden="1"/>
    </xf>
    <xf numFmtId="0" fontId="19" fillId="0" borderId="3" xfId="0" applyFont="1" applyBorder="1" applyAlignment="1" applyProtection="1">
      <alignment horizontal="center" shrinkToFit="1"/>
      <protection locked="0"/>
    </xf>
    <xf numFmtId="0" fontId="20" fillId="0" borderId="3" xfId="0" applyFont="1" applyBorder="1" applyAlignment="1" applyProtection="1">
      <alignment horizontal="center" shrinkToFit="1"/>
      <protection locked="0"/>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116"/>
  <sheetViews>
    <sheetView tabSelected="1" topLeftCell="A46" zoomScaleNormal="100" workbookViewId="0">
      <selection activeCell="F54" sqref="F54"/>
    </sheetView>
  </sheetViews>
  <sheetFormatPr defaultColWidth="9.109375" defaultRowHeight="14.4" x14ac:dyDescent="0.3"/>
  <cols>
    <col min="1" max="1" width="7.109375" style="1" customWidth="1"/>
    <col min="2" max="2" width="39.88671875" style="1" customWidth="1"/>
    <col min="3" max="3" width="8.33203125" style="1" customWidth="1"/>
    <col min="4" max="4" width="13.6640625" style="1" customWidth="1"/>
    <col min="5" max="5" width="19" style="1" customWidth="1"/>
    <col min="6" max="6" width="24.88671875" style="1" customWidth="1"/>
    <col min="7" max="7" width="25.33203125" style="1" customWidth="1"/>
    <col min="8" max="8" width="12.33203125" style="1" customWidth="1"/>
    <col min="9" max="16384" width="9.109375" style="1"/>
  </cols>
  <sheetData>
    <row r="1" spans="1:8" ht="44.25" customHeight="1" x14ac:dyDescent="0.3">
      <c r="A1" s="111" t="s">
        <v>50</v>
      </c>
      <c r="B1" s="112"/>
      <c r="C1" s="112"/>
      <c r="D1" s="112"/>
      <c r="E1" s="112"/>
      <c r="F1" s="112"/>
      <c r="G1" s="112"/>
      <c r="H1" s="10"/>
    </row>
    <row r="2" spans="1:8" ht="24" customHeight="1" x14ac:dyDescent="0.3">
      <c r="A2" s="113" t="s">
        <v>21</v>
      </c>
      <c r="B2" s="113"/>
      <c r="C2" s="113"/>
      <c r="D2" s="113"/>
      <c r="E2" s="113"/>
      <c r="F2" s="113"/>
      <c r="G2" s="113"/>
      <c r="H2" s="11"/>
    </row>
    <row r="3" spans="1:8" ht="51.75" customHeight="1" x14ac:dyDescent="0.3">
      <c r="A3" s="86" t="s">
        <v>52</v>
      </c>
      <c r="B3" s="86"/>
      <c r="C3" s="86"/>
      <c r="D3" s="86"/>
      <c r="E3" s="86"/>
      <c r="F3" s="86"/>
      <c r="G3" s="86"/>
      <c r="H3" s="12"/>
    </row>
    <row r="4" spans="1:8" ht="17.25" customHeight="1" x14ac:dyDescent="0.3">
      <c r="A4" s="9"/>
      <c r="B4" s="13"/>
      <c r="C4" s="13"/>
      <c r="D4" s="13"/>
      <c r="E4" s="34" t="s">
        <v>89</v>
      </c>
      <c r="F4" s="13"/>
      <c r="G4" s="13"/>
      <c r="H4" s="9"/>
    </row>
    <row r="5" spans="1:8" x14ac:dyDescent="0.3">
      <c r="A5" s="9"/>
      <c r="B5" s="9"/>
      <c r="C5" s="9"/>
      <c r="D5" s="9"/>
      <c r="E5" s="33" t="s">
        <v>1</v>
      </c>
      <c r="F5" s="32"/>
      <c r="G5" s="9"/>
      <c r="H5" s="9"/>
    </row>
    <row r="6" spans="1:8" x14ac:dyDescent="0.3">
      <c r="A6" s="9"/>
      <c r="B6" s="9"/>
      <c r="C6" s="9"/>
      <c r="D6" s="9"/>
      <c r="E6" s="35" t="s">
        <v>90</v>
      </c>
      <c r="F6" s="9"/>
      <c r="G6" s="9"/>
      <c r="H6" s="9"/>
    </row>
    <row r="7" spans="1:8" x14ac:dyDescent="0.3">
      <c r="A7" s="9"/>
      <c r="B7" s="9"/>
      <c r="C7" s="9"/>
      <c r="D7" s="9"/>
      <c r="E7" s="33" t="s">
        <v>2</v>
      </c>
      <c r="F7" s="9"/>
      <c r="G7" s="9"/>
      <c r="H7" s="9"/>
    </row>
    <row r="8" spans="1:8" x14ac:dyDescent="0.3">
      <c r="A8" s="9"/>
      <c r="B8" s="9"/>
      <c r="C8" s="9"/>
      <c r="D8" s="9"/>
      <c r="E8" s="9"/>
      <c r="F8" s="9"/>
      <c r="G8" s="9"/>
      <c r="H8" s="9"/>
    </row>
    <row r="9" spans="1:8" ht="72.75" customHeight="1" x14ac:dyDescent="0.3">
      <c r="A9" s="88" t="s">
        <v>13</v>
      </c>
      <c r="B9" s="88"/>
      <c r="C9" s="88"/>
      <c r="D9" s="88"/>
      <c r="E9" s="89"/>
      <c r="F9" s="88" t="s">
        <v>91</v>
      </c>
      <c r="G9" s="88"/>
      <c r="H9" s="14"/>
    </row>
    <row r="10" spans="1:8" ht="66" customHeight="1" x14ac:dyDescent="0.3">
      <c r="A10" s="89" t="s">
        <v>14</v>
      </c>
      <c r="B10" s="117"/>
      <c r="C10" s="117"/>
      <c r="D10" s="117"/>
      <c r="E10" s="118"/>
      <c r="F10" s="88" t="s">
        <v>92</v>
      </c>
      <c r="G10" s="88"/>
      <c r="H10" s="14"/>
    </row>
    <row r="11" spans="1:8" ht="42" customHeight="1" x14ac:dyDescent="0.3">
      <c r="A11" s="119" t="s">
        <v>3</v>
      </c>
      <c r="B11" s="119"/>
      <c r="C11" s="119"/>
      <c r="D11" s="119"/>
      <c r="E11" s="120"/>
      <c r="F11" s="88" t="s">
        <v>93</v>
      </c>
      <c r="G11" s="88"/>
      <c r="H11" s="15"/>
    </row>
    <row r="12" spans="1:8" ht="24.75" customHeight="1" x14ac:dyDescent="0.3">
      <c r="A12" s="119" t="s">
        <v>4</v>
      </c>
      <c r="B12" s="119"/>
      <c r="C12" s="119"/>
      <c r="D12" s="119"/>
      <c r="E12" s="120"/>
      <c r="F12" s="88" t="s">
        <v>94</v>
      </c>
      <c r="G12" s="88"/>
      <c r="H12" s="15"/>
    </row>
    <row r="13" spans="1:8" ht="44.25" customHeight="1" x14ac:dyDescent="0.3">
      <c r="A13" s="115" t="s">
        <v>5</v>
      </c>
      <c r="B13" s="121"/>
      <c r="C13" s="121"/>
      <c r="D13" s="121"/>
      <c r="E13" s="122"/>
      <c r="F13" s="88" t="s">
        <v>95</v>
      </c>
      <c r="G13" s="88"/>
      <c r="H13" s="15"/>
    </row>
    <row r="14" spans="1:8" ht="38.25" customHeight="1" x14ac:dyDescent="0.3">
      <c r="A14" s="114" t="s">
        <v>34</v>
      </c>
      <c r="B14" s="114"/>
      <c r="C14" s="114"/>
      <c r="D14" s="114"/>
      <c r="E14" s="115"/>
      <c r="F14" s="88" t="s">
        <v>96</v>
      </c>
      <c r="G14" s="88"/>
      <c r="H14" s="15"/>
    </row>
    <row r="15" spans="1:8" s="4" customFormat="1" ht="15.6" x14ac:dyDescent="0.3">
      <c r="A15" s="16"/>
      <c r="B15" s="10"/>
      <c r="C15" s="10"/>
      <c r="D15" s="10"/>
      <c r="E15" s="10"/>
      <c r="F15" s="10"/>
      <c r="G15" s="10"/>
      <c r="H15" s="10"/>
    </row>
    <row r="16" spans="1:8" s="4" customFormat="1" ht="46.5" customHeight="1" x14ac:dyDescent="0.3">
      <c r="A16" s="87" t="s">
        <v>88</v>
      </c>
      <c r="B16" s="87"/>
      <c r="C16" s="87"/>
      <c r="D16" s="87"/>
      <c r="E16" s="87"/>
      <c r="F16" s="87"/>
      <c r="G16" s="87"/>
      <c r="H16" s="17"/>
    </row>
    <row r="17" spans="1:8" ht="29.25" customHeight="1" x14ac:dyDescent="0.3">
      <c r="A17" s="18"/>
      <c r="B17" s="51">
        <f>ROUND(G49+G60,2)</f>
        <v>214284.35</v>
      </c>
      <c r="C17" s="80" t="s">
        <v>15</v>
      </c>
      <c r="D17" s="81"/>
      <c r="E17" s="27"/>
      <c r="F17" s="27"/>
      <c r="G17" s="27"/>
      <c r="H17" s="27"/>
    </row>
    <row r="18" spans="1:8" s="4" customFormat="1" ht="34.5" customHeight="1" x14ac:dyDescent="0.3">
      <c r="A18" s="108" t="s">
        <v>31</v>
      </c>
      <c r="B18" s="108"/>
      <c r="C18" s="108"/>
      <c r="D18" s="108"/>
      <c r="E18" s="108"/>
      <c r="F18" s="108"/>
      <c r="G18" s="108"/>
      <c r="H18" s="17"/>
    </row>
    <row r="19" spans="1:8" ht="32.25" customHeight="1" x14ac:dyDescent="0.3">
      <c r="A19" s="18"/>
      <c r="B19" s="51">
        <f>ROUND(G47+G58,2)</f>
        <v>177094.5</v>
      </c>
      <c r="C19" s="56" t="s">
        <v>32</v>
      </c>
      <c r="D19" s="57"/>
      <c r="E19" s="31"/>
      <c r="F19" s="31"/>
      <c r="G19" s="31"/>
      <c r="H19" s="17"/>
    </row>
    <row r="20" spans="1:8" s="4" customFormat="1" ht="42.75" customHeight="1" x14ac:dyDescent="0.3">
      <c r="A20" s="68" t="s">
        <v>33</v>
      </c>
      <c r="B20" s="69"/>
      <c r="C20" s="69"/>
      <c r="D20" s="69"/>
      <c r="E20" s="69"/>
      <c r="F20" s="69"/>
      <c r="G20" s="69"/>
      <c r="H20" s="17"/>
    </row>
    <row r="21" spans="1:8" s="4" customFormat="1" ht="15.75" customHeight="1" thickBot="1" x14ac:dyDescent="0.35">
      <c r="A21" s="127" t="s">
        <v>9</v>
      </c>
      <c r="B21" s="128"/>
      <c r="C21" s="128"/>
      <c r="D21" s="3"/>
      <c r="E21" s="3"/>
      <c r="F21" s="3"/>
      <c r="G21" s="3"/>
      <c r="H21" s="3"/>
    </row>
    <row r="22" spans="1:8" s="4" customFormat="1" ht="21" customHeight="1" x14ac:dyDescent="0.3">
      <c r="A22" s="135" t="s">
        <v>0</v>
      </c>
      <c r="B22" s="70" t="s">
        <v>6</v>
      </c>
      <c r="C22" s="70" t="s">
        <v>7</v>
      </c>
      <c r="D22" s="123" t="s">
        <v>24</v>
      </c>
      <c r="E22" s="66" t="s">
        <v>35</v>
      </c>
      <c r="F22" s="70" t="s">
        <v>49</v>
      </c>
      <c r="G22" s="133" t="s">
        <v>8</v>
      </c>
      <c r="H22" s="5"/>
    </row>
    <row r="23" spans="1:8" s="4" customFormat="1" ht="55.5" customHeight="1" thickBot="1" x14ac:dyDescent="0.35">
      <c r="A23" s="136"/>
      <c r="B23" s="71"/>
      <c r="C23" s="71"/>
      <c r="D23" s="124"/>
      <c r="E23" s="67"/>
      <c r="F23" s="71"/>
      <c r="G23" s="134"/>
      <c r="H23" s="6"/>
    </row>
    <row r="24" spans="1:8" s="4" customFormat="1" ht="15.6" x14ac:dyDescent="0.3">
      <c r="A24" s="30">
        <v>1</v>
      </c>
      <c r="B24" s="29">
        <v>2</v>
      </c>
      <c r="C24" s="29">
        <v>3</v>
      </c>
      <c r="D24" s="29">
        <v>4</v>
      </c>
      <c r="E24" s="37">
        <v>5</v>
      </c>
      <c r="F24" s="37">
        <v>6</v>
      </c>
      <c r="G24" s="43">
        <v>7</v>
      </c>
      <c r="H24" s="5"/>
    </row>
    <row r="25" spans="1:8" s="4" customFormat="1" ht="39.75" customHeight="1" x14ac:dyDescent="0.3">
      <c r="A25" s="129" t="s">
        <v>23</v>
      </c>
      <c r="B25" s="130"/>
      <c r="C25" s="19"/>
      <c r="D25" s="19"/>
      <c r="E25" s="36"/>
      <c r="F25" s="54"/>
      <c r="G25" s="19"/>
      <c r="H25" s="5"/>
    </row>
    <row r="26" spans="1:8" s="4" customFormat="1" ht="15.6" x14ac:dyDescent="0.3">
      <c r="A26" s="44"/>
      <c r="B26" s="45" t="s">
        <v>53</v>
      </c>
      <c r="C26" s="44"/>
      <c r="D26" s="44"/>
      <c r="E26" s="44"/>
      <c r="F26" s="54"/>
      <c r="G26" s="19"/>
      <c r="H26" s="5"/>
    </row>
    <row r="27" spans="1:8" s="4" customFormat="1" ht="25.5" customHeight="1" x14ac:dyDescent="0.3">
      <c r="A27" s="46">
        <v>1</v>
      </c>
      <c r="B27" s="47" t="s">
        <v>54</v>
      </c>
      <c r="C27" s="46" t="s">
        <v>55</v>
      </c>
      <c r="D27" s="46">
        <v>24.5</v>
      </c>
      <c r="E27" s="46">
        <v>21</v>
      </c>
      <c r="F27" s="54">
        <v>330.81</v>
      </c>
      <c r="G27" s="51">
        <f>ROUND(F27*D27,2)</f>
        <v>8104.85</v>
      </c>
      <c r="H27" s="5"/>
    </row>
    <row r="28" spans="1:8" s="4" customFormat="1" ht="25.5" customHeight="1" x14ac:dyDescent="0.3">
      <c r="A28" s="46">
        <v>2</v>
      </c>
      <c r="B28" s="47" t="s">
        <v>56</v>
      </c>
      <c r="C28" s="46" t="s">
        <v>57</v>
      </c>
      <c r="D28" s="46">
        <v>416</v>
      </c>
      <c r="E28" s="46">
        <v>21</v>
      </c>
      <c r="F28" s="54">
        <v>6.47</v>
      </c>
      <c r="G28" s="51">
        <f t="shared" ref="G28:G33" si="0">ROUND(F28*D28,2)</f>
        <v>2691.52</v>
      </c>
      <c r="H28" s="5"/>
    </row>
    <row r="29" spans="1:8" s="4" customFormat="1" ht="15.6" x14ac:dyDescent="0.3">
      <c r="A29" s="46">
        <v>36</v>
      </c>
      <c r="B29" s="47" t="s">
        <v>58</v>
      </c>
      <c r="C29" s="46" t="s">
        <v>55</v>
      </c>
      <c r="D29" s="46">
        <v>2.1</v>
      </c>
      <c r="E29" s="46">
        <v>21</v>
      </c>
      <c r="F29" s="54">
        <v>425.3</v>
      </c>
      <c r="G29" s="51">
        <f t="shared" si="0"/>
        <v>893.13</v>
      </c>
      <c r="H29" s="5"/>
    </row>
    <row r="30" spans="1:8" ht="39.75" customHeight="1" x14ac:dyDescent="0.3">
      <c r="A30" s="46">
        <v>20</v>
      </c>
      <c r="B30" s="47" t="s">
        <v>59</v>
      </c>
      <c r="C30" s="46" t="s">
        <v>60</v>
      </c>
      <c r="D30" s="46">
        <v>8.8000000000000007</v>
      </c>
      <c r="E30" s="46">
        <v>21</v>
      </c>
      <c r="F30" s="54">
        <v>536</v>
      </c>
      <c r="G30" s="51">
        <f t="shared" si="0"/>
        <v>4716.8</v>
      </c>
      <c r="H30" s="2"/>
    </row>
    <row r="31" spans="1:8" ht="49.5" customHeight="1" x14ac:dyDescent="0.3">
      <c r="A31" s="46">
        <v>19</v>
      </c>
      <c r="B31" s="47" t="s">
        <v>61</v>
      </c>
      <c r="C31" s="46" t="s">
        <v>60</v>
      </c>
      <c r="D31" s="46">
        <v>1.4</v>
      </c>
      <c r="E31" s="46">
        <v>21</v>
      </c>
      <c r="F31" s="54">
        <v>375</v>
      </c>
      <c r="G31" s="51">
        <f t="shared" si="0"/>
        <v>525</v>
      </c>
      <c r="H31" s="2"/>
    </row>
    <row r="32" spans="1:8" ht="41.25" customHeight="1" x14ac:dyDescent="0.3">
      <c r="A32" s="46">
        <v>35</v>
      </c>
      <c r="B32" s="47" t="s">
        <v>62</v>
      </c>
      <c r="C32" s="46" t="s">
        <v>55</v>
      </c>
      <c r="D32" s="46">
        <v>0.22</v>
      </c>
      <c r="E32" s="46">
        <v>21</v>
      </c>
      <c r="F32" s="54">
        <v>453.88</v>
      </c>
      <c r="G32" s="51">
        <f t="shared" si="0"/>
        <v>99.85</v>
      </c>
      <c r="H32" s="2"/>
    </row>
    <row r="33" spans="1:10" ht="40.5" customHeight="1" x14ac:dyDescent="0.3">
      <c r="A33" s="46">
        <v>62</v>
      </c>
      <c r="B33" s="47" t="s">
        <v>63</v>
      </c>
      <c r="C33" s="46" t="s">
        <v>57</v>
      </c>
      <c r="D33" s="46">
        <v>290</v>
      </c>
      <c r="E33" s="46">
        <v>21</v>
      </c>
      <c r="F33" s="54">
        <v>6.06</v>
      </c>
      <c r="G33" s="51">
        <f t="shared" si="0"/>
        <v>1757.4</v>
      </c>
      <c r="H33" s="2"/>
    </row>
    <row r="34" spans="1:10" ht="38.25" customHeight="1" x14ac:dyDescent="0.3">
      <c r="A34" s="44"/>
      <c r="B34" s="45" t="s">
        <v>64</v>
      </c>
      <c r="C34" s="44"/>
      <c r="D34" s="44"/>
      <c r="E34" s="44"/>
      <c r="F34" s="54"/>
      <c r="G34" s="51"/>
      <c r="H34" s="2"/>
    </row>
    <row r="35" spans="1:10" ht="37.5" customHeight="1" x14ac:dyDescent="0.3">
      <c r="A35" s="46">
        <v>21</v>
      </c>
      <c r="B35" s="47" t="s">
        <v>65</v>
      </c>
      <c r="C35" s="46" t="s">
        <v>60</v>
      </c>
      <c r="D35" s="46">
        <v>7.8</v>
      </c>
      <c r="E35" s="46">
        <v>21</v>
      </c>
      <c r="F35" s="54">
        <v>3140.95</v>
      </c>
      <c r="G35" s="51">
        <f t="shared" ref="G35:G43" si="1">ROUND(F35*D35,2)</f>
        <v>24499.41</v>
      </c>
      <c r="H35" s="2"/>
    </row>
    <row r="36" spans="1:10" ht="48" customHeight="1" x14ac:dyDescent="0.3">
      <c r="A36" s="46">
        <v>23</v>
      </c>
      <c r="B36" s="47" t="s">
        <v>66</v>
      </c>
      <c r="C36" s="46" t="s">
        <v>60</v>
      </c>
      <c r="D36" s="46">
        <v>1</v>
      </c>
      <c r="E36" s="46">
        <v>21</v>
      </c>
      <c r="F36" s="54">
        <v>3566.88</v>
      </c>
      <c r="G36" s="51">
        <f t="shared" si="1"/>
        <v>3566.88</v>
      </c>
      <c r="H36" s="2"/>
    </row>
    <row r="37" spans="1:10" ht="38.25" customHeight="1" x14ac:dyDescent="0.3">
      <c r="A37" s="44"/>
      <c r="B37" s="45" t="s">
        <v>67</v>
      </c>
      <c r="C37" s="44"/>
      <c r="D37" s="44"/>
      <c r="E37" s="44"/>
      <c r="F37" s="54"/>
      <c r="G37" s="19"/>
      <c r="H37" s="2"/>
    </row>
    <row r="38" spans="1:10" ht="54" customHeight="1" x14ac:dyDescent="0.3">
      <c r="A38" s="46">
        <v>53</v>
      </c>
      <c r="B38" s="47" t="s">
        <v>68</v>
      </c>
      <c r="C38" s="46" t="s">
        <v>69</v>
      </c>
      <c r="D38" s="46">
        <v>196</v>
      </c>
      <c r="E38" s="46">
        <v>21</v>
      </c>
      <c r="F38" s="54">
        <v>11.81</v>
      </c>
      <c r="G38" s="51">
        <f t="shared" si="1"/>
        <v>2314.7600000000002</v>
      </c>
      <c r="H38" s="2"/>
    </row>
    <row r="39" spans="1:10" ht="40.5" customHeight="1" x14ac:dyDescent="0.3">
      <c r="A39" s="46">
        <v>27</v>
      </c>
      <c r="B39" s="47" t="s">
        <v>70</v>
      </c>
      <c r="C39" s="46" t="s">
        <v>69</v>
      </c>
      <c r="D39" s="46">
        <v>74</v>
      </c>
      <c r="E39" s="46">
        <v>21</v>
      </c>
      <c r="F39" s="54">
        <v>30.91</v>
      </c>
      <c r="G39" s="51">
        <f t="shared" si="1"/>
        <v>2287.34</v>
      </c>
      <c r="H39" s="2"/>
    </row>
    <row r="40" spans="1:10" ht="40.5" customHeight="1" x14ac:dyDescent="0.3">
      <c r="A40" s="46">
        <v>5</v>
      </c>
      <c r="B40" s="47" t="s">
        <v>71</v>
      </c>
      <c r="C40" s="46" t="s">
        <v>69</v>
      </c>
      <c r="D40" s="46">
        <v>388</v>
      </c>
      <c r="E40" s="46">
        <v>21</v>
      </c>
      <c r="F40" s="54">
        <v>76.56</v>
      </c>
      <c r="G40" s="51">
        <f t="shared" si="1"/>
        <v>29705.279999999999</v>
      </c>
      <c r="H40" s="2"/>
    </row>
    <row r="41" spans="1:10" ht="37.5" customHeight="1" x14ac:dyDescent="0.3">
      <c r="A41" s="46">
        <v>56</v>
      </c>
      <c r="B41" s="47" t="s">
        <v>72</v>
      </c>
      <c r="C41" s="46" t="s">
        <v>73</v>
      </c>
      <c r="D41" s="46">
        <v>2.4500000000000002</v>
      </c>
      <c r="E41" s="46">
        <v>21</v>
      </c>
      <c r="F41" s="54">
        <v>618.23</v>
      </c>
      <c r="G41" s="51">
        <f t="shared" si="1"/>
        <v>1514.66</v>
      </c>
      <c r="H41" s="2"/>
    </row>
    <row r="42" spans="1:10" ht="47.25" customHeight="1" x14ac:dyDescent="0.3">
      <c r="A42" s="46">
        <v>58</v>
      </c>
      <c r="B42" s="47" t="s">
        <v>74</v>
      </c>
      <c r="C42" s="46" t="s">
        <v>55</v>
      </c>
      <c r="D42" s="46">
        <v>31.1</v>
      </c>
      <c r="E42" s="46">
        <v>21</v>
      </c>
      <c r="F42" s="54">
        <v>34.299999999999997</v>
      </c>
      <c r="G42" s="51">
        <f t="shared" si="1"/>
        <v>1066.73</v>
      </c>
      <c r="H42" s="2"/>
    </row>
    <row r="43" spans="1:10" ht="73.5" customHeight="1" x14ac:dyDescent="0.3">
      <c r="A43" s="48">
        <v>12</v>
      </c>
      <c r="B43" s="47" t="s">
        <v>75</v>
      </c>
      <c r="C43" s="46" t="s">
        <v>55</v>
      </c>
      <c r="D43" s="46">
        <v>24.5</v>
      </c>
      <c r="E43" s="46">
        <v>21</v>
      </c>
      <c r="F43" s="54">
        <v>2000.3</v>
      </c>
      <c r="G43" s="51">
        <f t="shared" si="1"/>
        <v>49007.35</v>
      </c>
      <c r="H43" s="2"/>
    </row>
    <row r="44" spans="1:10" ht="27.75" customHeight="1" x14ac:dyDescent="0.3">
      <c r="A44" s="44"/>
      <c r="B44" s="45" t="s">
        <v>76</v>
      </c>
      <c r="C44" s="44"/>
      <c r="D44" s="44"/>
      <c r="E44" s="44"/>
      <c r="F44" s="54"/>
      <c r="G44" s="19"/>
      <c r="H44" s="2"/>
    </row>
    <row r="45" spans="1:10" ht="41.25" customHeight="1" x14ac:dyDescent="0.3">
      <c r="A45" s="46">
        <v>61</v>
      </c>
      <c r="B45" s="47" t="s">
        <v>77</v>
      </c>
      <c r="C45" s="46" t="s">
        <v>55</v>
      </c>
      <c r="D45" s="46">
        <v>9</v>
      </c>
      <c r="E45" s="46">
        <v>21</v>
      </c>
      <c r="F45" s="54">
        <v>643.21</v>
      </c>
      <c r="G45" s="51">
        <f>F45*D45</f>
        <v>5788.89</v>
      </c>
      <c r="H45" s="2"/>
    </row>
    <row r="46" spans="1:10" ht="72.75" customHeight="1" x14ac:dyDescent="0.3">
      <c r="A46" s="46">
        <v>48</v>
      </c>
      <c r="B46" s="47" t="s">
        <v>78</v>
      </c>
      <c r="C46" s="46" t="s">
        <v>79</v>
      </c>
      <c r="D46" s="46">
        <v>5</v>
      </c>
      <c r="E46" s="46">
        <v>21</v>
      </c>
      <c r="F46" s="54">
        <v>340.93</v>
      </c>
      <c r="G46" s="51">
        <f>F46*D46</f>
        <v>1704.65</v>
      </c>
      <c r="H46" s="2"/>
      <c r="J46" s="52"/>
    </row>
    <row r="47" spans="1:10" ht="15.6" x14ac:dyDescent="0.3">
      <c r="A47" s="58" t="s">
        <v>29</v>
      </c>
      <c r="B47" s="59"/>
      <c r="C47" s="59"/>
      <c r="D47" s="59"/>
      <c r="E47" s="59"/>
      <c r="F47" s="59"/>
      <c r="G47" s="39">
        <f>SUM(G27:G33,G35:G36,G38:G43,G45:G46)</f>
        <v>140244.5</v>
      </c>
      <c r="H47" s="2"/>
    </row>
    <row r="48" spans="1:10" ht="15.6" x14ac:dyDescent="0.3">
      <c r="A48" s="58" t="s">
        <v>26</v>
      </c>
      <c r="B48" s="59"/>
      <c r="C48" s="59"/>
      <c r="D48" s="59"/>
      <c r="E48" s="59"/>
      <c r="F48" s="59"/>
      <c r="G48" s="39">
        <f>ROUND(G47*0.21,2)</f>
        <v>29451.35</v>
      </c>
      <c r="H48" s="2"/>
    </row>
    <row r="49" spans="1:8" ht="15.6" x14ac:dyDescent="0.3">
      <c r="A49" s="64" t="s">
        <v>25</v>
      </c>
      <c r="B49" s="65"/>
      <c r="C49" s="65"/>
      <c r="D49" s="65"/>
      <c r="E49" s="65"/>
      <c r="F49" s="65"/>
      <c r="G49" s="39">
        <f>G47+G48</f>
        <v>169695.85</v>
      </c>
      <c r="H49" s="2"/>
    </row>
    <row r="50" spans="1:8" ht="61.5" customHeight="1" x14ac:dyDescent="0.3">
      <c r="A50" s="131" t="s">
        <v>36</v>
      </c>
      <c r="B50" s="132"/>
      <c r="C50" s="20"/>
      <c r="D50" s="21"/>
      <c r="E50" s="38"/>
      <c r="F50" s="53"/>
      <c r="G50" s="39"/>
      <c r="H50" s="2"/>
    </row>
    <row r="51" spans="1:8" ht="15.6" x14ac:dyDescent="0.3">
      <c r="A51" s="44"/>
      <c r="B51" s="45" t="s">
        <v>80</v>
      </c>
      <c r="C51" s="44"/>
      <c r="D51" s="44"/>
      <c r="E51" s="44"/>
      <c r="F51" s="53"/>
      <c r="G51" s="39"/>
      <c r="H51" s="2"/>
    </row>
    <row r="52" spans="1:8" ht="42" customHeight="1" x14ac:dyDescent="0.3">
      <c r="A52" s="49"/>
      <c r="B52" s="50" t="s">
        <v>81</v>
      </c>
      <c r="C52" s="49" t="s">
        <v>69</v>
      </c>
      <c r="D52" s="49">
        <v>220</v>
      </c>
      <c r="E52" s="49">
        <v>21</v>
      </c>
      <c r="F52" s="53">
        <v>20</v>
      </c>
      <c r="G52" s="39">
        <f>ROUND(F52*D52,2)</f>
        <v>4400</v>
      </c>
      <c r="H52" s="2"/>
    </row>
    <row r="53" spans="1:8" ht="85.5" customHeight="1" x14ac:dyDescent="0.3">
      <c r="A53" s="48"/>
      <c r="B53" s="47" t="s">
        <v>82</v>
      </c>
      <c r="C53" s="46" t="s">
        <v>55</v>
      </c>
      <c r="D53" s="46">
        <v>24.5</v>
      </c>
      <c r="E53" s="46">
        <v>21</v>
      </c>
      <c r="F53" s="53">
        <v>600</v>
      </c>
      <c r="G53" s="39">
        <f t="shared" ref="G53:G56" si="2">ROUND(F53*D53,2)</f>
        <v>14700</v>
      </c>
      <c r="H53" s="2"/>
    </row>
    <row r="54" spans="1:8" ht="34.5" customHeight="1" x14ac:dyDescent="0.3">
      <c r="A54" s="49"/>
      <c r="B54" s="50" t="s">
        <v>83</v>
      </c>
      <c r="C54" s="49" t="s">
        <v>79</v>
      </c>
      <c r="D54" s="49">
        <v>5</v>
      </c>
      <c r="E54" s="49">
        <v>21</v>
      </c>
      <c r="F54" s="53">
        <v>40</v>
      </c>
      <c r="G54" s="39">
        <f t="shared" si="2"/>
        <v>200</v>
      </c>
      <c r="H54" s="2"/>
    </row>
    <row r="55" spans="1:8" ht="55.5" customHeight="1" x14ac:dyDescent="0.3">
      <c r="A55" s="49"/>
      <c r="B55" s="50" t="s">
        <v>84</v>
      </c>
      <c r="C55" s="49" t="s">
        <v>79</v>
      </c>
      <c r="D55" s="49">
        <v>5</v>
      </c>
      <c r="E55" s="49">
        <v>21</v>
      </c>
      <c r="F55" s="53">
        <v>2500</v>
      </c>
      <c r="G55" s="39">
        <f t="shared" si="2"/>
        <v>12500</v>
      </c>
      <c r="H55" s="2"/>
    </row>
    <row r="56" spans="1:8" ht="27" customHeight="1" x14ac:dyDescent="0.3">
      <c r="A56" s="49"/>
      <c r="B56" s="50" t="s">
        <v>85</v>
      </c>
      <c r="C56" s="49" t="s">
        <v>86</v>
      </c>
      <c r="D56" s="49">
        <v>150</v>
      </c>
      <c r="E56" s="49">
        <v>21</v>
      </c>
      <c r="F56" s="53">
        <v>7</v>
      </c>
      <c r="G56" s="39">
        <f t="shared" si="2"/>
        <v>1050</v>
      </c>
      <c r="H56" s="2"/>
    </row>
    <row r="57" spans="1:8" ht="27" customHeight="1" x14ac:dyDescent="0.3">
      <c r="A57" s="49"/>
      <c r="B57" s="50" t="s">
        <v>87</v>
      </c>
      <c r="C57" s="49" t="s">
        <v>79</v>
      </c>
      <c r="D57" s="49">
        <v>1</v>
      </c>
      <c r="E57" s="49">
        <v>21</v>
      </c>
      <c r="F57" s="55">
        <v>4000</v>
      </c>
      <c r="G57" s="39">
        <f>ROUND(F57*D57,2)</f>
        <v>4000</v>
      </c>
      <c r="H57" s="2"/>
    </row>
    <row r="58" spans="1:8" ht="15.6" x14ac:dyDescent="0.3">
      <c r="A58" s="58" t="s">
        <v>30</v>
      </c>
      <c r="B58" s="59"/>
      <c r="C58" s="59"/>
      <c r="D58" s="59"/>
      <c r="E58" s="59"/>
      <c r="F58" s="59"/>
      <c r="G58" s="39">
        <f>SUM(G52:G57)</f>
        <v>36850</v>
      </c>
      <c r="H58" s="2"/>
    </row>
    <row r="59" spans="1:8" ht="21" customHeight="1" x14ac:dyDescent="0.3">
      <c r="A59" s="58" t="s">
        <v>26</v>
      </c>
      <c r="B59" s="59"/>
      <c r="C59" s="59"/>
      <c r="D59" s="59"/>
      <c r="E59" s="59"/>
      <c r="F59" s="59"/>
      <c r="G59" s="39">
        <f>ROUND(G58*0.21,2)</f>
        <v>7738.5</v>
      </c>
      <c r="H59" s="2"/>
    </row>
    <row r="60" spans="1:8" ht="16.2" thickBot="1" x14ac:dyDescent="0.35">
      <c r="A60" s="60" t="s">
        <v>28</v>
      </c>
      <c r="B60" s="61"/>
      <c r="C60" s="61"/>
      <c r="D60" s="61"/>
      <c r="E60" s="61"/>
      <c r="F60" s="61"/>
      <c r="G60" s="40">
        <f>G58+G59</f>
        <v>44588.5</v>
      </c>
      <c r="H60" s="2"/>
    </row>
    <row r="61" spans="1:8" ht="16.2" thickBot="1" x14ac:dyDescent="0.35">
      <c r="A61" s="62" t="s">
        <v>27</v>
      </c>
      <c r="B61" s="63"/>
      <c r="C61" s="63"/>
      <c r="D61" s="63"/>
      <c r="E61" s="63"/>
      <c r="F61" s="63"/>
      <c r="G61" s="41">
        <f>G48+G59</f>
        <v>37189.85</v>
      </c>
      <c r="H61" s="2"/>
    </row>
    <row r="62" spans="1:8" ht="16.2" thickBot="1" x14ac:dyDescent="0.35">
      <c r="A62" s="125" t="s">
        <v>37</v>
      </c>
      <c r="B62" s="126"/>
      <c r="C62" s="126"/>
      <c r="D62" s="126"/>
      <c r="E62" s="126"/>
      <c r="F62" s="126"/>
      <c r="G62" s="42">
        <f>G49+G60</f>
        <v>214284.35</v>
      </c>
      <c r="H62" s="2"/>
    </row>
    <row r="63" spans="1:8" ht="15.6" x14ac:dyDescent="0.3">
      <c r="A63" s="95" t="s">
        <v>38</v>
      </c>
      <c r="B63" s="96"/>
      <c r="C63" s="96"/>
      <c r="D63" s="96"/>
      <c r="E63" s="96"/>
      <c r="F63" s="96"/>
      <c r="G63" s="97"/>
      <c r="H63" s="2"/>
    </row>
    <row r="64" spans="1:8" ht="60" customHeight="1" x14ac:dyDescent="0.3">
      <c r="A64" s="116" t="s">
        <v>51</v>
      </c>
      <c r="B64" s="116"/>
      <c r="C64" s="116"/>
      <c r="D64" s="116"/>
      <c r="E64" s="116"/>
      <c r="F64" s="116"/>
      <c r="G64" s="116"/>
      <c r="H64" s="2"/>
    </row>
    <row r="65" spans="1:8" ht="2.25" customHeight="1" x14ac:dyDescent="0.3">
      <c r="A65" s="139"/>
      <c r="B65" s="139"/>
      <c r="C65" s="139"/>
      <c r="D65" s="139"/>
      <c r="E65" s="139"/>
      <c r="F65" s="139"/>
      <c r="G65" s="139"/>
      <c r="H65" s="2"/>
    </row>
    <row r="66" spans="1:8" ht="31.5" customHeight="1" x14ac:dyDescent="0.3">
      <c r="A66" s="108" t="s">
        <v>39</v>
      </c>
      <c r="B66" s="108"/>
      <c r="C66" s="108"/>
      <c r="D66" s="108"/>
      <c r="E66" s="108"/>
      <c r="F66" s="108"/>
      <c r="G66" s="108"/>
      <c r="H66" s="2"/>
    </row>
    <row r="67" spans="1:8" ht="33" customHeight="1" x14ac:dyDescent="0.3">
      <c r="A67" s="108" t="s">
        <v>16</v>
      </c>
      <c r="B67" s="108"/>
      <c r="C67" s="108"/>
      <c r="D67" s="108"/>
      <c r="E67" s="108"/>
      <c r="F67" s="108"/>
      <c r="G67" s="108"/>
      <c r="H67" s="2"/>
    </row>
    <row r="68" spans="1:8" ht="15.6" x14ac:dyDescent="0.3">
      <c r="A68" s="110" t="s">
        <v>17</v>
      </c>
      <c r="B68" s="110"/>
      <c r="C68" s="110"/>
      <c r="D68" s="110"/>
      <c r="E68" s="110"/>
      <c r="F68" s="110"/>
      <c r="G68" s="110"/>
      <c r="H68" s="2"/>
    </row>
    <row r="69" spans="1:8" ht="15.6" x14ac:dyDescent="0.3">
      <c r="A69" s="109" t="s">
        <v>18</v>
      </c>
      <c r="B69" s="109"/>
      <c r="C69" s="109"/>
      <c r="D69" s="109"/>
      <c r="E69" s="109"/>
      <c r="F69" s="109"/>
      <c r="G69" s="109"/>
      <c r="H69" s="2"/>
    </row>
    <row r="70" spans="1:8" ht="39" customHeight="1" x14ac:dyDescent="0.3">
      <c r="A70" s="78" t="s">
        <v>19</v>
      </c>
      <c r="B70" s="78"/>
      <c r="C70" s="78"/>
      <c r="D70" s="78"/>
      <c r="E70" s="78"/>
      <c r="F70" s="78"/>
      <c r="G70" s="78"/>
      <c r="H70" s="2"/>
    </row>
    <row r="71" spans="1:8" ht="15.6" x14ac:dyDescent="0.3">
      <c r="A71" s="78" t="s">
        <v>20</v>
      </c>
      <c r="B71" s="78"/>
      <c r="C71" s="78"/>
      <c r="D71" s="78"/>
      <c r="E71" s="78"/>
      <c r="F71" s="78"/>
      <c r="G71" s="78"/>
      <c r="H71" s="2"/>
    </row>
    <row r="72" spans="1:8" ht="15.6" x14ac:dyDescent="0.3">
      <c r="A72" s="107" t="s">
        <v>40</v>
      </c>
      <c r="B72" s="107"/>
      <c r="C72" s="107"/>
      <c r="D72" s="107"/>
      <c r="E72" s="107"/>
      <c r="F72" s="107"/>
      <c r="G72" s="107"/>
      <c r="H72" s="2"/>
    </row>
    <row r="73" spans="1:8" ht="31.2" x14ac:dyDescent="0.3">
      <c r="A73" s="28" t="s">
        <v>11</v>
      </c>
      <c r="B73" s="102" t="s">
        <v>41</v>
      </c>
      <c r="C73" s="103"/>
      <c r="D73" s="103"/>
      <c r="E73" s="104"/>
      <c r="F73" s="100"/>
      <c r="G73" s="101"/>
      <c r="H73" s="2"/>
    </row>
    <row r="74" spans="1:8" ht="33" customHeight="1" x14ac:dyDescent="0.3">
      <c r="A74" s="23"/>
      <c r="B74" s="72"/>
      <c r="C74" s="77"/>
      <c r="D74" s="77"/>
      <c r="E74" s="73"/>
      <c r="F74" s="72"/>
      <c r="G74" s="73"/>
      <c r="H74" s="2"/>
    </row>
    <row r="75" spans="1:8" ht="33" customHeight="1" x14ac:dyDescent="0.3">
      <c r="A75" s="23"/>
      <c r="B75" s="72"/>
      <c r="C75" s="77"/>
      <c r="D75" s="77"/>
      <c r="E75" s="73"/>
      <c r="F75" s="72"/>
      <c r="G75" s="73"/>
      <c r="H75" s="2"/>
    </row>
    <row r="76" spans="1:8" ht="30.75" customHeight="1" x14ac:dyDescent="0.3">
      <c r="A76" s="23"/>
      <c r="B76" s="72"/>
      <c r="C76" s="77"/>
      <c r="D76" s="77"/>
      <c r="E76" s="73"/>
      <c r="F76" s="72"/>
      <c r="G76" s="73"/>
      <c r="H76" s="2"/>
    </row>
    <row r="77" spans="1:8" ht="15.6" x14ac:dyDescent="0.3">
      <c r="A77" s="23"/>
      <c r="B77" s="74"/>
      <c r="C77" s="75"/>
      <c r="D77" s="75"/>
      <c r="E77" s="76"/>
      <c r="F77" s="74"/>
      <c r="G77" s="76"/>
      <c r="H77" s="2"/>
    </row>
    <row r="78" spans="1:8" ht="15.6" x14ac:dyDescent="0.3">
      <c r="A78" s="23"/>
      <c r="B78" s="74"/>
      <c r="C78" s="75"/>
      <c r="D78" s="75"/>
      <c r="E78" s="76"/>
      <c r="F78" s="74"/>
      <c r="G78" s="76"/>
      <c r="H78" s="2"/>
    </row>
    <row r="79" spans="1:8" ht="15.6" x14ac:dyDescent="0.3">
      <c r="A79" s="23"/>
      <c r="B79" s="74"/>
      <c r="C79" s="75"/>
      <c r="D79" s="75"/>
      <c r="E79" s="76"/>
      <c r="F79" s="74"/>
      <c r="G79" s="76"/>
      <c r="H79" s="2"/>
    </row>
    <row r="80" spans="1:8" ht="20.25" customHeight="1" x14ac:dyDescent="0.3">
      <c r="A80" s="79" t="s">
        <v>42</v>
      </c>
      <c r="B80" s="79"/>
      <c r="C80" s="79"/>
      <c r="D80" s="79"/>
      <c r="E80" s="79"/>
      <c r="F80" s="79"/>
      <c r="G80" s="79"/>
      <c r="H80" s="2"/>
    </row>
    <row r="81" spans="1:8" ht="15.6" x14ac:dyDescent="0.3">
      <c r="A81" s="93" t="s">
        <v>43</v>
      </c>
      <c r="B81" s="93"/>
      <c r="C81" s="93"/>
      <c r="D81" s="93"/>
      <c r="E81" s="93"/>
      <c r="F81" s="93"/>
      <c r="G81" s="93"/>
      <c r="H81" s="2"/>
    </row>
    <row r="82" spans="1:8" ht="62.25" customHeight="1" x14ac:dyDescent="0.3">
      <c r="A82" s="22" t="s">
        <v>11</v>
      </c>
      <c r="B82" s="94" t="s">
        <v>44</v>
      </c>
      <c r="C82" s="94"/>
      <c r="D82" s="94"/>
      <c r="E82" s="98" t="s">
        <v>22</v>
      </c>
      <c r="F82" s="99"/>
      <c r="G82" s="99"/>
      <c r="H82" s="2"/>
    </row>
    <row r="83" spans="1:8" ht="44.25" customHeight="1" x14ac:dyDescent="0.3">
      <c r="A83" s="24"/>
      <c r="B83" s="92"/>
      <c r="C83" s="92"/>
      <c r="D83" s="92"/>
      <c r="E83" s="92"/>
      <c r="F83" s="92"/>
      <c r="G83" s="92"/>
      <c r="H83" s="2"/>
    </row>
    <row r="84" spans="1:8" ht="41.25" customHeight="1" x14ac:dyDescent="0.3">
      <c r="A84" s="24"/>
      <c r="B84" s="92"/>
      <c r="C84" s="92"/>
      <c r="D84" s="92"/>
      <c r="E84" s="92"/>
      <c r="F84" s="92"/>
      <c r="G84" s="92"/>
      <c r="H84" s="2"/>
    </row>
    <row r="85" spans="1:8" ht="45" customHeight="1" x14ac:dyDescent="0.3">
      <c r="A85" s="24"/>
      <c r="B85" s="92"/>
      <c r="C85" s="92"/>
      <c r="D85" s="92"/>
      <c r="E85" s="92"/>
      <c r="F85" s="92"/>
      <c r="G85" s="92"/>
      <c r="H85" s="2"/>
    </row>
    <row r="86" spans="1:8" ht="39" customHeight="1" x14ac:dyDescent="0.3">
      <c r="A86" s="24"/>
      <c r="B86" s="92"/>
      <c r="C86" s="92"/>
      <c r="D86" s="92"/>
      <c r="E86" s="92"/>
      <c r="F86" s="92"/>
      <c r="G86" s="92"/>
      <c r="H86" s="2"/>
    </row>
    <row r="87" spans="1:8" ht="21.75" customHeight="1" x14ac:dyDescent="0.3">
      <c r="A87" s="90" t="s">
        <v>45</v>
      </c>
      <c r="B87" s="91"/>
      <c r="C87" s="91"/>
      <c r="D87" s="91"/>
      <c r="E87" s="91"/>
      <c r="F87" s="91"/>
      <c r="G87" s="91"/>
      <c r="H87" s="2"/>
    </row>
    <row r="88" spans="1:8" ht="15.6" x14ac:dyDescent="0.3">
      <c r="A88" s="105" t="s">
        <v>46</v>
      </c>
      <c r="B88" s="105"/>
      <c r="C88" s="105"/>
      <c r="D88" s="105"/>
      <c r="E88" s="105"/>
      <c r="F88" s="105"/>
      <c r="G88" s="105"/>
      <c r="H88" s="2"/>
    </row>
    <row r="89" spans="1:8" ht="15.6" x14ac:dyDescent="0.3">
      <c r="A89" s="7" t="s">
        <v>0</v>
      </c>
      <c r="B89" s="82" t="s">
        <v>10</v>
      </c>
      <c r="C89" s="83"/>
      <c r="D89" s="83"/>
      <c r="E89" s="83"/>
      <c r="F89" s="83"/>
      <c r="G89" s="83"/>
      <c r="H89" s="2"/>
    </row>
    <row r="90" spans="1:8" ht="15.6" x14ac:dyDescent="0.3">
      <c r="A90" s="25"/>
      <c r="B90" s="84"/>
      <c r="C90" s="85"/>
      <c r="D90" s="85"/>
      <c r="E90" s="85"/>
      <c r="F90" s="85"/>
      <c r="G90" s="85"/>
      <c r="H90" s="2"/>
    </row>
    <row r="91" spans="1:8" ht="15.6" x14ac:dyDescent="0.3">
      <c r="A91" s="25"/>
      <c r="B91" s="74"/>
      <c r="C91" s="75"/>
      <c r="D91" s="75"/>
      <c r="E91" s="75"/>
      <c r="F91" s="75"/>
      <c r="G91" s="75"/>
      <c r="H91" s="2"/>
    </row>
    <row r="92" spans="1:8" ht="15.6" x14ac:dyDescent="0.3">
      <c r="A92" s="25"/>
      <c r="B92" s="74"/>
      <c r="C92" s="75"/>
      <c r="D92" s="75"/>
      <c r="E92" s="75"/>
      <c r="F92" s="75"/>
      <c r="G92" s="75"/>
      <c r="H92" s="2"/>
    </row>
    <row r="93" spans="1:8" ht="15.6" x14ac:dyDescent="0.3">
      <c r="A93" s="25"/>
      <c r="B93" s="74"/>
      <c r="C93" s="75"/>
      <c r="D93" s="75"/>
      <c r="E93" s="75"/>
      <c r="F93" s="75"/>
      <c r="G93" s="75"/>
      <c r="H93" s="2"/>
    </row>
    <row r="94" spans="1:8" ht="15.6" x14ac:dyDescent="0.3">
      <c r="A94" s="25"/>
      <c r="B94" s="74"/>
      <c r="C94" s="75"/>
      <c r="D94" s="75"/>
      <c r="E94" s="75"/>
      <c r="F94" s="75"/>
      <c r="G94" s="75"/>
      <c r="H94" s="2"/>
    </row>
    <row r="95" spans="1:8" ht="15.6" x14ac:dyDescent="0.3">
      <c r="A95" s="25"/>
      <c r="B95" s="84"/>
      <c r="C95" s="85"/>
      <c r="D95" s="85"/>
      <c r="E95" s="85"/>
      <c r="F95" s="85"/>
      <c r="G95" s="85"/>
      <c r="H95" s="2"/>
    </row>
    <row r="96" spans="1:8" ht="15.6" x14ac:dyDescent="0.3">
      <c r="A96" s="25"/>
      <c r="B96" s="84"/>
      <c r="C96" s="85"/>
      <c r="D96" s="85"/>
      <c r="E96" s="85"/>
      <c r="F96" s="85"/>
      <c r="G96" s="85"/>
      <c r="H96" s="2"/>
    </row>
    <row r="97" spans="1:8" ht="15.6" x14ac:dyDescent="0.3">
      <c r="A97" s="25"/>
      <c r="B97" s="84"/>
      <c r="C97" s="85"/>
      <c r="D97" s="85"/>
      <c r="E97" s="85"/>
      <c r="F97" s="85"/>
      <c r="G97" s="85"/>
      <c r="H97" s="2"/>
    </row>
    <row r="98" spans="1:8" ht="33" customHeight="1" x14ac:dyDescent="0.3">
      <c r="A98" s="106" t="s">
        <v>47</v>
      </c>
      <c r="B98" s="106"/>
      <c r="C98" s="106"/>
      <c r="D98" s="106"/>
      <c r="E98" s="106"/>
      <c r="F98" s="106"/>
      <c r="G98" s="106"/>
      <c r="H98" s="2"/>
    </row>
    <row r="99" spans="1:8" ht="17.25" customHeight="1" x14ac:dyDescent="0.3">
      <c r="A99" s="105" t="s">
        <v>12</v>
      </c>
      <c r="B99" s="105"/>
      <c r="C99" s="105"/>
      <c r="D99" s="105"/>
      <c r="E99" s="105"/>
      <c r="F99" s="105"/>
      <c r="G99" s="105"/>
      <c r="H99" s="9"/>
    </row>
    <row r="100" spans="1:8" ht="15.6" x14ac:dyDescent="0.3">
      <c r="A100" s="7" t="s">
        <v>0</v>
      </c>
      <c r="B100" s="82" t="s">
        <v>10</v>
      </c>
      <c r="C100" s="83"/>
      <c r="D100" s="83"/>
      <c r="E100" s="83"/>
      <c r="F100" s="83"/>
      <c r="G100" s="83"/>
    </row>
    <row r="101" spans="1:8" x14ac:dyDescent="0.3">
      <c r="A101" s="25" t="s">
        <v>97</v>
      </c>
      <c r="B101" s="84" t="s">
        <v>99</v>
      </c>
      <c r="C101" s="85"/>
      <c r="D101" s="85"/>
      <c r="E101" s="85"/>
      <c r="F101" s="85"/>
      <c r="G101" s="85"/>
    </row>
    <row r="102" spans="1:8" x14ac:dyDescent="0.3">
      <c r="A102" s="25" t="s">
        <v>98</v>
      </c>
      <c r="B102" s="84" t="s">
        <v>100</v>
      </c>
      <c r="C102" s="85"/>
      <c r="D102" s="85"/>
      <c r="E102" s="85"/>
      <c r="F102" s="85"/>
      <c r="G102" s="85"/>
    </row>
    <row r="103" spans="1:8" x14ac:dyDescent="0.3">
      <c r="A103" s="25"/>
      <c r="B103" s="84"/>
      <c r="C103" s="85"/>
      <c r="D103" s="85"/>
      <c r="E103" s="85"/>
      <c r="F103" s="85"/>
      <c r="G103" s="85"/>
    </row>
    <row r="104" spans="1:8" x14ac:dyDescent="0.3">
      <c r="A104" s="25"/>
      <c r="B104" s="84"/>
      <c r="C104" s="85"/>
      <c r="D104" s="85"/>
      <c r="E104" s="85"/>
      <c r="F104" s="85"/>
      <c r="G104" s="85"/>
    </row>
    <row r="105" spans="1:8" x14ac:dyDescent="0.3">
      <c r="A105" s="25"/>
      <c r="B105" s="84"/>
      <c r="C105" s="85"/>
      <c r="D105" s="85"/>
      <c r="E105" s="85"/>
      <c r="F105" s="85"/>
      <c r="G105" s="85"/>
    </row>
    <row r="106" spans="1:8" x14ac:dyDescent="0.3">
      <c r="A106" s="25"/>
      <c r="B106" s="84"/>
      <c r="C106" s="85"/>
      <c r="D106" s="85"/>
      <c r="E106" s="85"/>
      <c r="F106" s="85"/>
      <c r="G106" s="85"/>
    </row>
    <row r="107" spans="1:8" x14ac:dyDescent="0.3">
      <c r="A107" s="25"/>
      <c r="B107" s="84"/>
      <c r="C107" s="85"/>
      <c r="D107" s="85"/>
      <c r="E107" s="85"/>
      <c r="F107" s="85"/>
      <c r="G107" s="85"/>
    </row>
    <row r="108" spans="1:8" x14ac:dyDescent="0.3">
      <c r="A108" s="25"/>
      <c r="B108" s="84"/>
      <c r="C108" s="85"/>
      <c r="D108" s="85"/>
      <c r="E108" s="85"/>
      <c r="F108" s="85"/>
      <c r="G108" s="85"/>
    </row>
    <row r="109" spans="1:8" x14ac:dyDescent="0.3">
      <c r="A109" s="25"/>
      <c r="B109" s="84"/>
      <c r="C109" s="85"/>
      <c r="D109" s="85"/>
      <c r="E109" s="85"/>
      <c r="F109" s="85"/>
      <c r="G109" s="85"/>
    </row>
    <row r="110" spans="1:8" x14ac:dyDescent="0.3">
      <c r="A110" s="25"/>
      <c r="B110" s="84"/>
      <c r="C110" s="85"/>
      <c r="D110" s="85"/>
      <c r="E110" s="85"/>
      <c r="F110" s="85"/>
      <c r="G110" s="85"/>
    </row>
    <row r="111" spans="1:8" x14ac:dyDescent="0.3">
      <c r="A111" s="25"/>
      <c r="B111" s="84"/>
      <c r="C111" s="85"/>
      <c r="D111" s="85"/>
      <c r="E111" s="85"/>
      <c r="F111" s="85"/>
      <c r="G111" s="85"/>
    </row>
    <row r="112" spans="1:8" x14ac:dyDescent="0.3">
      <c r="A112" s="25"/>
      <c r="B112" s="84"/>
      <c r="C112" s="85"/>
      <c r="D112" s="85"/>
      <c r="E112" s="85"/>
      <c r="F112" s="85"/>
      <c r="G112" s="85"/>
    </row>
    <row r="113" spans="1:7" x14ac:dyDescent="0.3">
      <c r="A113" s="140"/>
      <c r="B113" s="141"/>
      <c r="C113" s="141"/>
      <c r="D113" s="141"/>
      <c r="E113" s="141"/>
      <c r="F113" s="141"/>
      <c r="G113" s="141"/>
    </row>
    <row r="114" spans="1:7" ht="46.5" customHeight="1" x14ac:dyDescent="0.3">
      <c r="A114" s="137" t="s">
        <v>48</v>
      </c>
      <c r="B114" s="138"/>
      <c r="C114" s="138"/>
      <c r="D114" s="138"/>
      <c r="E114" s="138"/>
      <c r="F114" s="138"/>
      <c r="G114" s="138"/>
    </row>
    <row r="115" spans="1:7" ht="15.6" x14ac:dyDescent="0.3">
      <c r="A115" s="9"/>
      <c r="B115" s="26"/>
      <c r="C115" s="9"/>
      <c r="D115" s="9"/>
      <c r="E115" s="9"/>
      <c r="F115" s="14"/>
      <c r="G115" s="9"/>
    </row>
    <row r="116" spans="1:7" ht="15.6" x14ac:dyDescent="0.3">
      <c r="A116" s="8"/>
      <c r="B116" s="8"/>
      <c r="C116" s="8"/>
      <c r="D116" s="8"/>
      <c r="E116" s="8"/>
      <c r="F116" s="8"/>
      <c r="G116" s="8"/>
    </row>
  </sheetData>
  <sheetProtection algorithmName="SHA-512" hashValue="5zSPV7N7YHj0JWoacGKpccrAbhfJMskbfeEza0afhmZfLUznAil3LSZ/V6mQRG66jP1eiq7SxzeuxZme+UJXRQ==" saltValue="xP3fO+Z+YWAfhw91bx2VxQ==" spinCount="100000" sheet="1" objects="1" scenarios="1"/>
  <mergeCells count="102">
    <mergeCell ref="A114:G114"/>
    <mergeCell ref="A65:G65"/>
    <mergeCell ref="B83:D83"/>
    <mergeCell ref="E83:G83"/>
    <mergeCell ref="A88:G88"/>
    <mergeCell ref="B106:G106"/>
    <mergeCell ref="B105:G105"/>
    <mergeCell ref="B92:G92"/>
    <mergeCell ref="B91:G91"/>
    <mergeCell ref="B111:G111"/>
    <mergeCell ref="A113:G113"/>
    <mergeCell ref="B108:G108"/>
    <mergeCell ref="B104:G104"/>
    <mergeCell ref="B107:G107"/>
    <mergeCell ref="B112:G112"/>
    <mergeCell ref="B110:G110"/>
    <mergeCell ref="B109:G109"/>
    <mergeCell ref="B78:E78"/>
    <mergeCell ref="A67:G67"/>
    <mergeCell ref="A69:G69"/>
    <mergeCell ref="A70:G70"/>
    <mergeCell ref="A66:G66"/>
    <mergeCell ref="A68:G68"/>
    <mergeCell ref="A1:G1"/>
    <mergeCell ref="A2:G2"/>
    <mergeCell ref="F13:G13"/>
    <mergeCell ref="A14:E14"/>
    <mergeCell ref="F14:G14"/>
    <mergeCell ref="A64:G64"/>
    <mergeCell ref="F9:G9"/>
    <mergeCell ref="A10:E10"/>
    <mergeCell ref="F10:G10"/>
    <mergeCell ref="A11:E11"/>
    <mergeCell ref="F11:G11"/>
    <mergeCell ref="A12:E12"/>
    <mergeCell ref="F12:G12"/>
    <mergeCell ref="A13:E13"/>
    <mergeCell ref="D22:D23"/>
    <mergeCell ref="F22:F23"/>
    <mergeCell ref="A62:F62"/>
    <mergeCell ref="A18:G18"/>
    <mergeCell ref="A21:C21"/>
    <mergeCell ref="B103:G103"/>
    <mergeCell ref="A99:G99"/>
    <mergeCell ref="B102:G102"/>
    <mergeCell ref="B97:G97"/>
    <mergeCell ref="B95:G95"/>
    <mergeCell ref="B96:G96"/>
    <mergeCell ref="B100:G100"/>
    <mergeCell ref="A98:G98"/>
    <mergeCell ref="B101:G101"/>
    <mergeCell ref="B93:G93"/>
    <mergeCell ref="A80:G80"/>
    <mergeCell ref="C17:D17"/>
    <mergeCell ref="B94:G94"/>
    <mergeCell ref="B89:G89"/>
    <mergeCell ref="B90:G90"/>
    <mergeCell ref="A3:G3"/>
    <mergeCell ref="A16:G16"/>
    <mergeCell ref="A9:E9"/>
    <mergeCell ref="B75:E75"/>
    <mergeCell ref="A87:G87"/>
    <mergeCell ref="B86:D86"/>
    <mergeCell ref="E86:G86"/>
    <mergeCell ref="A81:G81"/>
    <mergeCell ref="B82:D82"/>
    <mergeCell ref="B84:D84"/>
    <mergeCell ref="E84:G84"/>
    <mergeCell ref="B85:D85"/>
    <mergeCell ref="A63:G63"/>
    <mergeCell ref="E85:G85"/>
    <mergeCell ref="E82:G82"/>
    <mergeCell ref="F73:G73"/>
    <mergeCell ref="B73:E73"/>
    <mergeCell ref="F74:G74"/>
    <mergeCell ref="F75:G75"/>
    <mergeCell ref="F76:G76"/>
    <mergeCell ref="B79:E79"/>
    <mergeCell ref="B76:E76"/>
    <mergeCell ref="F77:G77"/>
    <mergeCell ref="F78:G78"/>
    <mergeCell ref="F79:G79"/>
    <mergeCell ref="B77:E77"/>
    <mergeCell ref="A71:G71"/>
    <mergeCell ref="B74:E74"/>
    <mergeCell ref="A72:G72"/>
    <mergeCell ref="C19:D19"/>
    <mergeCell ref="A59:F59"/>
    <mergeCell ref="A60:F60"/>
    <mergeCell ref="A61:F61"/>
    <mergeCell ref="A47:F47"/>
    <mergeCell ref="A58:F58"/>
    <mergeCell ref="A49:F49"/>
    <mergeCell ref="A48:F48"/>
    <mergeCell ref="E22:E23"/>
    <mergeCell ref="A20:G20"/>
    <mergeCell ref="B22:B23"/>
    <mergeCell ref="A25:B25"/>
    <mergeCell ref="A50:B50"/>
    <mergeCell ref="G22:G23"/>
    <mergeCell ref="C22:C23"/>
    <mergeCell ref="A22:A23"/>
  </mergeCells>
  <phoneticPr fontId="2" type="noConversion"/>
  <pageMargins left="0.31496062992125984" right="0.31496062992125984" top="0.74803149606299213" bottom="0.74803149606299213" header="0.31496062992125984" footer="0.31496062992125984"/>
  <pageSetup paperSize="9"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4.4" x14ac:dyDescent="0.3"/>
  <sheetData/>
  <phoneticPr fontId="2"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4.4" x14ac:dyDescent="0.3"/>
  <sheetData/>
  <phoneticPr fontId="2"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3</vt:i4>
      </vt:variant>
    </vt:vector>
  </HeadingPairs>
  <TitlesOfParts>
    <vt:vector size="3" baseType="lpstr">
      <vt:lpstr>Lapas1</vt:lpstr>
      <vt:lpstr>Lapas2</vt:lpstr>
      <vt:lpstr>Lapas3</vt:lpstr>
    </vt:vector>
  </TitlesOfParts>
  <Company>Kauno m. sav.</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Asta Kudirkienė</dc:creator>
  <cp:lastModifiedBy>Darius</cp:lastModifiedBy>
  <cp:lastPrinted>2025-05-05T10:31:08Z</cp:lastPrinted>
  <dcterms:created xsi:type="dcterms:W3CDTF">2014-12-03T07:24:06Z</dcterms:created>
  <dcterms:modified xsi:type="dcterms:W3CDTF">2025-05-08T06:49:06Z</dcterms:modified>
</cp:coreProperties>
</file>