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6555D205-BA30-4654-BF14-A9B6392CE317}" xr6:coauthVersionLast="47" xr6:coauthVersionMax="47" xr10:uidLastSave="{00000000-0000-0000-0000-000000000000}"/>
  <bookViews>
    <workbookView xWindow="2175" yWindow="0" windowWidth="23610" windowHeight="14835" xr2:uid="{00000000-000D-0000-FFFF-FFFF00000000}"/>
  </bookViews>
  <sheets>
    <sheet name="Spausdinimo variantas" sheetId="1" r:id="rId1"/>
  </sheets>
  <definedNames>
    <definedName name="_xlnm.Print_Area" localSheetId="0">'Spausdinimo variantas'!$A$1:$G$45</definedName>
  </definedNames>
  <calcPr calcId="181029"/>
</workbook>
</file>

<file path=xl/calcChain.xml><?xml version="1.0" encoding="utf-8"?>
<calcChain xmlns="http://schemas.openxmlformats.org/spreadsheetml/2006/main">
  <c r="C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C33" i="1"/>
  <c r="C34" i="1"/>
  <c r="G35" i="1"/>
  <c r="G36" i="1"/>
  <c r="G37" i="1"/>
  <c r="G38" i="1"/>
  <c r="G39" i="1"/>
  <c r="C40" i="1"/>
  <c r="C8" i="1"/>
  <c r="C7" i="1"/>
  <c r="C6" i="1"/>
  <c r="G33" i="1" l="1"/>
  <c r="G40" i="1"/>
  <c r="G42" i="1" l="1"/>
  <c r="G43" i="1" s="1"/>
  <c r="G44" i="1" s="1"/>
  <c r="G9" i="1" s="1"/>
</calcChain>
</file>

<file path=xl/sharedStrings.xml><?xml version="1.0" encoding="utf-8"?>
<sst xmlns="http://schemas.openxmlformats.org/spreadsheetml/2006/main" count="98" uniqueCount="51">
  <si>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</si>
  <si>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</si>
  <si>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</si>
  <si>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</si>
  <si>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</si>
  <si>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</si>
  <si>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</si>
  <si>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</si>
  <si>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</si>
  <si>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</si>
  <si>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</si>
  <si>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</si>
  <si>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1-002-2</t>
  </si>
  <si>
    <t>Kankorėžių sandėlio 7F1Ž, Miškininkų g.7, Vaišvydavos k., Samylių sen., Kauno r.sav., rekonstravimo projektas</t>
  </si>
  <si>
    <t>Bendrieji statybos darbai</t>
  </si>
  <si>
    <t>Technologinė įranga (Įrengimai)</t>
  </si>
  <si>
    <t>Automatinio smulkių priemaišų nuo kankorėžių atskyrimo įrenginys su padavimo konvejeriu</t>
  </si>
  <si>
    <t>kompl.</t>
  </si>
  <si>
    <t>Stambių priemaišų atskyrimo stalas (padavimo konvejeris, transporteris - konvejeris, kankorėžių svėrimo platforma)</t>
  </si>
  <si>
    <t>Automatinis dėžių sukeitimo įrenginys</t>
  </si>
  <si>
    <t xml:space="preserve">Kankorėžių džiovinimo spintos 38 hektolitrų (Džiovinimo įrenginys su karšto vandens šilumokaičiu, 60 papildomų džiovyklos dėžių)_x000D_
</t>
  </si>
  <si>
    <t>Dėžių vežimėlis – keltuvas su elektrine pavara ir rotatoriumi</t>
  </si>
  <si>
    <t>Sėklų atskyrimo nuo kankorėžių linija (Diržinis padavimo konvejeris, Būgninis įrenginys, Tuščių kankorėžių pašalinimo konvejeris)</t>
  </si>
  <si>
    <t>Operatoriaus platforma</t>
  </si>
  <si>
    <t>Sėklų nusparninimo įrenginys</t>
  </si>
  <si>
    <t xml:space="preserve">Sėklų džiovinimo spinta 3 hektolitrų </t>
  </si>
  <si>
    <t>Sėklų valymo ir kalibravimo įrenginys (Diržinis konvejeris, Valymo / kalibravimo įrenginys su 4 sietais, sietų komplektas)</t>
  </si>
  <si>
    <t xml:space="preserve">Dviejų sekcijų gravitacinio sėklų valymo įrenginys </t>
  </si>
  <si>
    <t>Sėklų valymo vandeniu įrenginys (Padavimo blokas, Valdymo sistema, Vandens pašalinimo stotis su dėžėmis)</t>
  </si>
  <si>
    <t>Vakuuminio sėklų valymo įrenginys</t>
  </si>
  <si>
    <t>Dulkių filtras (3 dulkių filtrai, Oro vamzdžių sistema)</t>
  </si>
  <si>
    <t>Kompresorius su resiveriu 270 ltr, max slėgis 10 bar.</t>
  </si>
  <si>
    <t>Autokrautuvas</t>
  </si>
  <si>
    <t>Metalinės dėžės 1100x1100x540</t>
  </si>
  <si>
    <t>Įrangos pristatymas</t>
  </si>
  <si>
    <t>Paletiniai stelažai (504 vietų) su plastikinėmis apsaugomis (20vnt.) (vienos paletės: apkrova 700kg, aukštis 2400mm; rėmo aukštis 5250mm)</t>
  </si>
  <si>
    <t>vnt.</t>
  </si>
  <si>
    <t>Stelažų pristatymas</t>
  </si>
  <si>
    <t>Kondensatorius, našumas Qc= 120KW, kai tk =42 oC  ir  tapl.=32 oC, aušinamas plotas 307m2, Pe=6KW. Montuojamas ant rėmo</t>
  </si>
  <si>
    <t xml:space="preserve">Oro drėkintuvas. Garo gaminimas - 12 Kg/h._x000D_
Galia - 9 kW._x000D_
Elektros sunaudojimas - 400V 3/N 50/60 Hz._x000D_
Matmenys (mm) - 430x625x240. _x000D_
</t>
  </si>
  <si>
    <t xml:space="preserve">Oro drėkintuvas. Garo gaminimas - 24 Kg/h._x000D_
Galia -18 kW._x000D_
Elektros sunaudojimas - 400V 3/N 50/60 Hz._x000D_
Matmenys (mm) - 430x710x240_x000D_
</t>
  </si>
  <si>
    <t xml:space="preserve">Oro aušintuvas. Šaldymo našumas esant _x000D_
to=-8 oC, DT=8K Qo=15,3 kW, oro srautas W≈13500 m3/val., tuščio svoris G = 80kg, el. atšildymas 6kW 380V, Pe=4vent. X 0.64 kW 380V._x000D_
</t>
  </si>
  <si>
    <t>Skyrius Technologinė įranga</t>
  </si>
  <si>
    <t>Iš viso už skyrių Technologinė įranga</t>
  </si>
  <si>
    <t>Skyrius Šaldymo įranga</t>
  </si>
  <si>
    <t>Iš viso už skyrių Šaldymo įranga</t>
  </si>
  <si>
    <t>Iš viso be PVM:</t>
  </si>
  <si>
    <t>PVM:</t>
  </si>
  <si>
    <t>Iš viso su PVM:</t>
  </si>
  <si>
    <t xml:space="preserve">3-ju vnt. stumoklinių kompresorių agregatas. Bendras šaldymo našumas esant to=-10 oC, tk=+42 oC,  Q=70KW, Pe=31KW._x000D_
Kompresorius montuojamas ant IPE 240 – 8 m. vmnt, kuris montuojamas ant parapeto._x000D_
</t>
  </si>
  <si>
    <t>DDDD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</si>
</sst>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" fontId="6" fillId="0" borderId="7" xfId="0" applyNumberFormat="1" applyFont="1" applyBorder="1" applyAlignment="1">
      <alignment horizontal="center" vertical="top"/>
    </xf>
    <xf numFmtId="1" fontId="6" fillId="0" borderId="8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6" fillId="2" borderId="0" xfId="0" applyFont="1" applyFill="1" applyBorder="1" applyAlignment="1">
      <alignment horizontal="center" vertical="top" wrapText="1"/>
    </xf>
    <xf numFmtId="165" fontId="5" fillId="2" borderId="0" xfId="0" applyNumberFormat="1" applyFont="1" applyFill="1" applyBorder="1" applyAlignment="1">
      <alignment horizontal="right" vertical="top"/>
    </xf>
    <xf numFmtId="4" fontId="5" fillId="2" borderId="0" xfId="0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/>
    </xf>
    <xf numFmtId="4" fontId="6" fillId="2" borderId="7" xfId="0" applyNumberFormat="1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/>
    </xf>
    <xf numFmtId="4" fontId="6" fillId="2" borderId="8" xfId="0" applyNumberFormat="1" applyFont="1" applyFill="1" applyBorder="1" applyAlignment="1">
      <alignment horizontal="right" vertical="top"/>
    </xf>
    <xf numFmtId="0" fontId="0" fillId="2" borderId="0" xfId="0" applyFill="1"/>
    <xf numFmtId="0" fontId="9" fillId="0" borderId="11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</cellXfs>
  <cellStyles count="2">
    <cellStyle name="Normal" xfId="0" builtinId="0"/>
    <cellStyle name="Normal 2" xfId="1" xr:uid="{1A631910-0D63-4D08-93FB-7471835D41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67"/>
  <sheetViews>
    <sheetView showZeros="0" tabSelected="1" zoomScale="148" zoomScaleNormal="148" workbookViewId="0">
      <pane ySplit="11" topLeftCell="A12" activePane="bottomLeft" state="frozen"/>
      <selection pane="bottomLeft" activeCell="C8" sqref="C8:G8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1122275.08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>
      <c r="A6" s="66" t="s">
        <v>9</v>
      </c>
      <c r="B6" s="66"/>
      <c r="C6" s="65" t="str">
        <f>IF(BC6&lt;&gt;0,BC6,"")</f>
        <v>Kankorėžių sandėlio 7F1Ž, Miškininkų g.7, Vaišvydavos k., Samylių sen., Kauno r.sav., rekonstravimo projektas</v>
      </c>
      <c r="D6" s="65"/>
      <c r="E6" s="65"/>
      <c r="F6" s="65"/>
      <c r="G6" s="65"/>
      <c r="BC6" s="26" t="s">
        <v>13</v>
      </c>
    </row>
    <row r="7" spans="1:55">
      <c r="A7" s="66" t="s">
        <v>7</v>
      </c>
      <c r="B7" s="66"/>
      <c r="C7" s="65" t="str">
        <f>IF(BC7&lt;&gt;0,BC7,"")</f>
        <v>Bendrieji statybos darbai</v>
      </c>
      <c r="D7" s="65"/>
      <c r="E7" s="65"/>
      <c r="F7" s="65"/>
      <c r="G7" s="65"/>
      <c r="BC7" s="26" t="s">
        <v>14</v>
      </c>
    </row>
    <row r="8" spans="1:55">
      <c r="A8" s="66" t="s">
        <v>8</v>
      </c>
      <c r="B8" s="66"/>
      <c r="C8" s="65" t="str">
        <f>IF(BC8&lt;&gt;0,BC8,"")</f>
        <v>Technologinė įranga (Įrengimai)</v>
      </c>
      <c r="D8" s="65"/>
      <c r="E8" s="65"/>
      <c r="F8" s="65"/>
      <c r="G8" s="65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G44</f>
        <v>1152387.07</v>
      </c>
    </row>
    <row r="10" spans="1:55" ht="17.25" customHeight="1">
      <c r="A10" s="59" t="s">
        <v>3</v>
      </c>
      <c r="B10" s="61" t="s">
        <v>4</v>
      </c>
      <c r="C10" s="61" t="s">
        <v>6</v>
      </c>
      <c r="D10" s="62" t="s">
        <v>5</v>
      </c>
      <c r="E10" s="64" t="s">
        <v>0</v>
      </c>
      <c r="F10" s="19" t="s">
        <v>1</v>
      </c>
      <c r="G10" s="20"/>
    </row>
    <row r="11" spans="1:55">
      <c r="A11" s="60"/>
      <c r="B11" s="61"/>
      <c r="C11" s="61"/>
      <c r="D11" s="63"/>
      <c r="E11" s="64"/>
      <c r="F11" s="8" t="s">
        <v>11</v>
      </c>
      <c r="G11" s="8" t="s">
        <v>2</v>
      </c>
    </row>
    <row r="12" spans="1:55" ht="27" customHeight="1">
      <c r="A12" s="9"/>
      <c r="B12" s="37"/>
      <c r="C12" s="55" t="str">
        <f>BB12</f>
        <v>Skyrius Technologinė įranga</v>
      </c>
      <c r="D12" s="56"/>
      <c r="E12" s="56"/>
      <c r="F12" s="38"/>
      <c r="G12" s="39"/>
      <c r="BB12" s="27" t="s">
        <v>42</v>
      </c>
    </row>
    <row r="13" spans="1:55" ht="22.5">
      <c r="A13" s="28">
        <v>1</v>
      </c>
      <c r="B13" s="51" t="s">
        <v>50</v>
      </c>
      <c r="C13" s="41" t="s">
        <v>16</v>
      </c>
      <c r="D13" s="40" t="s">
        <v>17</v>
      </c>
      <c r="E13" s="42">
        <v>1</v>
      </c>
      <c r="F13" s="43">
        <v>47550</v>
      </c>
      <c r="G13" s="43">
        <f t="shared" ref="G13:G32" si="0">ROUND(F13*E13,2)</f>
        <v>47550</v>
      </c>
    </row>
    <row r="14" spans="1:55" ht="33.75">
      <c r="A14" s="28">
        <v>2</v>
      </c>
      <c r="B14" s="50" t="s">
        <v>50</v>
      </c>
      <c r="C14" s="41" t="s">
        <v>18</v>
      </c>
      <c r="D14" s="40" t="s">
        <v>17</v>
      </c>
      <c r="E14" s="42">
        <v>1</v>
      </c>
      <c r="F14" s="43">
        <v>45900</v>
      </c>
      <c r="G14" s="43">
        <f t="shared" si="0"/>
        <v>45900</v>
      </c>
    </row>
    <row r="15" spans="1:55">
      <c r="A15" s="28">
        <v>3</v>
      </c>
      <c r="B15" s="51" t="s">
        <v>50</v>
      </c>
      <c r="C15" s="41" t="s">
        <v>19</v>
      </c>
      <c r="D15" s="40" t="s">
        <v>17</v>
      </c>
      <c r="E15" s="42">
        <v>1</v>
      </c>
      <c r="F15" s="43">
        <v>38000</v>
      </c>
      <c r="G15" s="43">
        <f t="shared" si="0"/>
        <v>38000</v>
      </c>
    </row>
    <row r="16" spans="1:55" ht="45">
      <c r="A16" s="28">
        <v>4</v>
      </c>
      <c r="B16" s="51" t="s">
        <v>50</v>
      </c>
      <c r="C16" s="41" t="s">
        <v>20</v>
      </c>
      <c r="D16" s="40" t="s">
        <v>17</v>
      </c>
      <c r="E16" s="42">
        <v>2</v>
      </c>
      <c r="F16" s="43">
        <v>146300</v>
      </c>
      <c r="G16" s="43">
        <f t="shared" si="0"/>
        <v>292600</v>
      </c>
    </row>
    <row r="17" spans="1:8" ht="22.5">
      <c r="A17" s="28">
        <v>5</v>
      </c>
      <c r="B17" s="51" t="s">
        <v>50</v>
      </c>
      <c r="C17" s="41" t="s">
        <v>21</v>
      </c>
      <c r="D17" s="40" t="s">
        <v>17</v>
      </c>
      <c r="E17" s="42">
        <v>2</v>
      </c>
      <c r="F17" s="43">
        <v>12000</v>
      </c>
      <c r="G17" s="43">
        <f t="shared" si="0"/>
        <v>24000</v>
      </c>
    </row>
    <row r="18" spans="1:8" ht="33.75">
      <c r="A18" s="28">
        <v>6</v>
      </c>
      <c r="B18" s="51" t="s">
        <v>50</v>
      </c>
      <c r="C18" s="41" t="s">
        <v>22</v>
      </c>
      <c r="D18" s="40" t="s">
        <v>17</v>
      </c>
      <c r="E18" s="42">
        <v>1</v>
      </c>
      <c r="F18" s="43">
        <v>57220</v>
      </c>
      <c r="G18" s="43">
        <f t="shared" si="0"/>
        <v>57220</v>
      </c>
    </row>
    <row r="19" spans="1:8">
      <c r="A19" s="28">
        <v>7</v>
      </c>
      <c r="B19" s="51" t="s">
        <v>50</v>
      </c>
      <c r="C19" s="41" t="s">
        <v>23</v>
      </c>
      <c r="D19" s="40" t="s">
        <v>17</v>
      </c>
      <c r="E19" s="42">
        <v>1</v>
      </c>
      <c r="F19" s="43">
        <v>12500</v>
      </c>
      <c r="G19" s="43">
        <f t="shared" si="0"/>
        <v>12500</v>
      </c>
    </row>
    <row r="20" spans="1:8">
      <c r="A20" s="28">
        <v>8</v>
      </c>
      <c r="B20" s="51" t="s">
        <v>50</v>
      </c>
      <c r="C20" s="41" t="s">
        <v>24</v>
      </c>
      <c r="D20" s="40" t="s">
        <v>17</v>
      </c>
      <c r="E20" s="42">
        <v>2</v>
      </c>
      <c r="F20" s="43">
        <v>20045</v>
      </c>
      <c r="G20" s="43">
        <f t="shared" si="0"/>
        <v>40090</v>
      </c>
    </row>
    <row r="21" spans="1:8">
      <c r="A21" s="28">
        <v>9</v>
      </c>
      <c r="B21" s="51" t="s">
        <v>50</v>
      </c>
      <c r="C21" s="41" t="s">
        <v>25</v>
      </c>
      <c r="D21" s="40" t="s">
        <v>17</v>
      </c>
      <c r="E21" s="42">
        <v>1</v>
      </c>
      <c r="F21" s="43">
        <v>58350</v>
      </c>
      <c r="G21" s="43">
        <f t="shared" si="0"/>
        <v>58350</v>
      </c>
    </row>
    <row r="22" spans="1:8" ht="33.75">
      <c r="A22" s="28">
        <v>10</v>
      </c>
      <c r="B22" s="51" t="s">
        <v>50</v>
      </c>
      <c r="C22" s="41" t="s">
        <v>26</v>
      </c>
      <c r="D22" s="40" t="s">
        <v>17</v>
      </c>
      <c r="E22" s="42">
        <v>1</v>
      </c>
      <c r="F22" s="43">
        <v>51750</v>
      </c>
      <c r="G22" s="43">
        <f t="shared" si="0"/>
        <v>51750</v>
      </c>
    </row>
    <row r="23" spans="1:8">
      <c r="A23" s="28">
        <v>11</v>
      </c>
      <c r="B23" s="51" t="s">
        <v>50</v>
      </c>
      <c r="C23" s="41" t="s">
        <v>27</v>
      </c>
      <c r="D23" s="40" t="s">
        <v>17</v>
      </c>
      <c r="E23" s="42">
        <v>1</v>
      </c>
      <c r="F23" s="43">
        <v>32850</v>
      </c>
      <c r="G23" s="43">
        <f t="shared" si="0"/>
        <v>32850</v>
      </c>
    </row>
    <row r="24" spans="1:8" ht="33.75">
      <c r="A24" s="28">
        <v>12</v>
      </c>
      <c r="B24" s="51" t="s">
        <v>50</v>
      </c>
      <c r="C24" s="41" t="s">
        <v>28</v>
      </c>
      <c r="D24" s="40" t="s">
        <v>17</v>
      </c>
      <c r="E24" s="42">
        <v>1</v>
      </c>
      <c r="F24" s="43">
        <v>24900</v>
      </c>
      <c r="G24" s="43">
        <f t="shared" si="0"/>
        <v>24900</v>
      </c>
    </row>
    <row r="25" spans="1:8">
      <c r="A25" s="28">
        <v>13</v>
      </c>
      <c r="B25" s="51" t="s">
        <v>50</v>
      </c>
      <c r="C25" s="41" t="s">
        <v>29</v>
      </c>
      <c r="D25" s="40" t="s">
        <v>17</v>
      </c>
      <c r="E25" s="42">
        <v>1</v>
      </c>
      <c r="F25" s="43">
        <v>11100</v>
      </c>
      <c r="G25" s="43">
        <f t="shared" si="0"/>
        <v>11100</v>
      </c>
    </row>
    <row r="26" spans="1:8" ht="22.5">
      <c r="A26" s="28">
        <v>14</v>
      </c>
      <c r="B26" s="51" t="s">
        <v>50</v>
      </c>
      <c r="C26" s="41" t="s">
        <v>30</v>
      </c>
      <c r="D26" s="40" t="s">
        <v>17</v>
      </c>
      <c r="E26" s="42">
        <v>3</v>
      </c>
      <c r="F26" s="43">
        <v>3016.67</v>
      </c>
      <c r="G26" s="43">
        <f t="shared" si="0"/>
        <v>9050.01</v>
      </c>
    </row>
    <row r="27" spans="1:8" ht="22.5">
      <c r="A27" s="28">
        <v>15</v>
      </c>
      <c r="B27" s="51" t="s">
        <v>50</v>
      </c>
      <c r="C27" s="41" t="s">
        <v>31</v>
      </c>
      <c r="D27" s="40" t="s">
        <v>17</v>
      </c>
      <c r="E27" s="42">
        <v>1</v>
      </c>
      <c r="F27" s="43">
        <v>2360</v>
      </c>
      <c r="G27" s="43">
        <f t="shared" si="0"/>
        <v>2360</v>
      </c>
      <c r="H27" s="48"/>
    </row>
    <row r="28" spans="1:8">
      <c r="A28" s="28">
        <v>16</v>
      </c>
      <c r="B28" s="51" t="s">
        <v>50</v>
      </c>
      <c r="C28" s="41" t="s">
        <v>32</v>
      </c>
      <c r="D28" s="40" t="s">
        <v>17</v>
      </c>
      <c r="E28" s="42">
        <v>1</v>
      </c>
      <c r="F28" s="43">
        <v>41590</v>
      </c>
      <c r="G28" s="43">
        <f t="shared" si="0"/>
        <v>41590</v>
      </c>
    </row>
    <row r="29" spans="1:8">
      <c r="A29" s="28">
        <v>17</v>
      </c>
      <c r="B29" s="51" t="s">
        <v>50</v>
      </c>
      <c r="C29" s="41" t="s">
        <v>33</v>
      </c>
      <c r="D29" s="40" t="s">
        <v>17</v>
      </c>
      <c r="E29" s="42">
        <v>150</v>
      </c>
      <c r="F29" s="43">
        <v>540</v>
      </c>
      <c r="G29" s="43">
        <f t="shared" si="0"/>
        <v>81000</v>
      </c>
    </row>
    <row r="30" spans="1:8">
      <c r="A30" s="28">
        <v>18</v>
      </c>
      <c r="B30" s="51" t="s">
        <v>50</v>
      </c>
      <c r="C30" s="41" t="s">
        <v>34</v>
      </c>
      <c r="D30" s="40" t="s">
        <v>17</v>
      </c>
      <c r="E30" s="42">
        <v>1</v>
      </c>
      <c r="F30" s="43">
        <v>5000</v>
      </c>
      <c r="G30" s="43">
        <f t="shared" si="0"/>
        <v>5000</v>
      </c>
    </row>
    <row r="31" spans="1:8" ht="33.75">
      <c r="A31" s="28">
        <v>19</v>
      </c>
      <c r="B31" s="49" t="s">
        <v>50</v>
      </c>
      <c r="C31" s="41" t="s">
        <v>35</v>
      </c>
      <c r="D31" s="40" t="s">
        <v>36</v>
      </c>
      <c r="E31" s="42">
        <v>504</v>
      </c>
      <c r="F31" s="43">
        <v>63.75</v>
      </c>
      <c r="G31" s="43">
        <f t="shared" si="0"/>
        <v>32130</v>
      </c>
    </row>
    <row r="32" spans="1:8">
      <c r="A32" s="29">
        <v>20</v>
      </c>
      <c r="B32" s="51" t="s">
        <v>50</v>
      </c>
      <c r="C32" s="45" t="s">
        <v>37</v>
      </c>
      <c r="D32" s="44" t="s">
        <v>17</v>
      </c>
      <c r="E32" s="46">
        <v>1</v>
      </c>
      <c r="F32" s="43">
        <v>1300</v>
      </c>
      <c r="G32" s="47">
        <f t="shared" si="0"/>
        <v>1300</v>
      </c>
    </row>
    <row r="33" spans="1:54">
      <c r="A33" s="9"/>
      <c r="B33" s="37"/>
      <c r="C33" s="57" t="str">
        <f>BB33</f>
        <v>Iš viso už skyrių Technologinė įranga</v>
      </c>
      <c r="D33" s="58"/>
      <c r="E33" s="58"/>
      <c r="F33" s="38"/>
      <c r="G33" s="39" t="str">
        <f>IF(SUM(G12:G32)=0,"",TEXT(SUM(G12:G32),"# ##0,00"))</f>
        <v>909 240,01</v>
      </c>
      <c r="BB33" s="27" t="s">
        <v>43</v>
      </c>
    </row>
    <row r="34" spans="1:54">
      <c r="A34" s="9"/>
      <c r="B34" s="37"/>
      <c r="C34" s="57" t="str">
        <f>BB34</f>
        <v>Skyrius Šaldymo įranga</v>
      </c>
      <c r="D34" s="58"/>
      <c r="E34" s="58"/>
      <c r="F34" s="38"/>
      <c r="G34" s="39"/>
      <c r="BB34" s="27" t="s">
        <v>44</v>
      </c>
    </row>
    <row r="35" spans="1:54" ht="67.5">
      <c r="A35" s="28">
        <v>21</v>
      </c>
      <c r="B35" s="54" t="s">
        <v>50</v>
      </c>
      <c r="C35" s="41" t="s">
        <v>49</v>
      </c>
      <c r="D35" s="40" t="s">
        <v>36</v>
      </c>
      <c r="E35" s="42">
        <v>1</v>
      </c>
      <c r="F35" s="43">
        <v>12680</v>
      </c>
      <c r="G35" s="43">
        <f>ROUND(F35*E35,2)</f>
        <v>12680</v>
      </c>
    </row>
    <row r="36" spans="1:54" ht="33.75">
      <c r="A36" s="28">
        <v>22</v>
      </c>
      <c r="B36" s="53" t="s">
        <v>50</v>
      </c>
      <c r="C36" s="41" t="s">
        <v>38</v>
      </c>
      <c r="D36" s="40" t="s">
        <v>17</v>
      </c>
      <c r="E36" s="42">
        <v>1</v>
      </c>
      <c r="F36" s="43">
        <v>4910</v>
      </c>
      <c r="G36" s="43">
        <f>ROUND(F36*E36,2)</f>
        <v>4910</v>
      </c>
    </row>
    <row r="37" spans="1:54" ht="56.25">
      <c r="A37" s="28">
        <v>23</v>
      </c>
      <c r="B37" s="54" t="s">
        <v>50</v>
      </c>
      <c r="C37" s="41" t="s">
        <v>39</v>
      </c>
      <c r="D37" s="40" t="s">
        <v>36</v>
      </c>
      <c r="E37" s="42">
        <v>2</v>
      </c>
      <c r="F37" s="43">
        <v>3240</v>
      </c>
      <c r="G37" s="43">
        <f>ROUND(F37*E37,2)</f>
        <v>6480</v>
      </c>
    </row>
    <row r="38" spans="1:54" ht="56.25">
      <c r="A38" s="28">
        <v>24</v>
      </c>
      <c r="B38" s="52" t="s">
        <v>50</v>
      </c>
      <c r="C38" s="41" t="s">
        <v>40</v>
      </c>
      <c r="D38" s="40" t="s">
        <v>36</v>
      </c>
      <c r="E38" s="42">
        <v>2</v>
      </c>
      <c r="F38" s="43">
        <v>3813</v>
      </c>
      <c r="G38" s="43">
        <f>ROUND(F38*E38,2)</f>
        <v>7626</v>
      </c>
    </row>
    <row r="39" spans="1:54" ht="67.5">
      <c r="A39" s="29">
        <v>25</v>
      </c>
      <c r="B39" s="54" t="s">
        <v>50</v>
      </c>
      <c r="C39" s="45" t="s">
        <v>41</v>
      </c>
      <c r="D39" s="44" t="s">
        <v>36</v>
      </c>
      <c r="E39" s="46">
        <v>5</v>
      </c>
      <c r="F39" s="43">
        <v>2290</v>
      </c>
      <c r="G39" s="47">
        <f>ROUND(F39*E39,2)</f>
        <v>11450</v>
      </c>
    </row>
    <row r="40" spans="1:54">
      <c r="A40" s="9"/>
      <c r="B40" s="37"/>
      <c r="C40" s="57" t="str">
        <f>BB40</f>
        <v>Iš viso už skyrių Šaldymo įranga</v>
      </c>
      <c r="D40" s="58"/>
      <c r="E40" s="58"/>
      <c r="F40" s="39"/>
      <c r="G40" s="39" t="str">
        <f>IF(SUM(G34:G39)=0,"",TEXT(SUM(G34:G39),"# ##0,00"))</f>
        <v>43 146,00</v>
      </c>
      <c r="BB40" s="27" t="s">
        <v>45</v>
      </c>
    </row>
    <row r="41" spans="1:54">
      <c r="A41" s="9"/>
      <c r="B41" s="10"/>
      <c r="C41" s="11"/>
      <c r="D41" s="10"/>
      <c r="E41" s="12"/>
      <c r="F41" s="13"/>
      <c r="G41" s="13"/>
    </row>
    <row r="42" spans="1:54">
      <c r="A42" s="14"/>
      <c r="B42" s="30" t="s">
        <v>46</v>
      </c>
      <c r="C42" s="30"/>
      <c r="D42" s="30"/>
      <c r="E42" s="30"/>
      <c r="F42" s="31"/>
      <c r="G42" s="35">
        <f>SUM(G12:G41)</f>
        <v>952386.01</v>
      </c>
    </row>
    <row r="43" spans="1:54">
      <c r="A43" s="14"/>
      <c r="B43" s="30" t="s">
        <v>47</v>
      </c>
      <c r="C43" s="30"/>
      <c r="D43" s="30"/>
      <c r="E43" s="30"/>
      <c r="F43" s="32"/>
      <c r="G43" s="35">
        <f>ROUND(G42*0.21, 2)</f>
        <v>200001.06</v>
      </c>
    </row>
    <row r="44" spans="1:54">
      <c r="A44" s="14"/>
      <c r="B44" s="33" t="s">
        <v>48</v>
      </c>
      <c r="C44" s="33"/>
      <c r="D44" s="33"/>
      <c r="E44" s="33"/>
      <c r="F44" s="34"/>
      <c r="G44" s="36">
        <f>SUM(G42:G43)</f>
        <v>1152387.07</v>
      </c>
    </row>
    <row r="45" spans="1:54">
      <c r="A45" s="14"/>
      <c r="B45" s="15"/>
      <c r="C45" s="15"/>
      <c r="D45" s="15"/>
      <c r="E45" s="15"/>
      <c r="F45" s="22"/>
      <c r="G45" s="22"/>
    </row>
    <row r="46" spans="1:54">
      <c r="A46" s="14"/>
      <c r="B46" s="15"/>
      <c r="C46" s="15"/>
      <c r="D46" s="15"/>
      <c r="E46" s="15"/>
      <c r="F46" s="22"/>
      <c r="G46" s="22"/>
    </row>
    <row r="47" spans="1:54">
      <c r="A47" s="16"/>
      <c r="B47" s="15"/>
      <c r="C47" s="15"/>
      <c r="D47" s="15"/>
      <c r="E47" s="15"/>
      <c r="F47" s="22"/>
      <c r="G47" s="22"/>
    </row>
    <row r="48" spans="1:54">
      <c r="A48" s="16"/>
      <c r="B48" s="15"/>
      <c r="C48" s="15"/>
      <c r="D48" s="15"/>
      <c r="E48" s="15"/>
      <c r="F48" s="22"/>
      <c r="G48" s="22"/>
    </row>
    <row r="49" spans="1:7">
      <c r="A49" s="16"/>
      <c r="B49" s="15"/>
      <c r="C49" s="15"/>
      <c r="D49" s="15"/>
      <c r="E49" s="15"/>
      <c r="F49" s="22"/>
      <c r="G49" s="22"/>
    </row>
    <row r="50" spans="1:7">
      <c r="A50" s="16"/>
      <c r="B50" s="15"/>
      <c r="C50" s="15"/>
      <c r="D50" s="15"/>
      <c r="E50" s="15"/>
      <c r="F50" s="22"/>
      <c r="G50" s="22"/>
    </row>
    <row r="51" spans="1:7">
      <c r="A51" s="16"/>
      <c r="B51" s="15"/>
      <c r="C51" s="15"/>
      <c r="D51" s="15"/>
      <c r="E51" s="15"/>
      <c r="F51" s="22"/>
      <c r="G51" s="22"/>
    </row>
    <row r="52" spans="1:7">
      <c r="A52" s="17"/>
      <c r="B52" s="17"/>
      <c r="C52" s="17"/>
      <c r="D52" s="17"/>
      <c r="E52" s="17"/>
      <c r="F52" s="22"/>
      <c r="G52" s="22"/>
    </row>
    <row r="53" spans="1:7">
      <c r="A53" s="17"/>
      <c r="B53" s="17"/>
      <c r="C53" s="17"/>
      <c r="D53" s="18"/>
      <c r="E53" s="17"/>
      <c r="F53" s="22"/>
      <c r="G53" s="22"/>
    </row>
    <row r="54" spans="1:7">
      <c r="A54" s="17"/>
      <c r="B54" s="17"/>
      <c r="C54" s="17"/>
      <c r="D54" s="17"/>
      <c r="E54" s="17"/>
      <c r="F54" s="22"/>
      <c r="G54" s="22"/>
    </row>
    <row r="55" spans="1:7">
      <c r="A55" s="17"/>
      <c r="B55" s="17"/>
      <c r="C55" s="17"/>
      <c r="D55" s="17"/>
      <c r="E55" s="17"/>
      <c r="F55" s="22"/>
      <c r="G55" s="22"/>
    </row>
    <row r="56" spans="1:7">
      <c r="A56" s="17"/>
      <c r="B56" s="17"/>
      <c r="C56" s="17"/>
      <c r="D56" s="17"/>
      <c r="E56" s="17"/>
      <c r="F56" s="22"/>
      <c r="G56" s="22"/>
    </row>
    <row r="57" spans="1:7">
      <c r="A57" s="17"/>
      <c r="B57" s="17"/>
      <c r="C57" s="17"/>
      <c r="D57" s="17"/>
      <c r="E57" s="17"/>
      <c r="F57" s="22"/>
      <c r="G57" s="22"/>
    </row>
    <row r="58" spans="1:7">
      <c r="A58" s="17"/>
      <c r="B58" s="17"/>
      <c r="C58" s="17"/>
      <c r="D58" s="17"/>
      <c r="E58" s="17"/>
      <c r="F58" s="22"/>
      <c r="G58" s="22"/>
    </row>
    <row r="59" spans="1:7">
      <c r="A59" s="17"/>
      <c r="B59" s="17"/>
      <c r="C59" s="17"/>
      <c r="D59" s="17"/>
      <c r="E59" s="17"/>
      <c r="F59" s="22"/>
      <c r="G59" s="22"/>
    </row>
    <row r="60" spans="1:7">
      <c r="A60" s="17"/>
      <c r="B60" s="17"/>
      <c r="C60" s="17"/>
      <c r="D60" s="17"/>
      <c r="E60" s="17"/>
      <c r="F60" s="22"/>
      <c r="G60" s="22"/>
    </row>
    <row r="61" spans="1:7">
      <c r="A61" s="6"/>
      <c r="B61" s="6"/>
      <c r="C61" s="6"/>
      <c r="D61" s="6"/>
      <c r="E61" s="6"/>
      <c r="F61" s="22"/>
      <c r="G61" s="22"/>
    </row>
    <row r="62" spans="1:7">
      <c r="A62" s="6"/>
      <c r="B62" s="6"/>
      <c r="C62" s="6"/>
      <c r="D62" s="6"/>
      <c r="E62" s="6"/>
      <c r="F62" s="22"/>
      <c r="G62" s="22"/>
    </row>
    <row r="63" spans="1:7">
      <c r="F63" s="23"/>
      <c r="G63" s="23"/>
    </row>
    <row r="64" spans="1:7">
      <c r="F64" s="23"/>
      <c r="G64" s="23"/>
    </row>
    <row r="65" spans="6:7">
      <c r="F65" s="23"/>
      <c r="G65" s="23"/>
    </row>
    <row r="66" spans="6:7">
      <c r="F66" s="23"/>
      <c r="G66" s="23"/>
    </row>
    <row r="67" spans="6:7">
      <c r="F67" s="23"/>
      <c r="G67" s="23"/>
    </row>
    <row r="68" spans="6:7">
      <c r="F68" s="23"/>
      <c r="G68" s="23"/>
    </row>
    <row r="69" spans="6:7">
      <c r="F69" s="23"/>
      <c r="G69" s="23"/>
    </row>
    <row r="70" spans="6:7">
      <c r="F70" s="23"/>
      <c r="G70" s="23"/>
    </row>
    <row r="71" spans="6:7">
      <c r="F71" s="23"/>
      <c r="G71" s="23"/>
    </row>
    <row r="72" spans="6:7">
      <c r="F72" s="23"/>
      <c r="G72" s="23"/>
    </row>
    <row r="73" spans="6:7">
      <c r="F73" s="23"/>
      <c r="G73" s="23"/>
    </row>
    <row r="74" spans="6:7">
      <c r="F74" s="23"/>
      <c r="G74" s="23"/>
    </row>
    <row r="75" spans="6:7">
      <c r="F75" s="23"/>
      <c r="G75" s="23"/>
    </row>
    <row r="76" spans="6:7">
      <c r="F76" s="23"/>
      <c r="G76" s="23"/>
    </row>
    <row r="77" spans="6:7">
      <c r="F77" s="23"/>
      <c r="G77" s="23"/>
    </row>
    <row r="78" spans="6:7">
      <c r="F78" s="23"/>
      <c r="G78" s="23"/>
    </row>
    <row r="79" spans="6:7">
      <c r="F79" s="23"/>
      <c r="G79" s="23"/>
    </row>
    <row r="80" spans="6:7">
      <c r="F80" s="23"/>
      <c r="G80" s="23"/>
    </row>
    <row r="81" spans="6:7">
      <c r="F81" s="23"/>
      <c r="G81" s="23"/>
    </row>
    <row r="82" spans="6:7">
      <c r="F82" s="23"/>
      <c r="G82" s="23"/>
    </row>
    <row r="83" spans="6:7">
      <c r="F83" s="23"/>
      <c r="G83" s="23"/>
    </row>
    <row r="84" spans="6:7">
      <c r="F84" s="23"/>
      <c r="G84" s="23"/>
    </row>
    <row r="85" spans="6:7">
      <c r="F85" s="23"/>
      <c r="G85" s="23"/>
    </row>
    <row r="86" spans="6:7">
      <c r="F86" s="23"/>
      <c r="G86" s="23"/>
    </row>
    <row r="87" spans="6:7">
      <c r="F87" s="23"/>
      <c r="G87" s="23"/>
    </row>
    <row r="88" spans="6:7">
      <c r="F88" s="23"/>
      <c r="G88" s="23"/>
    </row>
    <row r="89" spans="6:7">
      <c r="F89" s="23"/>
      <c r="G89" s="23"/>
    </row>
    <row r="90" spans="6:7">
      <c r="F90" s="23"/>
      <c r="G90" s="23"/>
    </row>
    <row r="91" spans="6:7">
      <c r="F91" s="23"/>
      <c r="G91" s="23"/>
    </row>
    <row r="92" spans="6:7">
      <c r="F92" s="23"/>
      <c r="G92" s="23"/>
    </row>
    <row r="93" spans="6:7">
      <c r="F93" s="23"/>
      <c r="G93" s="23"/>
    </row>
    <row r="94" spans="6:7">
      <c r="F94" s="23"/>
      <c r="G94" s="23"/>
    </row>
    <row r="95" spans="6:7">
      <c r="F95" s="23"/>
      <c r="G95" s="23"/>
    </row>
    <row r="96" spans="6:7">
      <c r="F96" s="23"/>
      <c r="G96" s="23"/>
    </row>
    <row r="97" spans="6:7">
      <c r="F97" s="23"/>
      <c r="G97" s="23"/>
    </row>
    <row r="98" spans="6:7">
      <c r="F98" s="23"/>
      <c r="G98" s="23"/>
    </row>
    <row r="99" spans="6:7">
      <c r="F99" s="23"/>
      <c r="G99" s="23"/>
    </row>
    <row r="100" spans="6:7">
      <c r="F100" s="23"/>
      <c r="G100" s="23"/>
    </row>
    <row r="101" spans="6:7">
      <c r="F101" s="23"/>
      <c r="G101" s="23"/>
    </row>
    <row r="102" spans="6:7">
      <c r="F102" s="23"/>
      <c r="G102" s="23"/>
    </row>
    <row r="103" spans="6:7">
      <c r="F103" s="23"/>
      <c r="G103" s="23"/>
    </row>
    <row r="104" spans="6:7">
      <c r="F104" s="23"/>
      <c r="G104" s="23"/>
    </row>
    <row r="105" spans="6:7">
      <c r="F105" s="23"/>
      <c r="G105" s="23"/>
    </row>
    <row r="106" spans="6:7">
      <c r="F106" s="23"/>
      <c r="G106" s="23"/>
    </row>
    <row r="107" spans="6:7">
      <c r="F107" s="23"/>
      <c r="G107" s="23"/>
    </row>
    <row r="108" spans="6:7">
      <c r="F108" s="23"/>
      <c r="G108" s="23"/>
    </row>
    <row r="109" spans="6:7">
      <c r="F109" s="23"/>
      <c r="G109" s="23"/>
    </row>
    <row r="110" spans="6:7">
      <c r="F110" s="23"/>
      <c r="G110" s="23"/>
    </row>
    <row r="111" spans="6:7">
      <c r="F111" s="23"/>
      <c r="G111" s="23"/>
    </row>
    <row r="112" spans="6:7">
      <c r="F112" s="23"/>
      <c r="G112" s="23"/>
    </row>
    <row r="113" spans="6:7">
      <c r="F113" s="23"/>
      <c r="G113" s="23"/>
    </row>
    <row r="114" spans="6:7">
      <c r="F114" s="23"/>
      <c r="G114" s="23"/>
    </row>
    <row r="115" spans="6:7">
      <c r="F115" s="23"/>
      <c r="G115" s="23"/>
    </row>
    <row r="116" spans="6:7">
      <c r="F116" s="23"/>
      <c r="G116" s="23"/>
    </row>
    <row r="117" spans="6:7">
      <c r="F117" s="23"/>
      <c r="G117" s="23"/>
    </row>
    <row r="118" spans="6:7">
      <c r="F118" s="23"/>
      <c r="G118" s="23"/>
    </row>
    <row r="119" spans="6:7">
      <c r="F119" s="23"/>
      <c r="G119" s="23"/>
    </row>
    <row r="120" spans="6:7">
      <c r="F120" s="23"/>
      <c r="G120" s="23"/>
    </row>
    <row r="121" spans="6:7">
      <c r="F121" s="23"/>
      <c r="G121" s="23"/>
    </row>
    <row r="122" spans="6:7">
      <c r="F122" s="23"/>
      <c r="G122" s="23"/>
    </row>
    <row r="123" spans="6:7">
      <c r="F123" s="23"/>
      <c r="G123" s="23"/>
    </row>
    <row r="124" spans="6:7">
      <c r="F124" s="23"/>
      <c r="G124" s="23"/>
    </row>
    <row r="125" spans="6:7">
      <c r="F125" s="23"/>
      <c r="G125" s="23"/>
    </row>
    <row r="126" spans="6:7">
      <c r="F126" s="23"/>
      <c r="G126" s="23"/>
    </row>
    <row r="127" spans="6:7">
      <c r="F127" s="23"/>
      <c r="G127" s="23"/>
    </row>
    <row r="128" spans="6:7">
      <c r="F128" s="23"/>
      <c r="G128" s="23"/>
    </row>
    <row r="129" spans="6:7">
      <c r="F129" s="23"/>
      <c r="G129" s="23"/>
    </row>
    <row r="130" spans="6:7">
      <c r="F130" s="23"/>
      <c r="G130" s="23"/>
    </row>
    <row r="131" spans="6:7">
      <c r="F131" s="23"/>
      <c r="G131" s="23"/>
    </row>
    <row r="132" spans="6:7">
      <c r="F132" s="23"/>
      <c r="G132" s="23"/>
    </row>
    <row r="133" spans="6:7">
      <c r="F133" s="23"/>
      <c r="G133" s="23"/>
    </row>
    <row r="134" spans="6:7">
      <c r="F134" s="23"/>
      <c r="G134" s="23"/>
    </row>
    <row r="135" spans="6:7">
      <c r="F135" s="23"/>
      <c r="G135" s="23"/>
    </row>
    <row r="136" spans="6:7">
      <c r="F136" s="23"/>
      <c r="G136" s="23"/>
    </row>
    <row r="137" spans="6:7">
      <c r="F137" s="23"/>
      <c r="G137" s="23"/>
    </row>
    <row r="138" spans="6:7">
      <c r="F138" s="23"/>
      <c r="G138" s="23"/>
    </row>
    <row r="139" spans="6:7">
      <c r="F139" s="23"/>
      <c r="G139" s="23"/>
    </row>
    <row r="140" spans="6:7">
      <c r="F140" s="23"/>
      <c r="G140" s="23"/>
    </row>
    <row r="141" spans="6:7">
      <c r="F141" s="23"/>
      <c r="G141" s="23"/>
    </row>
    <row r="142" spans="6:7">
      <c r="F142" s="23"/>
      <c r="G142" s="23"/>
    </row>
    <row r="143" spans="6:7">
      <c r="F143" s="23"/>
      <c r="G143" s="23"/>
    </row>
    <row r="144" spans="6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</sheetData>
  <mergeCells count="15">
    <mergeCell ref="C6:G6"/>
    <mergeCell ref="C7:G7"/>
    <mergeCell ref="C8:G8"/>
    <mergeCell ref="A6:B6"/>
    <mergeCell ref="A7:B7"/>
    <mergeCell ref="A8:B8"/>
    <mergeCell ref="C12:E12"/>
    <mergeCell ref="C33:E33"/>
    <mergeCell ref="C34:E34"/>
    <mergeCell ref="C40:E40"/>
    <mergeCell ref="A10:A11"/>
    <mergeCell ref="B10:B11"/>
    <mergeCell ref="D10:D11"/>
    <mergeCell ref="E10:E11"/>
    <mergeCell ref="C10:C11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2021-09-17T05:41:36Z</cp:lastPrinted>
  <dcterms:created xsi:type="dcterms:W3CDTF">2019-05-30T12:34:03Z</dcterms:created>
  <dcterms:modified xsi:type="dcterms:W3CDTF">2021-09-17T07:58:45Z</dcterms:modified>
</cp:coreProperties>
</file>