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asa\Dubravos uredija_Kankoreziu aizyklos rekonstrukcija_2021-09-20\Pasiulymas\Samatos\"/>
    </mc:Choice>
  </mc:AlternateContent>
  <xr:revisionPtr revIDLastSave="0" documentId="13_ncr:1_{1197AF11-B9E5-462A-B23A-E2D1EC3FB26C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pausdinimo variantas" sheetId="1" r:id="rId1"/>
  </sheets>
  <definedNames>
    <definedName name="_xlnm.Print_Area" localSheetId="0">'Spausdinimo variantas'!$A$1:$G$77</definedName>
  </definedNames>
  <calcPr calcId="181029"/>
</workbook>
</file>

<file path=xl/calcChain.xml><?xml version="1.0" encoding="utf-8"?>
<calcChain xmlns="http://schemas.openxmlformats.org/spreadsheetml/2006/main">
  <c r="C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C48" i="1"/>
  <c r="C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C71" i="1"/>
  <c r="C8" i="1"/>
  <c r="C7" i="1"/>
  <c r="C6" i="1"/>
  <c r="G48" i="1" l="1"/>
  <c r="G71" i="1"/>
  <c r="G73" i="1" l="1"/>
  <c r="G74" i="1" s="1"/>
  <c r="G75" i="1" s="1"/>
  <c r="G9" i="1" s="1"/>
</calcChain>
</file>

<file path=xl/sharedStrings.xml><?xml version="1.0" encoding="utf-8"?>
<sst xmlns="http://schemas.openxmlformats.org/spreadsheetml/2006/main" count="191" uniqueCount="131">
  <si>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</si>
  <si>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</si>
  <si>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</si>
  <si>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</si>
  <si>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</si>
  <si>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</si>
  <si>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</si>
  <si>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</si>
  <si>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</si>
  <si>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</si>
  <si>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</si>
  <si>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</si>
  <si>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1-003</t>
  </si>
  <si>
    <t>Kankorėžių sandėlio 7F1Ž, Miškininkų g.7, Vaišvydavos k., Samylių sen., Kauno r.sav., rekonstravimo projektas</t>
  </si>
  <si>
    <t>Bendrieji statybos darbai</t>
  </si>
  <si>
    <t>Šildymas. Vėdinimas</t>
  </si>
  <si>
    <t>Šildymo vamzdynų tiesimas iš pl. vamzdžių, kurių skersmuo 15-25 mm (gaminant ruošinius objekte)</t>
  </si>
  <si>
    <t>m</t>
  </si>
  <si>
    <t>Šildymo vamzdynų tiesimas iš pl. vamzdžių, kurių skersmuo 32-50 mm (gaminant ruošinius objekte)</t>
  </si>
  <si>
    <t>Šildymo vamzdynų tiesimas iš pl. suvirintų ar besiūlių vamzdžių, kurių skersmuo 57-76mm (gaminant ruošinius objekte)</t>
  </si>
  <si>
    <t>Kiti metaliniai gaminiai*vamzdyno tvirtinimo apkabos</t>
  </si>
  <si>
    <t>t</t>
  </si>
  <si>
    <t>Juodi vand.- dujotiek. vamzdžiai DN15, išor. 21.3x2.6</t>
  </si>
  <si>
    <t>Juodi vand.- dujotiek. vamzdžiai DN25, išor. 33.7x2.8</t>
  </si>
  <si>
    <t>Juodi vand.- dujotiek. vamzdžiai DN32, išor. 42.4x2.9</t>
  </si>
  <si>
    <t>Juodi vand.- dujotiek. vamzdžiai DN50, išor. 60.3x3.2</t>
  </si>
  <si>
    <t>Pl.vamzdžių fasoninės dalys 20%</t>
  </si>
  <si>
    <t>kompl.</t>
  </si>
  <si>
    <t>Vamzdyno vamzdžių izoliavimas folija padengtais kevalais, kai vamzdžio išorinis skersmuo iki 35 mm</t>
  </si>
  <si>
    <t>100 m</t>
  </si>
  <si>
    <t>Vamzdyno vamzdžių izoliavimas folija padengtais kevalais, kai vamzdžio išorinis skersmuo 42-54 mm</t>
  </si>
  <si>
    <t>Vamzdyno vamzdžių izoliavimas folija padengtais kevalais, kai vamzdžio išorinis skersmuo 60-114 mm</t>
  </si>
  <si>
    <t>Skylių vamzdžiams iškalimas ir jų užtaisymas</t>
  </si>
  <si>
    <t>vnt.</t>
  </si>
  <si>
    <t>Vamzdžių kirtimosi su pastato konstrukcijomis vietų užtaisymas ugniai atspariais žiedais, kai sienos ir pertvaros betono</t>
  </si>
  <si>
    <t>Gilzės d80 perėjimui per sienas ir perdangą</t>
  </si>
  <si>
    <t>Movinių ventilių, čiaupų, vožtuvų, kurių d iki 50 mm, prijung.</t>
  </si>
  <si>
    <t>Automatinis nuorintojas 1/2`</t>
  </si>
  <si>
    <t>Iki 15 mm skersmens movinės uždaromosios armatūros montavimas, pjaunant sriegius ant vamzdžių galų</t>
  </si>
  <si>
    <t>20 mm skersmens movinės uždaromosios armatūros montavimas, pjaunant sriegius ant vamzdžių galų</t>
  </si>
  <si>
    <t>32 mm skersmens movinės uždaromosios armatūros montavimas, pjaunant sriegius ant vamzdžių galų</t>
  </si>
  <si>
    <t>Rutuliniai ventiliai ilga rankenėle diam. 1/2`, PP V/V sriegis</t>
  </si>
  <si>
    <t>Balansiniai ventiliai DN 15</t>
  </si>
  <si>
    <t>Rutuliniai ventiliai ilga rankenėle diam. 3/4`, PP V/V sriegis</t>
  </si>
  <si>
    <t>Rutuliniai ventiliai ilga rankenėle diam. 1 1/4`, PP V/V sriegis</t>
  </si>
  <si>
    <t>Įvairių metalinių paviršių valymas mechaniniais įrankiais pagal st3 paruošimo laipsnį</t>
  </si>
  <si>
    <t>10 m2</t>
  </si>
  <si>
    <t>Vidaus vamzdžių (iki 50 mm skersmens) paviršių pagrindo gruntavimas sukibimą gerinančiais gruntais teptuku</t>
  </si>
  <si>
    <t>100 m2</t>
  </si>
  <si>
    <t>Metalinių iki 50 mm skersmens vamzdžių aliejinis dažymas du kartus</t>
  </si>
  <si>
    <t>Vamzdynų iki 400 mm skersmens praplovimas be dezinfekcijos, kai vamzdžių skersmuo iki 65 mm</t>
  </si>
  <si>
    <t>Vandentiekio ir šildymo sistemų vamzdynų hidraulinis bandymas</t>
  </si>
  <si>
    <t>Šildymo sistemos paleidimas ir nuorinimas (stovas)</t>
  </si>
  <si>
    <t>Šildymo sistemos atskirų stovų (atšakų) balansavimas, projektinį srautą nustatant balans.ventiliais (tiekiamoji ir grįžtamoji linija), kai sistemos dvivamzdės</t>
  </si>
  <si>
    <t>Vandeninių oro šildytuvų (kaloriferių) montavimas, kai šildytuvo galia, kW iki 40</t>
  </si>
  <si>
    <t>Matavimo prietaisų montavimas, privirinant prievamzdžius. Termometrai, manometrai, termomanometrai</t>
  </si>
  <si>
    <t>Iki 25 mm skersmens trieigio movinio ventilio arba vožtuvo montavimas, įpjaunant sriegius</t>
  </si>
  <si>
    <t>Vykdymo mechanizmo montavimas, kai jo masė iki 20 kg</t>
  </si>
  <si>
    <t>Tvirtinimo apkabos prie kolonos</t>
  </si>
  <si>
    <t>Plieninių sraigtinių ortakių tiesių dalių montavimas, kai ortakio skersmuo, mm daugiau 160 iki 315</t>
  </si>
  <si>
    <t>Spiraliniai ortakiai OSL 250, L-3000</t>
  </si>
  <si>
    <t>Ašinių ventiliatorių montavimas sienose (languose), kai ventiliatoriaus našumas, m3/val.daugiau 500 iki 1000</t>
  </si>
  <si>
    <t>Atbulinių vožtuvų, kurių d iki 315 mm, montavimas</t>
  </si>
  <si>
    <t>Apkaba d250</t>
  </si>
  <si>
    <t>Atbulinės traukos sklendė d25</t>
  </si>
  <si>
    <t>5-ių pakopų greičio reguliatorius</t>
  </si>
  <si>
    <t>900 mm ilgio apvalių triukšmo slopintuvų montavimas ortakiuose, kai slopintuvo vidaus skersmuo, mm daugiau 200 iki 315</t>
  </si>
  <si>
    <t>Triukšmo slopintuvas</t>
  </si>
  <si>
    <t>Įvairių tipų plieninių štampuotų žaliuzi grotelių, kurių plotas iki 0,25 m2 šviesoje, montavimas</t>
  </si>
  <si>
    <t xml:space="preserve">Žaliuzi grotelės </t>
  </si>
  <si>
    <t>Ašinio ventiliatoriaus, įrengto ortakyje, šachtoje, angoje arba ant stogo derinimas, kai jo našumas iki 15 tūkst. m3/h</t>
  </si>
  <si>
    <t>Elektrinių rankšluoščių montavimas*el.konvektorius</t>
  </si>
  <si>
    <t>Kronšteinų šildymo prietaisams įtvirtinimas, išgręžiant skyles ir įtvirtinant kronšteinus</t>
  </si>
  <si>
    <t>Šildymo prietaisų tvirtinimo kronšteinai</t>
  </si>
  <si>
    <t>Skyrius Šildymas</t>
  </si>
  <si>
    <t>Iš viso už skyrių Šildymas</t>
  </si>
  <si>
    <t>Skyrius Vėdinimas</t>
  </si>
  <si>
    <t>Iš viso už skyrių Vėdinimas</t>
  </si>
  <si>
    <t>Iš viso be PVM:</t>
  </si>
  <si>
    <t>PVM:</t>
  </si>
  <si>
    <t>Iš viso su PVM:</t>
  </si>
  <si>
    <t>Kevalai su alium.folija, izoliac. diam. 22mm, storis 30mm</t>
  </si>
  <si>
    <t>Kevalai su alium.folija, izoliac. diam. 35mm, storis 30mm</t>
  </si>
  <si>
    <t>Kevalai su alium.folija, izoliac. diam. 42mm, storis 30mm</t>
  </si>
  <si>
    <t>Kevalai su alium.folija, izoliac. diam. 60mm, storis 30mm</t>
  </si>
  <si>
    <t>N16-1-1</t>
  </si>
  <si>
    <t>N16-2-1</t>
  </si>
  <si>
    <t>N16-3-1</t>
  </si>
  <si>
    <t>CALC1-1</t>
  </si>
  <si>
    <t>PRN16-1-1</t>
  </si>
  <si>
    <t>PRN16-2-1</t>
  </si>
  <si>
    <t>PRN16-3-1</t>
  </si>
  <si>
    <t>R1</t>
  </si>
  <si>
    <t>N26-218</t>
  </si>
  <si>
    <t>N26-219</t>
  </si>
  <si>
    <t>N26-220</t>
  </si>
  <si>
    <t>PRN26-218</t>
  </si>
  <si>
    <t>PRN26-219</t>
  </si>
  <si>
    <t>PRN26-220</t>
  </si>
  <si>
    <t>R23-56</t>
  </si>
  <si>
    <t>N16P-1402</t>
  </si>
  <si>
    <t>PRN16P-1402</t>
  </si>
  <si>
    <t>N16-61</t>
  </si>
  <si>
    <t>PRN16-61</t>
  </si>
  <si>
    <t>N16P-0501</t>
  </si>
  <si>
    <t>PRN16P-0501</t>
  </si>
  <si>
    <t>N13-146-1</t>
  </si>
  <si>
    <t>N15P-0221</t>
  </si>
  <si>
    <t>N15P-0712</t>
  </si>
  <si>
    <t>N22P-0705</t>
  </si>
  <si>
    <t>N16P-1406</t>
  </si>
  <si>
    <t>R61P-2647</t>
  </si>
  <si>
    <t>R63P-3401</t>
  </si>
  <si>
    <t>N20P-0307</t>
  </si>
  <si>
    <t>N51-238</t>
  </si>
  <si>
    <t>N18-179</t>
  </si>
  <si>
    <t>N51-108</t>
  </si>
  <si>
    <t>N21-346</t>
  </si>
  <si>
    <t>N20P-0109</t>
  </si>
  <si>
    <t>PRN20P-0109</t>
  </si>
  <si>
    <t>N20P-0503</t>
  </si>
  <si>
    <t>N20-517</t>
  </si>
  <si>
    <t>PRN20-517</t>
  </si>
  <si>
    <t>N20P-0314</t>
  </si>
  <si>
    <t>PRN20P-0314</t>
  </si>
  <si>
    <t>N20-506</t>
  </si>
  <si>
    <t>PRN20-506</t>
  </si>
  <si>
    <t>D3-2</t>
  </si>
  <si>
    <t>N21-247</t>
  </si>
  <si>
    <t>R17-112</t>
  </si>
  <si>
    <t>PRR17-112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</si>
</sst>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"/>
    <numFmt numFmtId="166" formatCode="#,##0.00\ \€"/>
  </numFmts>
  <fonts count="9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0"/>
      <name val="TimesLT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Continuous" vertical="center"/>
    </xf>
    <xf numFmtId="2" fontId="5" fillId="0" borderId="5" xfId="0" applyNumberFormat="1" applyFont="1" applyBorder="1" applyAlignment="1">
      <alignment horizontal="centerContinuous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165" fontId="5" fillId="0" borderId="0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  <xf numFmtId="1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right" vertical="top"/>
    </xf>
    <xf numFmtId="1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166" fontId="4" fillId="0" borderId="9" xfId="0" applyNumberFormat="1" applyFont="1" applyBorder="1" applyAlignment="1">
      <alignment horizontal="right" vertical="top"/>
    </xf>
    <xf numFmtId="0" fontId="6" fillId="0" borderId="11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2" xfId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0" fontId="5" fillId="0" borderId="6" xfId="0" applyFont="1" applyBorder="1" applyAlignment="1">
      <alignment horizontal="left" vertical="top" wrapText="1"/>
    </xf>
    <xf numFmtId="0" fontId="0" fillId="0" borderId="6" xfId="0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2BFA7381-018D-42C7-98C7-EFD8E3BAADA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  <pageSetUpPr fitToPage="1"/>
  </sheetPr>
  <dimension ref="A1:BC198"/>
  <sheetViews>
    <sheetView showZeros="0" tabSelected="1" zoomScale="90" zoomScaleNormal="90" workbookViewId="0">
      <pane ySplit="11" topLeftCell="A51" activePane="bottomLeft" state="frozen"/>
      <selection pane="bottomLeft" activeCell="C55" sqref="C55"/>
    </sheetView>
  </sheetViews>
  <sheetFormatPr defaultRowHeight="15"/>
  <cols>
    <col min="1" max="1" width="5.5703125" customWidth="1"/>
    <col min="2" max="2" width="12.5703125" customWidth="1"/>
    <col min="3" max="3" width="35.85546875" customWidth="1"/>
    <col min="4" max="4" width="8.7109375" customWidth="1"/>
    <col min="5" max="5" width="9.7109375" customWidth="1"/>
    <col min="6" max="6" width="12.28515625" customWidth="1"/>
    <col min="7" max="7" width="15.140625" customWidth="1"/>
    <col min="8" max="8" width="9.140625" customWidth="1"/>
    <col min="54" max="54" width="52.85546875" style="27" customWidth="1"/>
    <col min="55" max="55" width="78.85546875" customWidth="1"/>
  </cols>
  <sheetData>
    <row r="1" spans="1:55">
      <c r="A1" s="1" t="s">
        <v>12</v>
      </c>
      <c r="B1" s="25"/>
      <c r="C1" s="2"/>
      <c r="D1" s="2"/>
      <c r="E1" s="2"/>
      <c r="F1" s="2"/>
      <c r="G1" s="2"/>
    </row>
    <row r="2" spans="1:55">
      <c r="A2" s="3"/>
      <c r="B2" s="24">
        <v>4634.3099999999995</v>
      </c>
      <c r="C2" s="4"/>
      <c r="D2" s="4"/>
      <c r="E2" s="4"/>
      <c r="F2" s="4"/>
      <c r="G2" s="4"/>
    </row>
    <row r="3" spans="1:55">
      <c r="A3" s="5"/>
      <c r="B3" s="2"/>
      <c r="C3" s="2"/>
      <c r="D3" s="2"/>
      <c r="E3" s="2"/>
      <c r="F3" s="2"/>
      <c r="G3" s="2"/>
    </row>
    <row r="4" spans="1:55">
      <c r="A4" s="5"/>
      <c r="B4" s="2"/>
      <c r="C4" s="2"/>
      <c r="D4" s="2"/>
      <c r="E4" s="2"/>
      <c r="F4" s="2"/>
      <c r="G4" s="2"/>
    </row>
    <row r="5" spans="1:55">
      <c r="A5" s="5"/>
      <c r="B5" s="2"/>
      <c r="C5" s="2"/>
      <c r="D5" s="2"/>
      <c r="E5" s="2"/>
      <c r="F5" s="2"/>
      <c r="G5" s="2"/>
    </row>
    <row r="6" spans="1:55" ht="22.5">
      <c r="A6" s="51" t="s">
        <v>9</v>
      </c>
      <c r="B6" s="51"/>
      <c r="C6" s="50" t="str">
        <f>IF(BC6&lt;&gt;0,BC6,"")</f>
        <v>Kankorėžių sandėlio 7F1Ž, Miškininkų g.7, Vaišvydavos k., Samylių sen., Kauno r.sav., rekonstravimo projektas</v>
      </c>
      <c r="D6" s="50"/>
      <c r="E6" s="50"/>
      <c r="F6" s="50"/>
      <c r="G6" s="50"/>
      <c r="BC6" s="26" t="s">
        <v>13</v>
      </c>
    </row>
    <row r="7" spans="1:55">
      <c r="A7" s="51" t="s">
        <v>7</v>
      </c>
      <c r="B7" s="51"/>
      <c r="C7" s="50" t="str">
        <f>IF(BC7&lt;&gt;0,BC7,"")</f>
        <v>Bendrieji statybos darbai</v>
      </c>
      <c r="D7" s="50"/>
      <c r="E7" s="50"/>
      <c r="F7" s="50"/>
      <c r="G7" s="50"/>
      <c r="BC7" s="26" t="s">
        <v>14</v>
      </c>
    </row>
    <row r="8" spans="1:55">
      <c r="A8" s="51" t="s">
        <v>8</v>
      </c>
      <c r="B8" s="51"/>
      <c r="C8" s="50" t="str">
        <f>IF(BC8&lt;&gt;0,BC8,"")</f>
        <v>Šildymas. Vėdinimas</v>
      </c>
      <c r="D8" s="50"/>
      <c r="E8" s="50"/>
      <c r="F8" s="50"/>
      <c r="G8" s="50"/>
      <c r="BC8" s="26" t="s">
        <v>15</v>
      </c>
    </row>
    <row r="9" spans="1:55" ht="25.5" customHeight="1">
      <c r="A9" s="5"/>
      <c r="B9" s="2"/>
      <c r="C9" s="2"/>
      <c r="D9" s="2"/>
      <c r="E9" s="2"/>
      <c r="F9" s="7" t="s">
        <v>10</v>
      </c>
      <c r="G9" s="21">
        <f>G75</f>
        <v>7033.130000000001</v>
      </c>
    </row>
    <row r="10" spans="1:55" ht="17.25" customHeight="1">
      <c r="A10" s="57" t="s">
        <v>3</v>
      </c>
      <c r="B10" s="59" t="s">
        <v>4</v>
      </c>
      <c r="C10" s="59" t="s">
        <v>6</v>
      </c>
      <c r="D10" s="60" t="s">
        <v>5</v>
      </c>
      <c r="E10" s="62" t="s">
        <v>0</v>
      </c>
      <c r="F10" s="19" t="s">
        <v>1</v>
      </c>
      <c r="G10" s="20"/>
    </row>
    <row r="11" spans="1:55">
      <c r="A11" s="58"/>
      <c r="B11" s="59"/>
      <c r="C11" s="59"/>
      <c r="D11" s="61"/>
      <c r="E11" s="62"/>
      <c r="F11" s="8" t="s">
        <v>11</v>
      </c>
      <c r="G11" s="8" t="s">
        <v>2</v>
      </c>
    </row>
    <row r="12" spans="1:55">
      <c r="A12" s="9"/>
      <c r="B12" s="10"/>
      <c r="C12" s="52" t="str">
        <f>BB12</f>
        <v>Skyrius Šildymas</v>
      </c>
      <c r="D12" s="53"/>
      <c r="E12" s="53"/>
      <c r="F12" s="28"/>
      <c r="G12" s="29"/>
      <c r="BB12" s="27" t="s">
        <v>74</v>
      </c>
    </row>
    <row r="13" spans="1:55" ht="22.5">
      <c r="A13" s="30">
        <v>1</v>
      </c>
      <c r="B13" s="47" t="s">
        <v>85</v>
      </c>
      <c r="C13" s="32" t="s">
        <v>16</v>
      </c>
      <c r="D13" s="31" t="s">
        <v>17</v>
      </c>
      <c r="E13" s="33">
        <v>1</v>
      </c>
      <c r="F13" s="34">
        <v>7.65</v>
      </c>
      <c r="G13" s="34">
        <f t="shared" ref="G13:G47" si="0">ROUND(F13*E13,2)</f>
        <v>7.65</v>
      </c>
    </row>
    <row r="14" spans="1:55" ht="22.5">
      <c r="A14" s="30">
        <v>2</v>
      </c>
      <c r="B14" s="48" t="s">
        <v>86</v>
      </c>
      <c r="C14" s="32" t="s">
        <v>18</v>
      </c>
      <c r="D14" s="31" t="s">
        <v>17</v>
      </c>
      <c r="E14" s="33">
        <v>24</v>
      </c>
      <c r="F14" s="34">
        <v>10.57</v>
      </c>
      <c r="G14" s="34">
        <f t="shared" si="0"/>
        <v>253.68</v>
      </c>
    </row>
    <row r="15" spans="1:55" ht="33.75">
      <c r="A15" s="30">
        <v>3</v>
      </c>
      <c r="B15" s="47" t="s">
        <v>87</v>
      </c>
      <c r="C15" s="32" t="s">
        <v>19</v>
      </c>
      <c r="D15" s="31" t="s">
        <v>17</v>
      </c>
      <c r="E15" s="33">
        <v>30</v>
      </c>
      <c r="F15" s="34">
        <v>15.36</v>
      </c>
      <c r="G15" s="34">
        <f t="shared" si="0"/>
        <v>460.8</v>
      </c>
    </row>
    <row r="16" spans="1:55" ht="22.5">
      <c r="A16" s="30">
        <v>4</v>
      </c>
      <c r="B16" s="47" t="s">
        <v>88</v>
      </c>
      <c r="C16" s="32" t="s">
        <v>20</v>
      </c>
      <c r="D16" s="31" t="s">
        <v>21</v>
      </c>
      <c r="E16" s="33">
        <v>0.03</v>
      </c>
      <c r="F16" s="34">
        <v>12283.6</v>
      </c>
      <c r="G16" s="34">
        <f t="shared" si="0"/>
        <v>368.51</v>
      </c>
    </row>
    <row r="17" spans="1:7" ht="22.5">
      <c r="A17" s="30">
        <v>5</v>
      </c>
      <c r="B17" s="47" t="s">
        <v>89</v>
      </c>
      <c r="C17" s="32" t="s">
        <v>22</v>
      </c>
      <c r="D17" s="31" t="s">
        <v>17</v>
      </c>
      <c r="E17" s="33">
        <v>1</v>
      </c>
      <c r="F17" s="34">
        <v>1.5</v>
      </c>
      <c r="G17" s="34">
        <f t="shared" si="0"/>
        <v>1.5</v>
      </c>
    </row>
    <row r="18" spans="1:7" ht="22.5">
      <c r="A18" s="30">
        <v>6</v>
      </c>
      <c r="B18" s="47" t="s">
        <v>90</v>
      </c>
      <c r="C18" s="32" t="s">
        <v>23</v>
      </c>
      <c r="D18" s="31" t="s">
        <v>17</v>
      </c>
      <c r="E18" s="33">
        <v>12</v>
      </c>
      <c r="F18" s="34">
        <v>2.79</v>
      </c>
      <c r="G18" s="34">
        <f t="shared" si="0"/>
        <v>33.479999999999997</v>
      </c>
    </row>
    <row r="19" spans="1:7" ht="22.5">
      <c r="A19" s="30">
        <v>7</v>
      </c>
      <c r="B19" s="47" t="s">
        <v>91</v>
      </c>
      <c r="C19" s="32" t="s">
        <v>24</v>
      </c>
      <c r="D19" s="31" t="s">
        <v>17</v>
      </c>
      <c r="E19" s="33">
        <v>12</v>
      </c>
      <c r="F19" s="34">
        <v>3.42</v>
      </c>
      <c r="G19" s="34">
        <f t="shared" si="0"/>
        <v>41.04</v>
      </c>
    </row>
    <row r="20" spans="1:7" ht="22.5">
      <c r="A20" s="30">
        <v>8</v>
      </c>
      <c r="B20" s="47" t="s">
        <v>91</v>
      </c>
      <c r="C20" s="32" t="s">
        <v>25</v>
      </c>
      <c r="D20" s="31" t="s">
        <v>17</v>
      </c>
      <c r="E20" s="33">
        <v>30</v>
      </c>
      <c r="F20" s="34">
        <v>5.94</v>
      </c>
      <c r="G20" s="34">
        <f t="shared" si="0"/>
        <v>178.2</v>
      </c>
    </row>
    <row r="21" spans="1:7">
      <c r="A21" s="30">
        <v>9</v>
      </c>
      <c r="B21" s="47" t="s">
        <v>92</v>
      </c>
      <c r="C21" s="32" t="s">
        <v>26</v>
      </c>
      <c r="D21" s="31" t="s">
        <v>27</v>
      </c>
      <c r="E21" s="33">
        <v>1</v>
      </c>
      <c r="F21" s="34">
        <v>50.85</v>
      </c>
      <c r="G21" s="34">
        <f t="shared" si="0"/>
        <v>50.85</v>
      </c>
    </row>
    <row r="22" spans="1:7" ht="33.75" customHeight="1">
      <c r="A22" s="30">
        <v>10</v>
      </c>
      <c r="B22" s="47" t="s">
        <v>93</v>
      </c>
      <c r="C22" s="32" t="s">
        <v>28</v>
      </c>
      <c r="D22" s="31" t="s">
        <v>29</v>
      </c>
      <c r="E22" s="33">
        <v>0.13</v>
      </c>
      <c r="F22" s="34">
        <v>290.92</v>
      </c>
      <c r="G22" s="34">
        <f t="shared" si="0"/>
        <v>37.82</v>
      </c>
    </row>
    <row r="23" spans="1:7" ht="33.75">
      <c r="A23" s="30">
        <v>11</v>
      </c>
      <c r="B23" s="47" t="s">
        <v>94</v>
      </c>
      <c r="C23" s="32" t="s">
        <v>30</v>
      </c>
      <c r="D23" s="31" t="s">
        <v>29</v>
      </c>
      <c r="E23" s="33">
        <v>0.12</v>
      </c>
      <c r="F23" s="34">
        <v>364.26</v>
      </c>
      <c r="G23" s="34">
        <f t="shared" si="0"/>
        <v>43.71</v>
      </c>
    </row>
    <row r="24" spans="1:7" ht="33.75">
      <c r="A24" s="30">
        <v>12</v>
      </c>
      <c r="B24" s="47" t="s">
        <v>95</v>
      </c>
      <c r="C24" s="32" t="s">
        <v>31</v>
      </c>
      <c r="D24" s="31" t="s">
        <v>29</v>
      </c>
      <c r="E24" s="33">
        <v>0.3</v>
      </c>
      <c r="F24" s="34">
        <v>420.32</v>
      </c>
      <c r="G24" s="34">
        <f t="shared" si="0"/>
        <v>126.1</v>
      </c>
    </row>
    <row r="25" spans="1:7" ht="22.5">
      <c r="A25" s="30">
        <v>13</v>
      </c>
      <c r="B25" s="47" t="s">
        <v>96</v>
      </c>
      <c r="C25" s="32" t="s">
        <v>81</v>
      </c>
      <c r="D25" s="31" t="s">
        <v>17</v>
      </c>
      <c r="E25" s="33">
        <v>1</v>
      </c>
      <c r="F25" s="34">
        <v>2.93</v>
      </c>
      <c r="G25" s="34">
        <f t="shared" si="0"/>
        <v>2.93</v>
      </c>
    </row>
    <row r="26" spans="1:7" ht="22.5">
      <c r="A26" s="30">
        <v>14</v>
      </c>
      <c r="B26" s="47" t="s">
        <v>96</v>
      </c>
      <c r="C26" s="32" t="s">
        <v>82</v>
      </c>
      <c r="D26" s="31" t="s">
        <v>17</v>
      </c>
      <c r="E26" s="33">
        <v>12</v>
      </c>
      <c r="F26" s="34">
        <v>3.47</v>
      </c>
      <c r="G26" s="34">
        <f t="shared" si="0"/>
        <v>41.64</v>
      </c>
    </row>
    <row r="27" spans="1:7" ht="22.5">
      <c r="A27" s="30">
        <v>15</v>
      </c>
      <c r="B27" s="47" t="s">
        <v>97</v>
      </c>
      <c r="C27" s="32" t="s">
        <v>83</v>
      </c>
      <c r="D27" s="31" t="s">
        <v>17</v>
      </c>
      <c r="E27" s="33">
        <v>12</v>
      </c>
      <c r="F27" s="34">
        <v>3.76</v>
      </c>
      <c r="G27" s="34">
        <f t="shared" si="0"/>
        <v>45.12</v>
      </c>
    </row>
    <row r="28" spans="1:7" ht="22.5">
      <c r="A28" s="30">
        <v>16</v>
      </c>
      <c r="B28" s="47" t="s">
        <v>98</v>
      </c>
      <c r="C28" s="32" t="s">
        <v>84</v>
      </c>
      <c r="D28" s="31" t="s">
        <v>17</v>
      </c>
      <c r="E28" s="33">
        <v>30</v>
      </c>
      <c r="F28" s="34">
        <v>3.83</v>
      </c>
      <c r="G28" s="34">
        <f t="shared" si="0"/>
        <v>114.9</v>
      </c>
    </row>
    <row r="29" spans="1:7">
      <c r="A29" s="30">
        <v>17</v>
      </c>
      <c r="B29" s="47" t="s">
        <v>99</v>
      </c>
      <c r="C29" s="32" t="s">
        <v>32</v>
      </c>
      <c r="D29" s="31" t="s">
        <v>33</v>
      </c>
      <c r="E29" s="33">
        <v>4</v>
      </c>
      <c r="F29" s="34">
        <v>96.32</v>
      </c>
      <c r="G29" s="34">
        <f t="shared" si="0"/>
        <v>385.28</v>
      </c>
    </row>
    <row r="30" spans="1:7" ht="33.75">
      <c r="A30" s="30">
        <v>18</v>
      </c>
      <c r="B30" s="47" t="s">
        <v>100</v>
      </c>
      <c r="C30" s="32" t="s">
        <v>34</v>
      </c>
      <c r="D30" s="31" t="s">
        <v>33</v>
      </c>
      <c r="E30" s="33">
        <v>4</v>
      </c>
      <c r="F30" s="34">
        <v>22.65</v>
      </c>
      <c r="G30" s="34">
        <f t="shared" si="0"/>
        <v>90.6</v>
      </c>
    </row>
    <row r="31" spans="1:7">
      <c r="A31" s="30">
        <v>19</v>
      </c>
      <c r="B31" s="47" t="s">
        <v>101</v>
      </c>
      <c r="C31" s="32" t="s">
        <v>35</v>
      </c>
      <c r="D31" s="31" t="s">
        <v>33</v>
      </c>
      <c r="E31" s="33">
        <v>4</v>
      </c>
      <c r="F31" s="34">
        <v>174.93</v>
      </c>
      <c r="G31" s="34">
        <f t="shared" si="0"/>
        <v>699.72</v>
      </c>
    </row>
    <row r="32" spans="1:7" ht="22.5">
      <c r="A32" s="30">
        <v>20</v>
      </c>
      <c r="B32" s="47" t="s">
        <v>102</v>
      </c>
      <c r="C32" s="32" t="s">
        <v>36</v>
      </c>
      <c r="D32" s="31" t="s">
        <v>33</v>
      </c>
      <c r="E32" s="33">
        <v>1</v>
      </c>
      <c r="F32" s="34">
        <v>7.2</v>
      </c>
      <c r="G32" s="34">
        <f t="shared" si="0"/>
        <v>7.2</v>
      </c>
    </row>
    <row r="33" spans="1:54">
      <c r="A33" s="30">
        <v>21</v>
      </c>
      <c r="B33" s="47" t="s">
        <v>103</v>
      </c>
      <c r="C33" s="32" t="s">
        <v>37</v>
      </c>
      <c r="D33" s="31" t="s">
        <v>33</v>
      </c>
      <c r="E33" s="33">
        <v>1</v>
      </c>
      <c r="F33" s="34">
        <v>8.1</v>
      </c>
      <c r="G33" s="34">
        <f t="shared" si="0"/>
        <v>8.1</v>
      </c>
    </row>
    <row r="34" spans="1:54" ht="33.75">
      <c r="A34" s="30">
        <v>22</v>
      </c>
      <c r="B34" s="47" t="s">
        <v>104</v>
      </c>
      <c r="C34" s="32" t="s">
        <v>38</v>
      </c>
      <c r="D34" s="31" t="s">
        <v>33</v>
      </c>
      <c r="E34" s="33">
        <v>4</v>
      </c>
      <c r="F34" s="34">
        <v>5.45</v>
      </c>
      <c r="G34" s="34">
        <f t="shared" si="0"/>
        <v>21.8</v>
      </c>
    </row>
    <row r="35" spans="1:54" ht="33.75">
      <c r="A35" s="30">
        <v>23</v>
      </c>
      <c r="B35" s="47" t="s">
        <v>104</v>
      </c>
      <c r="C35" s="32" t="s">
        <v>39</v>
      </c>
      <c r="D35" s="31" t="s">
        <v>33</v>
      </c>
      <c r="E35" s="33">
        <v>4</v>
      </c>
      <c r="F35" s="34">
        <v>5.48</v>
      </c>
      <c r="G35" s="34">
        <f t="shared" si="0"/>
        <v>21.92</v>
      </c>
    </row>
    <row r="36" spans="1:54" ht="33.75">
      <c r="A36" s="30">
        <v>24</v>
      </c>
      <c r="B36" s="47" t="s">
        <v>104</v>
      </c>
      <c r="C36" s="32" t="s">
        <v>40</v>
      </c>
      <c r="D36" s="31" t="s">
        <v>33</v>
      </c>
      <c r="E36" s="33">
        <v>4</v>
      </c>
      <c r="F36" s="34">
        <v>7.74</v>
      </c>
      <c r="G36" s="34">
        <f t="shared" si="0"/>
        <v>30.96</v>
      </c>
    </row>
    <row r="37" spans="1:54" ht="22.5">
      <c r="A37" s="30">
        <v>25</v>
      </c>
      <c r="B37" s="47" t="s">
        <v>105</v>
      </c>
      <c r="C37" s="32" t="s">
        <v>41</v>
      </c>
      <c r="D37" s="31" t="s">
        <v>33</v>
      </c>
      <c r="E37" s="33">
        <v>2</v>
      </c>
      <c r="F37" s="34">
        <v>3.7</v>
      </c>
      <c r="G37" s="34">
        <f t="shared" si="0"/>
        <v>7.4</v>
      </c>
    </row>
    <row r="38" spans="1:54">
      <c r="A38" s="30">
        <v>26</v>
      </c>
      <c r="B38" s="47" t="s">
        <v>105</v>
      </c>
      <c r="C38" s="32" t="s">
        <v>42</v>
      </c>
      <c r="D38" s="31" t="s">
        <v>33</v>
      </c>
      <c r="E38" s="33">
        <v>2</v>
      </c>
      <c r="F38" s="34">
        <v>43.55</v>
      </c>
      <c r="G38" s="34">
        <f t="shared" si="0"/>
        <v>87.1</v>
      </c>
    </row>
    <row r="39" spans="1:54" ht="22.5">
      <c r="A39" s="30">
        <v>27</v>
      </c>
      <c r="B39" s="47" t="s">
        <v>105</v>
      </c>
      <c r="C39" s="32" t="s">
        <v>43</v>
      </c>
      <c r="D39" s="31" t="s">
        <v>33</v>
      </c>
      <c r="E39" s="33">
        <v>4</v>
      </c>
      <c r="F39" s="34">
        <v>4.9800000000000004</v>
      </c>
      <c r="G39" s="34">
        <f t="shared" si="0"/>
        <v>19.920000000000002</v>
      </c>
    </row>
    <row r="40" spans="1:54" ht="22.5">
      <c r="A40" s="30">
        <v>28</v>
      </c>
      <c r="B40" s="47" t="s">
        <v>105</v>
      </c>
      <c r="C40" s="32" t="s">
        <v>44</v>
      </c>
      <c r="D40" s="31" t="s">
        <v>33</v>
      </c>
      <c r="E40" s="33">
        <v>4</v>
      </c>
      <c r="F40" s="34">
        <v>14.1</v>
      </c>
      <c r="G40" s="34">
        <f t="shared" si="0"/>
        <v>56.4</v>
      </c>
    </row>
    <row r="41" spans="1:54" ht="22.5">
      <c r="A41" s="30">
        <v>29</v>
      </c>
      <c r="B41" s="47" t="s">
        <v>106</v>
      </c>
      <c r="C41" s="32" t="s">
        <v>45</v>
      </c>
      <c r="D41" s="31" t="s">
        <v>46</v>
      </c>
      <c r="E41" s="33">
        <v>0.82499999999999996</v>
      </c>
      <c r="F41" s="34">
        <v>89.77</v>
      </c>
      <c r="G41" s="34">
        <f t="shared" si="0"/>
        <v>74.06</v>
      </c>
    </row>
    <row r="42" spans="1:54" ht="33.75">
      <c r="A42" s="30">
        <v>30</v>
      </c>
      <c r="B42" s="47" t="s">
        <v>107</v>
      </c>
      <c r="C42" s="32" t="s">
        <v>47</v>
      </c>
      <c r="D42" s="31" t="s">
        <v>48</v>
      </c>
      <c r="E42" s="33">
        <v>8.2500000000000004E-2</v>
      </c>
      <c r="F42" s="34">
        <v>660.08</v>
      </c>
      <c r="G42" s="34">
        <f t="shared" si="0"/>
        <v>54.46</v>
      </c>
    </row>
    <row r="43" spans="1:54" ht="22.5">
      <c r="A43" s="30">
        <v>31</v>
      </c>
      <c r="B43" s="47" t="s">
        <v>108</v>
      </c>
      <c r="C43" s="32" t="s">
        <v>49</v>
      </c>
      <c r="D43" s="31" t="s">
        <v>48</v>
      </c>
      <c r="E43" s="33">
        <v>8.2500000000000004E-2</v>
      </c>
      <c r="F43" s="34">
        <v>1039.06</v>
      </c>
      <c r="G43" s="34">
        <f t="shared" si="0"/>
        <v>85.72</v>
      </c>
    </row>
    <row r="44" spans="1:54" ht="22.5">
      <c r="A44" s="30">
        <v>32</v>
      </c>
      <c r="B44" s="47" t="s">
        <v>109</v>
      </c>
      <c r="C44" s="32" t="s">
        <v>50</v>
      </c>
      <c r="D44" s="31" t="s">
        <v>29</v>
      </c>
      <c r="E44" s="33">
        <v>0.55000000000000004</v>
      </c>
      <c r="F44" s="34">
        <v>284.73</v>
      </c>
      <c r="G44" s="34">
        <f t="shared" si="0"/>
        <v>156.6</v>
      </c>
    </row>
    <row r="45" spans="1:54" ht="22.5">
      <c r="A45" s="30">
        <v>33</v>
      </c>
      <c r="B45" s="47" t="s">
        <v>110</v>
      </c>
      <c r="C45" s="32" t="s">
        <v>51</v>
      </c>
      <c r="D45" s="31" t="s">
        <v>29</v>
      </c>
      <c r="E45" s="33">
        <v>0.55000000000000004</v>
      </c>
      <c r="F45" s="34">
        <v>190.25</v>
      </c>
      <c r="G45" s="34">
        <f t="shared" si="0"/>
        <v>104.64</v>
      </c>
    </row>
    <row r="46" spans="1:54" ht="22.5">
      <c r="A46" s="30">
        <v>34</v>
      </c>
      <c r="B46" s="49" t="s">
        <v>111</v>
      </c>
      <c r="C46" s="32" t="s">
        <v>52</v>
      </c>
      <c r="D46" s="31" t="s">
        <v>33</v>
      </c>
      <c r="E46" s="33">
        <v>1</v>
      </c>
      <c r="F46" s="34">
        <v>188.26</v>
      </c>
      <c r="G46" s="34">
        <f t="shared" si="0"/>
        <v>188.26</v>
      </c>
    </row>
    <row r="47" spans="1:54" ht="45">
      <c r="A47" s="35">
        <v>35</v>
      </c>
      <c r="B47" s="47" t="s">
        <v>112</v>
      </c>
      <c r="C47" s="37" t="s">
        <v>53</v>
      </c>
      <c r="D47" s="36" t="s">
        <v>33</v>
      </c>
      <c r="E47" s="38">
        <v>1</v>
      </c>
      <c r="F47" s="34">
        <v>151.1</v>
      </c>
      <c r="G47" s="39">
        <f t="shared" si="0"/>
        <v>151.1</v>
      </c>
    </row>
    <row r="48" spans="1:54">
      <c r="A48" s="9"/>
      <c r="B48" s="10"/>
      <c r="C48" s="54" t="str">
        <f>BB48</f>
        <v>Iš viso už skyrių Šildymas</v>
      </c>
      <c r="D48" s="55"/>
      <c r="E48" s="55"/>
      <c r="F48" s="28"/>
      <c r="G48" s="29" t="str">
        <f>IF(SUM(G12:G47)=0,"",TEXT(SUM(G12:G47),"# ##0,00"))</f>
        <v>4 059,17</v>
      </c>
      <c r="BB48" s="27" t="s">
        <v>75</v>
      </c>
    </row>
    <row r="49" spans="1:54">
      <c r="A49" s="9"/>
      <c r="B49" s="10"/>
      <c r="C49" s="54" t="str">
        <f>BB49</f>
        <v>Skyrius Vėdinimas</v>
      </c>
      <c r="D49" s="55"/>
      <c r="E49" s="55"/>
      <c r="F49" s="28"/>
      <c r="G49" s="29"/>
      <c r="BB49" s="27" t="s">
        <v>76</v>
      </c>
    </row>
    <row r="50" spans="1:54" ht="22.5">
      <c r="A50" s="30">
        <v>36</v>
      </c>
      <c r="B50" s="47" t="s">
        <v>113</v>
      </c>
      <c r="C50" s="32" t="s">
        <v>54</v>
      </c>
      <c r="D50" s="31" t="s">
        <v>33</v>
      </c>
      <c r="E50" s="33">
        <v>2</v>
      </c>
      <c r="F50" s="39">
        <v>142.94999999999999</v>
      </c>
      <c r="G50" s="34">
        <f t="shared" ref="G50:G70" si="1">ROUND(F50*E50,2)</f>
        <v>285.89999999999998</v>
      </c>
    </row>
    <row r="51" spans="1:54" ht="33.75">
      <c r="A51" s="30">
        <v>37</v>
      </c>
      <c r="B51" s="48" t="s">
        <v>114</v>
      </c>
      <c r="C51" s="32" t="s">
        <v>55</v>
      </c>
      <c r="D51" s="31" t="s">
        <v>33</v>
      </c>
      <c r="E51" s="33">
        <v>2</v>
      </c>
      <c r="F51" s="39">
        <v>32.82</v>
      </c>
      <c r="G51" s="34">
        <f t="shared" si="1"/>
        <v>65.64</v>
      </c>
    </row>
    <row r="52" spans="1:54" ht="22.5">
      <c r="A52" s="30">
        <v>38</v>
      </c>
      <c r="B52" s="47" t="s">
        <v>115</v>
      </c>
      <c r="C52" s="32" t="s">
        <v>56</v>
      </c>
      <c r="D52" s="31" t="s">
        <v>33</v>
      </c>
      <c r="E52" s="33">
        <v>2</v>
      </c>
      <c r="F52" s="39">
        <v>73.510000000000005</v>
      </c>
      <c r="G52" s="34">
        <f t="shared" si="1"/>
        <v>147.02000000000001</v>
      </c>
    </row>
    <row r="53" spans="1:54" ht="22.5">
      <c r="A53" s="30">
        <v>39</v>
      </c>
      <c r="B53" s="47" t="s">
        <v>116</v>
      </c>
      <c r="C53" s="32" t="s">
        <v>57</v>
      </c>
      <c r="D53" s="31" t="s">
        <v>33</v>
      </c>
      <c r="E53" s="33">
        <v>2</v>
      </c>
      <c r="F53" s="39">
        <v>83.16</v>
      </c>
      <c r="G53" s="34">
        <f t="shared" si="1"/>
        <v>166.32</v>
      </c>
    </row>
    <row r="54" spans="1:54">
      <c r="A54" s="30">
        <v>40</v>
      </c>
      <c r="B54" s="47" t="s">
        <v>117</v>
      </c>
      <c r="C54" s="32" t="s">
        <v>58</v>
      </c>
      <c r="D54" s="31" t="s">
        <v>33</v>
      </c>
      <c r="E54" s="33">
        <v>2</v>
      </c>
      <c r="F54" s="39">
        <v>9.1</v>
      </c>
      <c r="G54" s="34">
        <f t="shared" si="1"/>
        <v>18.2</v>
      </c>
    </row>
    <row r="55" spans="1:54" ht="22.5">
      <c r="A55" s="30">
        <v>41</v>
      </c>
      <c r="B55" s="47" t="s">
        <v>118</v>
      </c>
      <c r="C55" s="32" t="s">
        <v>59</v>
      </c>
      <c r="D55" s="31" t="s">
        <v>17</v>
      </c>
      <c r="E55" s="33">
        <v>18</v>
      </c>
      <c r="F55" s="39">
        <v>7.67</v>
      </c>
      <c r="G55" s="34">
        <f t="shared" si="1"/>
        <v>138.06</v>
      </c>
    </row>
    <row r="56" spans="1:54">
      <c r="A56" s="30">
        <v>42</v>
      </c>
      <c r="B56" s="47" t="s">
        <v>119</v>
      </c>
      <c r="C56" s="32" t="s">
        <v>60</v>
      </c>
      <c r="D56" s="31" t="s">
        <v>17</v>
      </c>
      <c r="E56" s="33">
        <v>18</v>
      </c>
      <c r="F56" s="39">
        <v>9.7200000000000006</v>
      </c>
      <c r="G56" s="34">
        <f t="shared" si="1"/>
        <v>174.96</v>
      </c>
    </row>
    <row r="57" spans="1:54" ht="33.75">
      <c r="A57" s="30">
        <v>43</v>
      </c>
      <c r="B57" s="47" t="s">
        <v>120</v>
      </c>
      <c r="C57" s="32" t="s">
        <v>61</v>
      </c>
      <c r="D57" s="31" t="s">
        <v>33</v>
      </c>
      <c r="E57" s="33">
        <v>1</v>
      </c>
      <c r="F57" s="39">
        <v>53.96</v>
      </c>
      <c r="G57" s="34">
        <f t="shared" si="1"/>
        <v>53.96</v>
      </c>
    </row>
    <row r="58" spans="1:54">
      <c r="A58" s="30">
        <v>44</v>
      </c>
      <c r="B58" s="47" t="s">
        <v>121</v>
      </c>
      <c r="C58" s="32" t="s">
        <v>62</v>
      </c>
      <c r="D58" s="31" t="s">
        <v>33</v>
      </c>
      <c r="E58" s="33">
        <v>1</v>
      </c>
      <c r="F58" s="39">
        <v>7.86</v>
      </c>
      <c r="G58" s="34">
        <f t="shared" si="1"/>
        <v>7.86</v>
      </c>
    </row>
    <row r="59" spans="1:54" ht="22.5">
      <c r="A59" s="30">
        <v>45</v>
      </c>
      <c r="B59" s="47" t="s">
        <v>116</v>
      </c>
      <c r="C59" s="32" t="s">
        <v>57</v>
      </c>
      <c r="D59" s="31" t="s">
        <v>33</v>
      </c>
      <c r="E59" s="33">
        <v>1</v>
      </c>
      <c r="F59" s="39">
        <v>27.34</v>
      </c>
      <c r="G59" s="34">
        <f t="shared" si="1"/>
        <v>27.34</v>
      </c>
    </row>
    <row r="60" spans="1:54">
      <c r="A60" s="30">
        <v>46</v>
      </c>
      <c r="B60" s="47" t="s">
        <v>92</v>
      </c>
      <c r="C60" s="32" t="s">
        <v>63</v>
      </c>
      <c r="D60" s="31" t="s">
        <v>33</v>
      </c>
      <c r="E60" s="33">
        <v>1</v>
      </c>
      <c r="F60" s="39">
        <v>10.01</v>
      </c>
      <c r="G60" s="34">
        <f t="shared" si="1"/>
        <v>10.01</v>
      </c>
    </row>
    <row r="61" spans="1:54">
      <c r="A61" s="30">
        <v>47</v>
      </c>
      <c r="B61" s="47" t="s">
        <v>122</v>
      </c>
      <c r="C61" s="32" t="s">
        <v>64</v>
      </c>
      <c r="D61" s="31" t="s">
        <v>33</v>
      </c>
      <c r="E61" s="33">
        <v>1</v>
      </c>
      <c r="F61" s="39">
        <v>12.48</v>
      </c>
      <c r="G61" s="34">
        <f t="shared" si="1"/>
        <v>12.48</v>
      </c>
    </row>
    <row r="62" spans="1:54">
      <c r="A62" s="30">
        <v>48</v>
      </c>
      <c r="B62" s="47" t="s">
        <v>92</v>
      </c>
      <c r="C62" s="32" t="s">
        <v>65</v>
      </c>
      <c r="D62" s="31" t="s">
        <v>33</v>
      </c>
      <c r="E62" s="33">
        <v>1</v>
      </c>
      <c r="F62" s="39">
        <v>145.87</v>
      </c>
      <c r="G62" s="34">
        <f t="shared" si="1"/>
        <v>145.87</v>
      </c>
    </row>
    <row r="63" spans="1:54" ht="33.75">
      <c r="A63" s="30">
        <v>49</v>
      </c>
      <c r="B63" s="47" t="s">
        <v>123</v>
      </c>
      <c r="C63" s="32" t="s">
        <v>66</v>
      </c>
      <c r="D63" s="31" t="s">
        <v>33</v>
      </c>
      <c r="E63" s="33">
        <v>1</v>
      </c>
      <c r="F63" s="39">
        <v>21.58</v>
      </c>
      <c r="G63" s="34">
        <f t="shared" si="1"/>
        <v>21.58</v>
      </c>
    </row>
    <row r="64" spans="1:54">
      <c r="A64" s="30">
        <v>50</v>
      </c>
      <c r="B64" s="47" t="s">
        <v>124</v>
      </c>
      <c r="C64" s="32" t="s">
        <v>67</v>
      </c>
      <c r="D64" s="31" t="s">
        <v>33</v>
      </c>
      <c r="E64" s="33">
        <v>1</v>
      </c>
      <c r="F64" s="39">
        <v>88.14</v>
      </c>
      <c r="G64" s="34">
        <f t="shared" si="1"/>
        <v>88.14</v>
      </c>
    </row>
    <row r="65" spans="1:54" ht="22.5">
      <c r="A65" s="30">
        <v>51</v>
      </c>
      <c r="B65" s="47" t="s">
        <v>125</v>
      </c>
      <c r="C65" s="32" t="s">
        <v>68</v>
      </c>
      <c r="D65" s="31" t="s">
        <v>33</v>
      </c>
      <c r="E65" s="33">
        <v>1</v>
      </c>
      <c r="F65" s="39">
        <v>17.940000000000001</v>
      </c>
      <c r="G65" s="34">
        <f t="shared" si="1"/>
        <v>17.940000000000001</v>
      </c>
    </row>
    <row r="66" spans="1:54">
      <c r="A66" s="30">
        <v>52</v>
      </c>
      <c r="B66" s="47" t="s">
        <v>126</v>
      </c>
      <c r="C66" s="32" t="s">
        <v>69</v>
      </c>
      <c r="D66" s="31" t="s">
        <v>33</v>
      </c>
      <c r="E66" s="33">
        <v>1</v>
      </c>
      <c r="F66" s="39">
        <v>37.51</v>
      </c>
      <c r="G66" s="34">
        <f t="shared" si="1"/>
        <v>37.51</v>
      </c>
    </row>
    <row r="67" spans="1:54" ht="33.75">
      <c r="A67" s="30">
        <v>53</v>
      </c>
      <c r="B67" s="47" t="s">
        <v>127</v>
      </c>
      <c r="C67" s="32" t="s">
        <v>70</v>
      </c>
      <c r="D67" s="31" t="s">
        <v>33</v>
      </c>
      <c r="E67" s="33">
        <v>3</v>
      </c>
      <c r="F67" s="39">
        <v>88.18</v>
      </c>
      <c r="G67" s="34">
        <f t="shared" si="1"/>
        <v>264.54000000000002</v>
      </c>
    </row>
    <row r="68" spans="1:54" ht="22.5">
      <c r="A68" s="30">
        <v>54</v>
      </c>
      <c r="B68" s="47" t="s">
        <v>128</v>
      </c>
      <c r="C68" s="32" t="s">
        <v>71</v>
      </c>
      <c r="D68" s="31" t="s">
        <v>33</v>
      </c>
      <c r="E68" s="33">
        <v>1</v>
      </c>
      <c r="F68" s="39">
        <v>24.85</v>
      </c>
      <c r="G68" s="34">
        <f t="shared" si="1"/>
        <v>24.85</v>
      </c>
    </row>
    <row r="69" spans="1:54" ht="22.5">
      <c r="A69" s="30">
        <v>55</v>
      </c>
      <c r="B69" s="49" t="s">
        <v>129</v>
      </c>
      <c r="C69" s="32" t="s">
        <v>72</v>
      </c>
      <c r="D69" s="31" t="s">
        <v>33</v>
      </c>
      <c r="E69" s="33">
        <v>1</v>
      </c>
      <c r="F69" s="39">
        <v>28.47</v>
      </c>
      <c r="G69" s="34">
        <f t="shared" si="1"/>
        <v>28.47</v>
      </c>
    </row>
    <row r="70" spans="1:54">
      <c r="A70" s="35">
        <v>56</v>
      </c>
      <c r="B70" s="47" t="s">
        <v>130</v>
      </c>
      <c r="C70" s="37" t="s">
        <v>73</v>
      </c>
      <c r="D70" s="36" t="s">
        <v>33</v>
      </c>
      <c r="E70" s="38">
        <v>1</v>
      </c>
      <c r="F70" s="39">
        <v>16.68</v>
      </c>
      <c r="G70" s="39">
        <f t="shared" si="1"/>
        <v>16.68</v>
      </c>
    </row>
    <row r="71" spans="1:54">
      <c r="A71" s="9"/>
      <c r="B71" s="10"/>
      <c r="C71" s="54" t="str">
        <f>BB71</f>
        <v>Iš viso už skyrių Vėdinimas</v>
      </c>
      <c r="D71" s="56"/>
      <c r="E71" s="56"/>
      <c r="F71" s="29"/>
      <c r="G71" s="29" t="str">
        <f>IF(SUM(G49:G70)=0,"",TEXT(SUM(G49:G70),"# ##0,00"))</f>
        <v>1 753,33</v>
      </c>
      <c r="BB71" s="27" t="s">
        <v>77</v>
      </c>
    </row>
    <row r="72" spans="1:54">
      <c r="A72" s="9"/>
      <c r="B72" s="10"/>
      <c r="C72" s="11"/>
      <c r="D72" s="10"/>
      <c r="E72" s="12"/>
      <c r="F72" s="13"/>
      <c r="G72" s="13"/>
    </row>
    <row r="73" spans="1:54">
      <c r="A73" s="14"/>
      <c r="B73" s="40" t="s">
        <v>78</v>
      </c>
      <c r="C73" s="40"/>
      <c r="D73" s="40"/>
      <c r="E73" s="40"/>
      <c r="F73" s="41"/>
      <c r="G73" s="45">
        <f>SUM(G12:G72)</f>
        <v>5812.5000000000009</v>
      </c>
    </row>
    <row r="74" spans="1:54">
      <c r="A74" s="14"/>
      <c r="B74" s="40" t="s">
        <v>79</v>
      </c>
      <c r="C74" s="40"/>
      <c r="D74" s="40"/>
      <c r="E74" s="40"/>
      <c r="F74" s="42"/>
      <c r="G74" s="45">
        <f>ROUND(G73*0.21, 2)</f>
        <v>1220.6300000000001</v>
      </c>
    </row>
    <row r="75" spans="1:54">
      <c r="A75" s="14"/>
      <c r="B75" s="43" t="s">
        <v>80</v>
      </c>
      <c r="C75" s="43"/>
      <c r="D75" s="43"/>
      <c r="E75" s="43"/>
      <c r="F75" s="44"/>
      <c r="G75" s="46">
        <f>SUM(G73:G74)</f>
        <v>7033.130000000001</v>
      </c>
    </row>
    <row r="76" spans="1:54">
      <c r="A76" s="14"/>
      <c r="B76" s="15"/>
      <c r="C76" s="15"/>
      <c r="D76" s="15"/>
      <c r="E76" s="15"/>
      <c r="F76" s="22"/>
      <c r="G76" s="22"/>
    </row>
    <row r="77" spans="1:54">
      <c r="A77" s="14"/>
      <c r="B77" s="15"/>
      <c r="C77" s="15"/>
      <c r="D77" s="15"/>
      <c r="E77" s="15"/>
      <c r="F77" s="22"/>
      <c r="G77" s="22"/>
    </row>
    <row r="78" spans="1:54">
      <c r="A78" s="16"/>
      <c r="B78" s="15"/>
      <c r="C78" s="15"/>
      <c r="D78" s="15"/>
      <c r="E78" s="15"/>
      <c r="F78" s="22"/>
      <c r="G78" s="22"/>
    </row>
    <row r="79" spans="1:54">
      <c r="A79" s="16"/>
      <c r="B79" s="15"/>
      <c r="C79" s="15"/>
      <c r="D79" s="15"/>
      <c r="E79" s="15"/>
      <c r="F79" s="22"/>
      <c r="G79" s="22"/>
    </row>
    <row r="80" spans="1:54">
      <c r="A80" s="16"/>
      <c r="B80" s="15"/>
      <c r="C80" s="15"/>
      <c r="D80" s="15"/>
      <c r="E80" s="15"/>
      <c r="F80" s="22"/>
      <c r="G80" s="22"/>
    </row>
    <row r="81" spans="1:7">
      <c r="A81" s="16"/>
      <c r="B81" s="15"/>
      <c r="C81" s="15"/>
      <c r="D81" s="15"/>
      <c r="E81" s="15"/>
      <c r="F81" s="22"/>
      <c r="G81" s="22"/>
    </row>
    <row r="82" spans="1:7">
      <c r="A82" s="16"/>
      <c r="B82" s="15"/>
      <c r="C82" s="15"/>
      <c r="D82" s="15"/>
      <c r="E82" s="15"/>
      <c r="F82" s="22"/>
      <c r="G82" s="22"/>
    </row>
    <row r="83" spans="1:7">
      <c r="A83" s="17"/>
      <c r="B83" s="17"/>
      <c r="C83" s="17"/>
      <c r="D83" s="17"/>
      <c r="E83" s="17"/>
      <c r="F83" s="22"/>
      <c r="G83" s="22"/>
    </row>
    <row r="84" spans="1:7">
      <c r="A84" s="17"/>
      <c r="B84" s="17"/>
      <c r="C84" s="17"/>
      <c r="D84" s="18"/>
      <c r="E84" s="17"/>
      <c r="F84" s="22"/>
      <c r="G84" s="22"/>
    </row>
    <row r="85" spans="1:7">
      <c r="A85" s="17"/>
      <c r="B85" s="17"/>
      <c r="C85" s="17"/>
      <c r="D85" s="17"/>
      <c r="E85" s="17"/>
      <c r="F85" s="22"/>
      <c r="G85" s="22"/>
    </row>
    <row r="86" spans="1:7">
      <c r="A86" s="17"/>
      <c r="B86" s="17"/>
      <c r="C86" s="17"/>
      <c r="D86" s="17"/>
      <c r="E86" s="17"/>
      <c r="F86" s="22"/>
      <c r="G86" s="22"/>
    </row>
    <row r="87" spans="1:7">
      <c r="A87" s="17"/>
      <c r="B87" s="17"/>
      <c r="C87" s="17"/>
      <c r="D87" s="17"/>
      <c r="E87" s="17"/>
      <c r="F87" s="22"/>
      <c r="G87" s="22"/>
    </row>
    <row r="88" spans="1:7">
      <c r="A88" s="17"/>
      <c r="B88" s="17"/>
      <c r="C88" s="17"/>
      <c r="D88" s="17"/>
      <c r="E88" s="17"/>
      <c r="F88" s="22"/>
      <c r="G88" s="22"/>
    </row>
    <row r="89" spans="1:7">
      <c r="A89" s="17"/>
      <c r="B89" s="17"/>
      <c r="C89" s="17"/>
      <c r="D89" s="17"/>
      <c r="E89" s="17"/>
      <c r="F89" s="22"/>
      <c r="G89" s="22"/>
    </row>
    <row r="90" spans="1:7">
      <c r="A90" s="17"/>
      <c r="B90" s="17"/>
      <c r="C90" s="17"/>
      <c r="D90" s="17"/>
      <c r="E90" s="17"/>
      <c r="F90" s="22"/>
      <c r="G90" s="22"/>
    </row>
    <row r="91" spans="1:7">
      <c r="A91" s="17"/>
      <c r="B91" s="17"/>
      <c r="C91" s="17"/>
      <c r="D91" s="17"/>
      <c r="E91" s="17"/>
      <c r="F91" s="22"/>
      <c r="G91" s="22"/>
    </row>
    <row r="92" spans="1:7">
      <c r="A92" s="6"/>
      <c r="B92" s="6"/>
      <c r="C92" s="6"/>
      <c r="D92" s="6"/>
      <c r="E92" s="6"/>
      <c r="F92" s="22"/>
      <c r="G92" s="22"/>
    </row>
    <row r="93" spans="1:7">
      <c r="A93" s="6"/>
      <c r="B93" s="6"/>
      <c r="C93" s="6"/>
      <c r="D93" s="6"/>
      <c r="E93" s="6"/>
      <c r="F93" s="22"/>
      <c r="G93" s="22"/>
    </row>
    <row r="94" spans="1:7">
      <c r="F94" s="23"/>
      <c r="G94" s="23"/>
    </row>
    <row r="95" spans="1:7">
      <c r="F95" s="23"/>
      <c r="G95" s="23"/>
    </row>
    <row r="96" spans="1:7">
      <c r="F96" s="23"/>
      <c r="G96" s="23"/>
    </row>
    <row r="97" spans="6:7">
      <c r="F97" s="23"/>
      <c r="G97" s="23"/>
    </row>
    <row r="98" spans="6:7">
      <c r="F98" s="23"/>
      <c r="G98" s="23"/>
    </row>
    <row r="99" spans="6:7">
      <c r="F99" s="23"/>
      <c r="G99" s="23"/>
    </row>
    <row r="100" spans="6:7">
      <c r="F100" s="23"/>
      <c r="G100" s="23"/>
    </row>
    <row r="101" spans="6:7">
      <c r="F101" s="23"/>
      <c r="G101" s="23"/>
    </row>
    <row r="102" spans="6:7">
      <c r="F102" s="23"/>
      <c r="G102" s="23"/>
    </row>
    <row r="103" spans="6:7">
      <c r="F103" s="23"/>
      <c r="G103" s="23"/>
    </row>
    <row r="104" spans="6:7">
      <c r="F104" s="23"/>
      <c r="G104" s="23"/>
    </row>
    <row r="105" spans="6:7">
      <c r="F105" s="23"/>
      <c r="G105" s="23"/>
    </row>
    <row r="106" spans="6:7">
      <c r="F106" s="23"/>
      <c r="G106" s="23"/>
    </row>
    <row r="107" spans="6:7">
      <c r="F107" s="23"/>
      <c r="G107" s="23"/>
    </row>
    <row r="108" spans="6:7">
      <c r="F108" s="23"/>
      <c r="G108" s="23"/>
    </row>
    <row r="109" spans="6:7">
      <c r="F109" s="23"/>
      <c r="G109" s="23"/>
    </row>
    <row r="110" spans="6:7">
      <c r="F110" s="23"/>
      <c r="G110" s="23"/>
    </row>
    <row r="111" spans="6:7">
      <c r="F111" s="23"/>
      <c r="G111" s="23"/>
    </row>
    <row r="112" spans="6:7">
      <c r="F112" s="23"/>
      <c r="G112" s="23"/>
    </row>
    <row r="113" spans="6:7">
      <c r="F113" s="23"/>
      <c r="G113" s="23"/>
    </row>
    <row r="114" spans="6:7">
      <c r="F114" s="23"/>
      <c r="G114" s="23"/>
    </row>
    <row r="115" spans="6:7">
      <c r="F115" s="23"/>
      <c r="G115" s="23"/>
    </row>
    <row r="116" spans="6:7">
      <c r="F116" s="23"/>
      <c r="G116" s="23"/>
    </row>
    <row r="117" spans="6:7">
      <c r="F117" s="23"/>
      <c r="G117" s="23"/>
    </row>
    <row r="118" spans="6:7">
      <c r="F118" s="23"/>
      <c r="G118" s="23"/>
    </row>
    <row r="119" spans="6:7">
      <c r="F119" s="23"/>
      <c r="G119" s="23"/>
    </row>
    <row r="120" spans="6:7">
      <c r="F120" s="23"/>
      <c r="G120" s="23"/>
    </row>
    <row r="121" spans="6:7">
      <c r="F121" s="23"/>
      <c r="G121" s="23"/>
    </row>
    <row r="122" spans="6:7">
      <c r="F122" s="23"/>
      <c r="G122" s="23"/>
    </row>
    <row r="123" spans="6:7">
      <c r="F123" s="23"/>
      <c r="G123" s="23"/>
    </row>
    <row r="124" spans="6:7">
      <c r="F124" s="23"/>
      <c r="G124" s="23"/>
    </row>
    <row r="125" spans="6:7">
      <c r="F125" s="23"/>
      <c r="G125" s="23"/>
    </row>
    <row r="126" spans="6:7">
      <c r="F126" s="23"/>
      <c r="G126" s="23"/>
    </row>
    <row r="127" spans="6:7">
      <c r="F127" s="23"/>
      <c r="G127" s="23"/>
    </row>
    <row r="128" spans="6:7">
      <c r="F128" s="23"/>
      <c r="G128" s="23"/>
    </row>
    <row r="129" spans="6:7">
      <c r="F129" s="23"/>
      <c r="G129" s="23"/>
    </row>
    <row r="130" spans="6:7">
      <c r="F130" s="23"/>
      <c r="G130" s="23"/>
    </row>
    <row r="131" spans="6:7">
      <c r="F131" s="23"/>
      <c r="G131" s="23"/>
    </row>
    <row r="132" spans="6:7">
      <c r="F132" s="23"/>
      <c r="G132" s="23"/>
    </row>
    <row r="133" spans="6:7">
      <c r="F133" s="23"/>
      <c r="G133" s="23"/>
    </row>
    <row r="134" spans="6:7">
      <c r="F134" s="23"/>
      <c r="G134" s="23"/>
    </row>
    <row r="135" spans="6:7">
      <c r="F135" s="23"/>
      <c r="G135" s="23"/>
    </row>
    <row r="136" spans="6:7">
      <c r="F136" s="23"/>
      <c r="G136" s="23"/>
    </row>
    <row r="137" spans="6:7">
      <c r="F137" s="23"/>
      <c r="G137" s="23"/>
    </row>
    <row r="138" spans="6:7">
      <c r="F138" s="23"/>
      <c r="G138" s="23"/>
    </row>
    <row r="139" spans="6:7">
      <c r="F139" s="23"/>
      <c r="G139" s="23"/>
    </row>
    <row r="140" spans="6:7">
      <c r="F140" s="23"/>
      <c r="G140" s="23"/>
    </row>
    <row r="141" spans="6:7">
      <c r="F141" s="23"/>
      <c r="G141" s="23"/>
    </row>
    <row r="142" spans="6:7">
      <c r="F142" s="23"/>
      <c r="G142" s="23"/>
    </row>
    <row r="143" spans="6:7">
      <c r="F143" s="23"/>
      <c r="G143" s="23"/>
    </row>
    <row r="144" spans="6:7">
      <c r="F144" s="23"/>
      <c r="G144" s="23"/>
    </row>
    <row r="145" spans="6:7">
      <c r="F145" s="23"/>
      <c r="G145" s="23"/>
    </row>
    <row r="146" spans="6:7">
      <c r="F146" s="23"/>
      <c r="G146" s="23"/>
    </row>
    <row r="147" spans="6:7">
      <c r="F147" s="23"/>
      <c r="G147" s="23"/>
    </row>
    <row r="148" spans="6:7">
      <c r="F148" s="23"/>
      <c r="G148" s="23"/>
    </row>
    <row r="149" spans="6:7">
      <c r="F149" s="23"/>
      <c r="G149" s="23"/>
    </row>
    <row r="150" spans="6:7">
      <c r="F150" s="23"/>
      <c r="G150" s="23"/>
    </row>
    <row r="151" spans="6:7">
      <c r="F151" s="23"/>
      <c r="G151" s="23"/>
    </row>
    <row r="152" spans="6:7">
      <c r="F152" s="23"/>
      <c r="G152" s="23"/>
    </row>
    <row r="153" spans="6:7">
      <c r="F153" s="23"/>
      <c r="G153" s="23"/>
    </row>
    <row r="154" spans="6:7">
      <c r="F154" s="23"/>
      <c r="G154" s="23"/>
    </row>
    <row r="155" spans="6:7">
      <c r="F155" s="23"/>
      <c r="G155" s="23"/>
    </row>
    <row r="156" spans="6:7">
      <c r="F156" s="23"/>
      <c r="G156" s="23"/>
    </row>
    <row r="157" spans="6:7">
      <c r="F157" s="23"/>
      <c r="G157" s="23"/>
    </row>
    <row r="158" spans="6:7">
      <c r="F158" s="23"/>
      <c r="G158" s="23"/>
    </row>
    <row r="159" spans="6:7">
      <c r="F159" s="23"/>
      <c r="G159" s="23"/>
    </row>
    <row r="160" spans="6:7">
      <c r="F160" s="23"/>
      <c r="G160" s="23"/>
    </row>
    <row r="161" spans="6:7">
      <c r="F161" s="23"/>
      <c r="G161" s="23"/>
    </row>
    <row r="162" spans="6:7">
      <c r="F162" s="23"/>
      <c r="G162" s="23"/>
    </row>
    <row r="163" spans="6:7">
      <c r="F163" s="23"/>
      <c r="G163" s="23"/>
    </row>
    <row r="164" spans="6:7">
      <c r="F164" s="23"/>
      <c r="G164" s="23"/>
    </row>
    <row r="165" spans="6:7">
      <c r="F165" s="23"/>
      <c r="G165" s="23"/>
    </row>
    <row r="166" spans="6:7">
      <c r="F166" s="23"/>
      <c r="G166" s="23"/>
    </row>
    <row r="167" spans="6:7">
      <c r="F167" s="23"/>
      <c r="G167" s="23"/>
    </row>
    <row r="168" spans="6:7">
      <c r="F168" s="23"/>
      <c r="G168" s="23"/>
    </row>
    <row r="169" spans="6:7">
      <c r="F169" s="23"/>
      <c r="G169" s="23"/>
    </row>
    <row r="170" spans="6:7">
      <c r="F170" s="23"/>
      <c r="G170" s="23"/>
    </row>
    <row r="171" spans="6:7">
      <c r="F171" s="23"/>
      <c r="G171" s="23"/>
    </row>
    <row r="172" spans="6:7">
      <c r="F172" s="23"/>
      <c r="G172" s="23"/>
    </row>
    <row r="173" spans="6:7">
      <c r="F173" s="23"/>
      <c r="G173" s="23"/>
    </row>
    <row r="174" spans="6:7">
      <c r="F174" s="23"/>
      <c r="G174" s="23"/>
    </row>
    <row r="175" spans="6:7">
      <c r="F175" s="23"/>
      <c r="G175" s="23"/>
    </row>
    <row r="176" spans="6:7">
      <c r="F176" s="23"/>
      <c r="G176" s="23"/>
    </row>
    <row r="177" spans="6:7">
      <c r="F177" s="23"/>
      <c r="G177" s="23"/>
    </row>
    <row r="178" spans="6:7">
      <c r="F178" s="23"/>
      <c r="G178" s="23"/>
    </row>
    <row r="179" spans="6:7">
      <c r="F179" s="23"/>
      <c r="G179" s="23"/>
    </row>
    <row r="180" spans="6:7">
      <c r="F180" s="23"/>
      <c r="G180" s="23"/>
    </row>
    <row r="181" spans="6:7">
      <c r="F181" s="23"/>
      <c r="G181" s="23"/>
    </row>
    <row r="182" spans="6:7">
      <c r="F182" s="23"/>
      <c r="G182" s="23"/>
    </row>
    <row r="183" spans="6:7">
      <c r="F183" s="23"/>
      <c r="G183" s="23"/>
    </row>
    <row r="184" spans="6:7">
      <c r="F184" s="23"/>
      <c r="G184" s="23"/>
    </row>
    <row r="185" spans="6:7">
      <c r="F185" s="23"/>
      <c r="G185" s="23"/>
    </row>
    <row r="186" spans="6:7">
      <c r="F186" s="23"/>
      <c r="G186" s="23"/>
    </row>
    <row r="187" spans="6:7">
      <c r="F187" s="23"/>
      <c r="G187" s="23"/>
    </row>
    <row r="188" spans="6:7">
      <c r="F188" s="23"/>
      <c r="G188" s="23"/>
    </row>
    <row r="189" spans="6:7">
      <c r="F189" s="23"/>
      <c r="G189" s="23"/>
    </row>
    <row r="190" spans="6:7">
      <c r="F190" s="23"/>
      <c r="G190" s="23"/>
    </row>
    <row r="191" spans="6:7">
      <c r="F191" s="23"/>
      <c r="G191" s="23"/>
    </row>
    <row r="192" spans="6:7">
      <c r="F192" s="23"/>
      <c r="G192" s="23"/>
    </row>
    <row r="193" spans="6:7">
      <c r="F193" s="23"/>
      <c r="G193" s="23"/>
    </row>
    <row r="194" spans="6:7">
      <c r="F194" s="23"/>
      <c r="G194" s="23"/>
    </row>
    <row r="195" spans="6:7">
      <c r="F195" s="23"/>
      <c r="G195" s="23"/>
    </row>
    <row r="196" spans="6:7">
      <c r="F196" s="23"/>
      <c r="G196" s="23"/>
    </row>
    <row r="197" spans="6:7">
      <c r="F197" s="23"/>
      <c r="G197" s="23"/>
    </row>
    <row r="198" spans="6:7">
      <c r="F198" s="23"/>
      <c r="G198" s="23"/>
    </row>
  </sheetData>
  <mergeCells count="15">
    <mergeCell ref="C12:E12"/>
    <mergeCell ref="C48:E48"/>
    <mergeCell ref="C49:E49"/>
    <mergeCell ref="C71:E71"/>
    <mergeCell ref="A10:A11"/>
    <mergeCell ref="B10:B11"/>
    <mergeCell ref="D10:D11"/>
    <mergeCell ref="E10:E11"/>
    <mergeCell ref="C10:C11"/>
    <mergeCell ref="C6:G6"/>
    <mergeCell ref="C7:G7"/>
    <mergeCell ref="C8:G8"/>
    <mergeCell ref="A6:B6"/>
    <mergeCell ref="A7:B7"/>
    <mergeCell ref="A8:B8"/>
  </mergeCells>
  <pageMargins left="0.19685039370078741" right="0.19685039370078741" top="0.78740157480314965" bottom="0.39370078740157483" header="0.39370078740157483" footer="0.3937007874015748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Rasa Liugailiene</cp:lastModifiedBy>
  <cp:lastPrinted>2021-09-17T07:30:20Z</cp:lastPrinted>
  <dcterms:created xsi:type="dcterms:W3CDTF">2019-05-30T12:34:03Z</dcterms:created>
  <dcterms:modified xsi:type="dcterms:W3CDTF">2021-09-17T08:41:54Z</dcterms:modified>
</cp:coreProperties>
</file>