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24226"/>
  <mc:AlternateContent xmlns:mc="http://schemas.openxmlformats.org/markup-compatibility/2006">
    <mc:Choice Requires="x15">
      <x15ac:absPath xmlns:x15ac="http://schemas.microsoft.com/office/spreadsheetml/2010/11/ac" url="https://onedrive-global.kpmg.com/personal/istalaucinskaite_kpmg_com/Documents/Desktop/Ignitis pirkimas NEW/up. 02.20/"/>
    </mc:Choice>
  </mc:AlternateContent>
  <xr:revisionPtr revIDLastSave="1" documentId="8_{53623EED-76CA-452F-9A69-051CACE1FD39}" xr6:coauthVersionLast="47" xr6:coauthVersionMax="47" xr10:uidLastSave="{FC90FADB-D0E2-4700-AF52-C18519D68B15}"/>
  <bookViews>
    <workbookView xWindow="-108" yWindow="-108" windowWidth="23256" windowHeight="12720" tabRatio="1000" firstSheet="23" activeTab="26" xr2:uid="{00000000-000D-0000-FFFF-FFFF00000000}"/>
  </bookViews>
  <sheets>
    <sheet name="HLD" sheetId="10" r:id="rId1"/>
    <sheet name="ESO" sheetId="33" r:id="rId2"/>
    <sheet name="GEN" sheetId="34" r:id="rId3"/>
    <sheet name="IGN" sheetId="35" r:id="rId4"/>
    <sheet name="EMA" sheetId="48" r:id="rId5"/>
    <sheet name="REH" sheetId="38" r:id="rId6"/>
    <sheet name="EURAKRAS" sheetId="39" r:id="rId7"/>
    <sheet name="VĖJO GŪSIS " sheetId="42" r:id="rId8"/>
    <sheet name="VĖJO VATAS" sheetId="41" r:id="rId9"/>
    <sheet name="VVP" sheetId="40" r:id="rId10"/>
    <sheet name="UAB &quot;Ignitis Renewables projekt" sheetId="62" r:id="rId11"/>
    <sheet name="KKJ" sheetId="36" r:id="rId12"/>
    <sheet name="VKJ" sheetId="37" r:id="rId13"/>
    <sheet name="GSC" sheetId="44" r:id="rId14"/>
    <sheet name="Gamybos optimizavimas" sheetId="43" r:id="rId15"/>
    <sheet name="Transporto valdymas" sheetId="45" r:id="rId16"/>
    <sheet name="Ignitis Polska" sheetId="49" r:id="rId17"/>
    <sheet name="Ignitis renewables Polska sp.z." sheetId="52" r:id="rId18"/>
    <sheet name="Silezia1 Wind Farm Sp. z o.o" sheetId="53" r:id="rId19"/>
    <sheet name="Ignitis RES DEV Sp.z.o.o" sheetId="56" r:id="rId20"/>
    <sheet name="Pomerania Wind Farm sp. z. o. o" sheetId="54" r:id="rId21"/>
    <sheet name="Ignitis Latvia SIA" sheetId="60" r:id="rId22"/>
    <sheet name="Ignitis renewables Latvia SIA" sheetId="55" r:id="rId23"/>
    <sheet name="Ignitis RES DEV1, SIA" sheetId="57" r:id="rId24"/>
    <sheet name="Ignitis RES DEV2. SIA" sheetId="58" r:id="rId25"/>
    <sheet name="Ignitis Suomi Oy" sheetId="59" r:id="rId26"/>
    <sheet name="Pasiūlymo kaina" sheetId="13" r:id="rId27"/>
  </sheets>
  <externalReferences>
    <externalReference r:id="rId28"/>
  </externalReferences>
  <definedNames>
    <definedName name="_ftn1" localSheetId="4">EMA!#REF!</definedName>
    <definedName name="_ftn1" localSheetId="1">ESO!#REF!</definedName>
    <definedName name="_ftn1" localSheetId="6">EURAKRAS!#REF!</definedName>
    <definedName name="_ftn1" localSheetId="14">'Gamybos optimizavimas'!#REF!</definedName>
    <definedName name="_ftn1" localSheetId="2">GEN!#REF!</definedName>
    <definedName name="_ftn1" localSheetId="13">GSC!#REF!</definedName>
    <definedName name="_ftn1" localSheetId="0">HLD!#REF!</definedName>
    <definedName name="_ftn1" localSheetId="3">IGN!#REF!</definedName>
    <definedName name="_ftn1" localSheetId="16">'Ignitis Polska'!#REF!</definedName>
    <definedName name="_ftn1" localSheetId="11">KKJ!#REF!</definedName>
    <definedName name="_ftn1" localSheetId="5">REH!#REF!</definedName>
    <definedName name="_ftn1" localSheetId="15">'Transporto valdymas'!#REF!</definedName>
    <definedName name="_ftn1" localSheetId="7">'VĖJO GŪSIS '!#REF!</definedName>
    <definedName name="_ftn1" localSheetId="8">'VĖJO VATAS'!#REF!</definedName>
    <definedName name="_ftn1" localSheetId="12">VKJ!#REF!</definedName>
    <definedName name="_ftn1" localSheetId="9">VVP!#REF!</definedName>
    <definedName name="_ftn2" localSheetId="4">EMA!#REF!</definedName>
    <definedName name="_ftn2" localSheetId="1">ESO!#REF!</definedName>
    <definedName name="_ftn2" localSheetId="6">EURAKRAS!#REF!</definedName>
    <definedName name="_ftn2" localSheetId="14">'Gamybos optimizavimas'!#REF!</definedName>
    <definedName name="_ftn2" localSheetId="2">GEN!#REF!</definedName>
    <definedName name="_ftn2" localSheetId="13">GSC!#REF!</definedName>
    <definedName name="_ftn2" localSheetId="0">HLD!#REF!</definedName>
    <definedName name="_ftn2" localSheetId="3">IGN!#REF!</definedName>
    <definedName name="_ftn2" localSheetId="16">'Ignitis Polska'!#REF!</definedName>
    <definedName name="_ftn2" localSheetId="11">KKJ!#REF!</definedName>
    <definedName name="_ftn2" localSheetId="5">REH!#REF!</definedName>
    <definedName name="_ftn2" localSheetId="15">'Transporto valdymas'!#REF!</definedName>
    <definedName name="_ftn2" localSheetId="7">'VĖJO GŪSIS '!#REF!</definedName>
    <definedName name="_ftn2" localSheetId="8">'VĖJO VATAS'!#REF!</definedName>
    <definedName name="_ftn2" localSheetId="12">VKJ!#REF!</definedName>
    <definedName name="_ftn2" localSheetId="9">VVP!#REF!</definedName>
    <definedName name="_xlnm.Print_Area" localSheetId="4">EMA!$B$1:$E$9</definedName>
    <definedName name="_xlnm.Print_Area" localSheetId="1">ESO!$B$1:$E$13</definedName>
    <definedName name="_xlnm.Print_Area" localSheetId="6">EURAKRAS!$B$1:$E$10</definedName>
    <definedName name="_xlnm.Print_Area" localSheetId="14">'Gamybos optimizavimas'!$B$1:$E$8</definedName>
    <definedName name="_xlnm.Print_Area" localSheetId="2">GEN!$B$1:$E$13</definedName>
    <definedName name="_xlnm.Print_Area" localSheetId="13">GSC!$B$1:$E$8</definedName>
    <definedName name="_xlnm.Print_Area" localSheetId="0">HLD!$B$1:$E$14</definedName>
    <definedName name="_xlnm.Print_Area" localSheetId="3">IGN!$B$1:$E$13</definedName>
    <definedName name="_xlnm.Print_Area" localSheetId="16">'Ignitis Polska'!$B$1:$E$10</definedName>
    <definedName name="_xlnm.Print_Area" localSheetId="11">KKJ!$B$1:$E$10</definedName>
    <definedName name="_xlnm.Print_Area" localSheetId="26">'Pasiūlymo kaina'!$A$1:$B$7</definedName>
    <definedName name="_xlnm.Print_Area" localSheetId="5">REH!$B$1:$E$10</definedName>
    <definedName name="_xlnm.Print_Area" localSheetId="15">'Transporto valdymas'!$B$1:$E$8</definedName>
    <definedName name="_xlnm.Print_Area" localSheetId="7">'VĖJO GŪSIS '!$B$1:$E$10</definedName>
    <definedName name="_xlnm.Print_Area" localSheetId="8">'VĖJO VATAS'!$B$1:$E$10</definedName>
    <definedName name="_xlnm.Print_Area" localSheetId="12">VKJ!$B$1:$E$10</definedName>
    <definedName name="_xlnm.Print_Area" localSheetId="9">VVP!$B$1:$E$10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49" l="1"/>
  <c r="F10" i="52"/>
  <c r="F10" i="53"/>
  <c r="F10" i="54"/>
  <c r="F10" i="56"/>
  <c r="F10" i="59"/>
  <c r="E10" i="10" l="1"/>
  <c r="E8" i="44"/>
  <c r="E10" i="37"/>
  <c r="E10" i="36"/>
  <c r="E10" i="62"/>
  <c r="E10" i="40"/>
  <c r="E10" i="41"/>
  <c r="E10" i="42"/>
  <c r="E10" i="39"/>
  <c r="E10" i="38"/>
  <c r="E9" i="48"/>
  <c r="E13" i="34"/>
  <c r="E13" i="33"/>
  <c r="E14" i="10"/>
  <c r="E7" i="55" l="1"/>
  <c r="E11" i="34"/>
  <c r="E11" i="33"/>
  <c r="E11" i="35" l="1"/>
  <c r="E7" i="60"/>
  <c r="E7" i="10"/>
  <c r="E9" i="62"/>
  <c r="E8" i="62"/>
  <c r="E7" i="62"/>
  <c r="E9" i="60"/>
  <c r="E8" i="60"/>
  <c r="E9" i="59"/>
  <c r="E8" i="59"/>
  <c r="E7" i="59"/>
  <c r="E9" i="58"/>
  <c r="E8" i="58"/>
  <c r="E7" i="58"/>
  <c r="E9" i="57"/>
  <c r="E8" i="57"/>
  <c r="E7" i="57"/>
  <c r="E9" i="56"/>
  <c r="E8" i="56"/>
  <c r="E7" i="56"/>
  <c r="E9" i="55"/>
  <c r="E8" i="55"/>
  <c r="E9" i="54"/>
  <c r="E8" i="54"/>
  <c r="E7" i="54"/>
  <c r="E7" i="53"/>
  <c r="E9" i="53"/>
  <c r="E8" i="53"/>
  <c r="E9" i="52"/>
  <c r="E8" i="52"/>
  <c r="E7" i="52"/>
  <c r="E13" i="10"/>
  <c r="E10" i="56" l="1"/>
  <c r="E10" i="54"/>
  <c r="E10" i="53"/>
  <c r="E10" i="52"/>
  <c r="E10" i="58"/>
  <c r="E10" i="57"/>
  <c r="E10" i="59"/>
  <c r="E10" i="60"/>
  <c r="E10" i="55"/>
  <c r="E9" i="49" l="1"/>
  <c r="E8" i="49"/>
  <c r="E7" i="49"/>
  <c r="E8" i="48"/>
  <c r="E7" i="48"/>
  <c r="E7" i="45"/>
  <c r="E8" i="45" s="1"/>
  <c r="E7" i="44"/>
  <c r="E7" i="43"/>
  <c r="E8" i="43" s="1"/>
  <c r="E9" i="42"/>
  <c r="E8" i="42"/>
  <c r="E7" i="42"/>
  <c r="E9" i="41"/>
  <c r="E8" i="41"/>
  <c r="E7" i="41"/>
  <c r="E9" i="40"/>
  <c r="E8" i="40"/>
  <c r="E7" i="40"/>
  <c r="E10" i="49" l="1"/>
  <c r="E9" i="39"/>
  <c r="E8" i="39"/>
  <c r="E7" i="39"/>
  <c r="E9" i="38"/>
  <c r="E8" i="38"/>
  <c r="E7" i="38"/>
  <c r="E9" i="37" l="1"/>
  <c r="E8" i="37"/>
  <c r="E7" i="37"/>
  <c r="E9" i="36"/>
  <c r="E8" i="36"/>
  <c r="E7" i="36"/>
  <c r="E12" i="35"/>
  <c r="E10" i="35"/>
  <c r="E13" i="35" s="1"/>
  <c r="B4" i="13" s="1"/>
  <c r="E9" i="35"/>
  <c r="E8" i="35"/>
  <c r="E7" i="35"/>
  <c r="E12" i="34"/>
  <c r="E10" i="34"/>
  <c r="E9" i="34"/>
  <c r="E8" i="34"/>
  <c r="E7" i="34"/>
  <c r="E12" i="33"/>
  <c r="E10" i="33"/>
  <c r="E9" i="33"/>
  <c r="E8" i="33"/>
  <c r="E7" i="33"/>
  <c r="E8" i="10" l="1"/>
  <c r="E9" i="10"/>
  <c r="E11" i="10"/>
  <c r="E12" i="10"/>
</calcChain>
</file>

<file path=xl/sharedStrings.xml><?xml version="1.0" encoding="utf-8"?>
<sst xmlns="http://schemas.openxmlformats.org/spreadsheetml/2006/main" count="320" uniqueCount="70">
  <si>
    <t xml:space="preserve">Techninės specifikacijos I dalis / Technical specification I part </t>
  </si>
  <si>
    <t>AB „Ignitis grupė“</t>
  </si>
  <si>
    <t xml:space="preserve">Eil. Nr./ No  </t>
  </si>
  <si>
    <t>Paslaugos pavadinimas / Name of the Service</t>
  </si>
  <si>
    <t xml:space="preserve">Paslaugų kiekis Sutarties galiojimo laikotarpiu (mato vienetas - kartai) ne daugiau kaip * /Quantity of the Contract during the period of validity  (1 unit -times )not more than* </t>
  </si>
  <si>
    <t xml:space="preserve">Įkainis (1 karto) EUR be PVM  / Unit (1 time) EUR excluding VAT 
</t>
  </si>
  <si>
    <t xml:space="preserve"> Suma EUR be PVM (2 stulpelis * 3 stulpelis) / Sum EUR excluding VAT (2 column *3 column)</t>
  </si>
  <si>
    <t>Tarpinių Bendrovės finansinių ataskaitų, parengtų  pagal Tarptautinius finansinės atskaitomybės standartus (Tarptautinis apskaitos standartas Nr. 34 "Tarpinė finansinė atskaitomybė"), priimtus taikyti Europos Sąjungoje ir Tarpinio Bendrovės pranešimo auditas/ Audit of the Company's intermediate financial statements prepared in accordance with International Financial Reporting Standards ( International Accounting Standard No 34 " Interim financial statements") as adopted by the European Union and audit of the intermediate report of company</t>
  </si>
  <si>
    <t>Tarpinių Bendrovės finansinių ataskaitų vertimas iš anglų į lietuvių arba iš lietuvių į anglų kalbą /Translation of the intermediate financial statements of the Company from English to Lithuanian or from Lithuanian to English</t>
  </si>
  <si>
    <r>
      <t xml:space="preserve">Tarpinio konsoliduoto Grupės pranešimo vertimas </t>
    </r>
    <r>
      <rPr>
        <sz val="10"/>
        <color rgb="FF000000"/>
        <rFont val="Arial"/>
        <family val="2"/>
        <charset val="186"/>
      </rPr>
      <t>iš anglų į lietuvių arba iš lietuvių į anglų kalbą</t>
    </r>
    <r>
      <rPr>
        <sz val="10"/>
        <color theme="1"/>
        <rFont val="Arial"/>
        <family val="2"/>
        <charset val="186"/>
      </rPr>
      <t xml:space="preserve"> / Translation of the Intermediate Consolidated Group Report from English to Lithuanian or from Lithuanian to English</t>
    </r>
  </si>
  <si>
    <t>Metinių konsoliduotų Grupės finansinių ataskaitų, parengtų išplėstine hiperteksto ženklinimo kalba (XHTML) pagal Tarptautinius finansinės atskaitomybės standartus, priimtus taikyti Europos Sąjungoje, ir metinio Grupės pranešimo  auditas /Audit of the Group's annual consolidated financial statements prepared in the Extended Hypertext Labelling Language (XHTML) in accordance with the International Financial Reporting Standards adopted for application in the European Union and the Annual Report of the Group</t>
  </si>
  <si>
    <t xml:space="preserve">Metinių Bendrovės finansinių ataskaitų, parengtų pagal Tarptautinius finansinės atskaitomybės standartus, priimtus taikyti Europos Sąjungoje, auditas / Audit of the Company's annual financial statements prepared in accordance with International Financial Reporting Standards as adopted by the European Union </t>
  </si>
  <si>
    <t>Metinių konsoliduotų Grupės finansinių ataskaitų ir metinio Grupės pranešimo vertimas iš anglų į lietuvių arba iš lietuvių į anglų kalbą /Translation of the annual financial statements of the Company  and  Group from English to Lithuanian or from Lithuanian to English</t>
  </si>
  <si>
    <t>Metinių Bendrovės Finansinių ataskaitų vertimas iš anglų į lietuvių arba iš lietuvių į anglų kalbą Translation of the annual report of the Company from English to Lithuanian or from Lithuanian to English</t>
  </si>
  <si>
    <t>Siūloma Paslaugų kaina 5 metams EUR be PVM*/ Proposed the price of services   EUR excluding VAT*:</t>
  </si>
  <si>
    <r>
      <t xml:space="preserve">*Siūloma Paslaugų kaina EUR be PVM 5 metams </t>
    </r>
    <r>
      <rPr>
        <u/>
        <sz val="10"/>
        <color theme="1"/>
        <rFont val="Arial"/>
        <family val="2"/>
        <charset val="186"/>
      </rPr>
      <t xml:space="preserve">nėra Kliento įsipareigojimas Laimėjusiam Dalyviui sumokėti nurodytą sumą Sutarties galiojimo laikotarpiu, Paslaugos bus perkamos pagal Kliento poreikį. </t>
    </r>
    <r>
      <rPr>
        <sz val="10"/>
        <color theme="1"/>
        <rFont val="Arial"/>
        <family val="2"/>
        <charset val="186"/>
      </rPr>
      <t xml:space="preserve">/ *The proposed price of the Services in EUR excluding VAT for 5 years is not the Client's obligation to the Successful Tenderer to pay the specified amount during the term of the Contract, the Services will be purchased according to the Customer's needs. </t>
    </r>
  </si>
  <si>
    <t xml:space="preserve">Techninės specifikacijos II dalis / Technical specification II part </t>
  </si>
  <si>
    <t>AB „Energijos skirstymo operatorius“</t>
  </si>
  <si>
    <t>Tarpinių Bendrovės finansinių ataskaitų, parengtų  pagal Tarptautinius finansinės atskaitomybės standartus (Tarptautinis apskaitos standartas Nr. 34 "Tarpinė finansinė atskaitomybė"), priimtus taikyti Europos Sąjungoje ir Tarpinio Bendrovės pranešimo auditas / Audit of the Company's intermediate financial statements prepared in accordance with International Financial Reporting Standards ( International Accounting Standard No 34 " Interim financial statements") as adopted by the European Union and audit of the intermediate report of company</t>
  </si>
  <si>
    <t>Tarpinių Bendrovės finansinių ataskaitų vertimas iš anglų į lietuvių arba iš lietuvių į anglų kalbą / Translation of the intermediate financial statements of the Company from English to Lithuanian or from Lithuanian to English</t>
  </si>
  <si>
    <r>
      <t xml:space="preserve">Tarpinio Bendrovės pranešimo vertimas </t>
    </r>
    <r>
      <rPr>
        <sz val="10"/>
        <color rgb="FF000000"/>
        <rFont val="Arial"/>
        <family val="2"/>
        <charset val="186"/>
      </rPr>
      <t>iš anglų į lietuvių arba iš lietuvių į anglų kalbą</t>
    </r>
    <r>
      <rPr>
        <sz val="10"/>
        <color theme="1"/>
        <rFont val="Arial"/>
        <family val="2"/>
        <charset val="186"/>
      </rPr>
      <t xml:space="preserve"> / Translation of the intermediate report of the Company  from English to Lithuanian or from Lithuanian to English</t>
    </r>
  </si>
  <si>
    <t>Metinių Bendrovės Finansinių ataskaitų vertimas iš anglų į lietuvių arba iš lietuvių į anglų kalbą/ Translation of the annual financial statements of the Company from English to Lithuanian or from Lithuanian to English</t>
  </si>
  <si>
    <t>Metinio Bendrovės pranešimo vertimas iš anglų į lietuvių arba iš lietuvių į anglų kalbą /Translation of the annual report of the Company from English to Lithuanian or from Lithuanian to English</t>
  </si>
  <si>
    <t xml:space="preserve">Techninės specifikacijos III dalis / / Technical specification III part </t>
  </si>
  <si>
    <t>AB „Ignitis gamyba“</t>
  </si>
  <si>
    <t>UAB „Ignitis“</t>
  </si>
  <si>
    <t>Tarpinių Bendrovės finansinių ataskaitų, parengtų  pagal Tarptautinius finansinės atskaitomybės standartus (Tarptautinis apskaitos standartas Nr. 34 "Tarpinė finansinė atskaitomybė"), priimtus taikyti Europos Sąjungoje ir Tarpinio Bendrovės pranešimo auditas /Audit of the Company's intermediate financial statements prepared in accordance with International Financial Reporting Standards ( International Accounting Standard No 34 " Interim financial statements") as adopted by the European Union and audit of the intermediate report of company</t>
  </si>
  <si>
    <t>Techninės specifikacijos IV dalis / / Technical specification IV part</t>
  </si>
  <si>
    <t xml:space="preserve">UAB „Elektroninių mokėjimų agentūra“ </t>
  </si>
  <si>
    <t>Audito ataskaitos pateikimas ( Lietuvos Respublikos mokėjimo įstaigų įstatymas 22 strp.) /Submission of an audit report (Article 22 of the Law on Payment Institutions of the Republic of Lithuania)</t>
  </si>
  <si>
    <t>Techninės specifikacijos V dalis / Technical specification V part</t>
  </si>
  <si>
    <t>UAB „Ignitis renewables“</t>
  </si>
  <si>
    <t xml:space="preserve">Metinių Bendrovės ir Grupės Finansinių ataskaitų, parengtų pagal Tarptautinius finansinės atskaitomybės standartus, priimtus taikyti Europos Sąjungoje, auditas  / Audit of the Company's  and the Group annual financial statements prepared in accordance with International Financial Reporting Standards as adopted by the European Union </t>
  </si>
  <si>
    <t>Metinių Bendrovės ir Grupės Finansinių ataskaitų vertimas iš anglų į lietuvių arba iš lietuvių į anglų kalbą / Translation of the annual financial statements of the Company and the Group from English to Lithuanian or from Lithuanian to English</t>
  </si>
  <si>
    <t>Metinio Bendrovės ir Grupės pranešimo vertimas iš anglų į lietuvių arba iš lietuvių į anglų kalbą /Translation of the annual report of the Company and the Group from English to Lithuanian or from Lithuanian to English</t>
  </si>
  <si>
    <t>Techninės specifikacijos VI dalis / Technical specification VI part</t>
  </si>
  <si>
    <t>UAB „EURAKRAS“</t>
  </si>
  <si>
    <t>UAB „VĖJO GŪSIS“</t>
  </si>
  <si>
    <t>UAB „VĖJO VATAS“</t>
  </si>
  <si>
    <t>Techninės specifikacijos VI dalis /Technical specification VI part</t>
  </si>
  <si>
    <t>UAB „VVP Investment“</t>
  </si>
  <si>
    <t>UAB "Ignitis Renewables projektai"</t>
  </si>
  <si>
    <t>Techninės specifikacijos VII dalis / Technical specification VII part</t>
  </si>
  <si>
    <t>Techninės specifikacijos VIII dalis / Technical specification VIII part</t>
  </si>
  <si>
    <t>UAB „Gamybos optimizavimas“</t>
  </si>
  <si>
    <t>UAB „Transporto valdymas“</t>
  </si>
  <si>
    <t>Techninės specifikacijos XI dalis / Technical specification IX part</t>
  </si>
  <si>
    <t>Ignitis Polska Sp. z o.o.</t>
  </si>
  <si>
    <t>Bendrovės metinių finansinių ataskaitų, parengtų pagal Nacionalinius finansinės atskaitomybės standartus, auditas /Bendrovės metinių finansinių ataskaitų, parengtų pagal nacionalinius finansinės atskaitomybės standartus, auditas</t>
  </si>
  <si>
    <t>Bendrovės metinio konsolidavimo paketo, parengto pagal Tarptautinius finansinės atskaitomybės standartus, priimtus Europos Sąjungoje, auditas. Konsolidavimo paketą sudaro Bendrovės finansinės būklės ataskaita, pelno (nuostolių) ir kitų bendrųjų pajamų ataskaita, nuosavybės pokyčių ataskaita, pinigų srautų ataskaita ir aiškinamasis raštas./Audit of the Company's annual consolidation package prepared in accordance with International Financial Reporting Standards as adopted by the European Union. The consolidation package comprises the Company's Statement of Financial position, Statement of Profit or Loss and other Comprehensive Income, Statement of Changes in Equity, Statement of Cash Flows and Explanatory Notes.</t>
  </si>
  <si>
    <t>Ignitis renewables Polska sp.z.o.o.</t>
  </si>
  <si>
    <t>Techninės specifikacijos IX dalis / Technical specification IX part</t>
  </si>
  <si>
    <t>Pomerania Wind Farm sp. z. o. o.</t>
  </si>
  <si>
    <t>Ignitis RES DEV Sp.z.o.o</t>
  </si>
  <si>
    <t>Ignitis renewables Latvia SIA</t>
  </si>
  <si>
    <t>Ignitis Latvia SIA</t>
  </si>
  <si>
    <t xml:space="preserve">Įkainis (1 karto) EUR be PVM ) / Unit (1 time) EUR excluding VAT
</t>
  </si>
  <si>
    <t xml:space="preserve"> Suma  EUR be PVM (3 stulpelis * 4 stulpelis) / Sum ( without  a comparable weighting) EUR excluding VAT (3 column *4 column)</t>
  </si>
  <si>
    <t>Siūloma Paslaugų kaina 5 metams  EUR be PVM*/ Proposed the price of services   EUR excluding VAT:</t>
  </si>
  <si>
    <t>Ignitis RES DEV1, SIA</t>
  </si>
  <si>
    <t>Ignitis RES DEV2, SIA</t>
  </si>
  <si>
    <t>Ignitis Suomi Oy</t>
  </si>
  <si>
    <t xml:space="preserve"> Suma EUR be PVM (3 stulpelis * 4 stulpelis) / Sum  EUR excluding VAT (3 column *4 column)</t>
  </si>
  <si>
    <t>Siūloma Paslaugų kaina 5 metams (be lyginamojo svorio) EUR be PVM*/ Proposed the price of services  ( without the compartable weighting of the Services) EUR excluding VAT:</t>
  </si>
  <si>
    <t>Pasiūlymo kaina, naudojama tik Pasiūlymų vertinimui EUR be PVM / The price of the Tender with used only for the evaluation of tenders  EUR excluding VAT	
 :</t>
  </si>
  <si>
    <t xml:space="preserve">[1] Pasiūlymo kaina EUR su PVM nėra Pirkėjo įsipareigojimas Laimėjusiam Dalyviui sumokėti nurodytą sumą Sutarčių galiojimo laikotarpiu ir bus naudojama tik Pasiūlymų vertinimui. / [1] The Tender price in EUR, including VAT, is not an obligation of the Client to pay the specified amount to the Successful Tenderer during the term of the Contracts and will be used only for the evaluation of the Tender. </t>
  </si>
  <si>
    <t>UAB 'Kauno kogeneracinė jėgainė"</t>
  </si>
  <si>
    <t>UAB "Vilniaus kogeneracinė jėgainė"</t>
  </si>
  <si>
    <t>UAB "Ignitis grupės paslaugų centras"</t>
  </si>
  <si>
    <t>Silezia1 Wind Farm Sp. z 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</si>
</sst>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 #,##0.00_-;_-* &quot;-&quot;??_-;_-@_-"/>
  </numFmts>
  <fonts count="13" x14ac:knownFonts="1">
    <font>
      <sz val="11"/>
      <color theme="1"/>
      <name val="Calibri"/>
      <family val="2"/>
      <charset val="186"/>
      <scheme val="minor"/>
    </font>
    <font>
      <b/>
      <sz val="10"/>
      <color theme="1"/>
      <name val="Arial"/>
      <family val="2"/>
      <charset val="186"/>
    </font>
    <font>
      <sz val="10"/>
      <color theme="1"/>
      <name val="Arial"/>
      <family val="2"/>
      <charset val="186"/>
    </font>
    <font>
      <u/>
      <sz val="11"/>
      <color theme="10"/>
      <name val="Calibri"/>
      <family val="2"/>
      <charset val="186"/>
      <scheme val="minor"/>
    </font>
    <font>
      <sz val="11"/>
      <name val="Calibri"/>
      <family val="2"/>
      <charset val="186"/>
      <scheme val="minor"/>
    </font>
    <font>
      <sz val="10"/>
      <name val="Arial"/>
      <family val="2"/>
      <charset val="186"/>
    </font>
    <font>
      <u/>
      <sz val="10"/>
      <name val="Arial"/>
      <family val="2"/>
      <charset val="186"/>
    </font>
    <font>
      <vertAlign val="superscript"/>
      <sz val="10"/>
      <name val="Arial"/>
      <family val="2"/>
      <charset val="186"/>
    </font>
    <font>
      <sz val="10"/>
      <color rgb="FF000000"/>
      <name val="Arial"/>
      <family val="2"/>
      <charset val="186"/>
    </font>
    <font>
      <b/>
      <i/>
      <sz val="10"/>
      <color theme="1"/>
      <name val="Arial"/>
      <family val="2"/>
      <charset val="186"/>
    </font>
    <font>
      <u/>
      <sz val="10"/>
      <color theme="1"/>
      <name val="Arial"/>
      <family val="2"/>
      <charset val="186"/>
    </font>
    <font>
      <b/>
      <sz val="11"/>
      <color theme="1"/>
      <name val="Calibri"/>
      <family val="2"/>
      <charset val="186"/>
      <scheme val="minor"/>
    </font>
    <font>
      <sz val="11"/>
      <color theme="1"/>
      <name val="Calibri"/>
      <family val="2"/>
      <charset val="186"/>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s>
  <cellStyleXfs count="3">
    <xf numFmtId="0" fontId="0" fillId="0" borderId="0"/>
    <xf numFmtId="0" fontId="3" fillId="0" borderId="0" applyNumberFormat="0" applyFill="0" applyBorder="0" applyAlignment="0" applyProtection="0"/>
    <xf numFmtId="43" fontId="12" fillId="0" borderId="0" applyFont="0" applyFill="0" applyBorder="0" applyAlignment="0" applyProtection="0"/>
  </cellStyleXfs>
  <cellXfs count="70">
    <xf numFmtId="0" fontId="0" fillId="0" borderId="0" xfId="0"/>
    <xf numFmtId="0" fontId="0" fillId="0" borderId="0" xfId="0" applyAlignment="1">
      <alignment horizontal="right"/>
    </xf>
    <xf numFmtId="0" fontId="2" fillId="0" borderId="0" xfId="0" applyFont="1"/>
    <xf numFmtId="0" fontId="1" fillId="0" borderId="2" xfId="0" applyFont="1" applyBorder="1" applyAlignment="1">
      <alignment horizontal="right" vertical="center" wrapText="1"/>
    </xf>
    <xf numFmtId="0" fontId="4" fillId="0" borderId="0" xfId="0" applyFont="1"/>
    <xf numFmtId="0" fontId="4" fillId="0" borderId="0" xfId="1" applyFont="1" applyAlignment="1">
      <alignment horizontal="justify" vertical="center"/>
    </xf>
    <xf numFmtId="0" fontId="1" fillId="0" borderId="1" xfId="0" applyFont="1" applyBorder="1" applyAlignment="1">
      <alignment horizontal="center" vertical="center" wrapText="1"/>
    </xf>
    <xf numFmtId="0" fontId="5" fillId="0" borderId="0" xfId="0" applyFont="1" applyAlignment="1">
      <alignment vertical="center"/>
    </xf>
    <xf numFmtId="0" fontId="5" fillId="0" borderId="0" xfId="0" applyFont="1"/>
    <xf numFmtId="0" fontId="7" fillId="0" borderId="0" xfId="0" applyFont="1" applyAlignment="1">
      <alignment horizontal="left" vertical="center" wrapText="1"/>
    </xf>
    <xf numFmtId="0" fontId="6" fillId="0" borderId="0" xfId="1" applyFont="1" applyAlignment="1">
      <alignment horizontal="left" vertical="center"/>
    </xf>
    <xf numFmtId="0" fontId="1" fillId="0" borderId="0" xfId="0" applyFont="1" applyAlignment="1">
      <alignment horizontal="center"/>
    </xf>
    <xf numFmtId="0" fontId="1" fillId="0" borderId="6" xfId="0" applyFont="1" applyBorder="1" applyAlignment="1">
      <alignment horizontal="center"/>
    </xf>
    <xf numFmtId="0" fontId="2" fillId="0" borderId="0" xfId="0" applyFont="1" applyAlignment="1">
      <alignment horizontal="right" wrapText="1"/>
    </xf>
    <xf numFmtId="0" fontId="2" fillId="0" borderId="1" xfId="0" applyFont="1" applyBorder="1" applyAlignment="1">
      <alignment horizontal="center" vertical="center"/>
    </xf>
    <xf numFmtId="0" fontId="2" fillId="0" borderId="5" xfId="0" applyFont="1" applyBorder="1" applyAlignment="1">
      <alignment horizontal="center" vertical="center"/>
    </xf>
    <xf numFmtId="1" fontId="8" fillId="0" borderId="5"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 fillId="0" borderId="8" xfId="0" applyFont="1" applyBorder="1" applyAlignment="1">
      <alignment vertical="center"/>
    </xf>
    <xf numFmtId="0" fontId="1" fillId="0" borderId="9" xfId="0" applyFont="1" applyBorder="1" applyAlignment="1">
      <alignment vertical="center"/>
    </xf>
    <xf numFmtId="0" fontId="1" fillId="0" borderId="10" xfId="0" applyFont="1" applyBorder="1" applyAlignment="1">
      <alignment vertical="center"/>
    </xf>
    <xf numFmtId="0" fontId="1" fillId="0" borderId="12" xfId="0" applyFont="1" applyBorder="1" applyAlignment="1">
      <alignment horizontal="center" vertical="center" wrapText="1"/>
    </xf>
    <xf numFmtId="0" fontId="0" fillId="0" borderId="11" xfId="0" applyBorder="1"/>
    <xf numFmtId="0" fontId="0" fillId="0" borderId="13" xfId="0" applyBorder="1"/>
    <xf numFmtId="0" fontId="10" fillId="0" borderId="0" xfId="0" applyFont="1"/>
    <xf numFmtId="0" fontId="8" fillId="0" borderId="14" xfId="0" applyFont="1" applyBorder="1" applyAlignment="1">
      <alignment vertical="center" wrapText="1"/>
    </xf>
    <xf numFmtId="0" fontId="2" fillId="0" borderId="14" xfId="0" applyFont="1" applyBorder="1" applyAlignment="1">
      <alignment vertical="center" wrapText="1"/>
    </xf>
    <xf numFmtId="0" fontId="8" fillId="0" borderId="14" xfId="0" applyFont="1" applyBorder="1" applyAlignment="1">
      <alignment horizontal="justify" vertical="center" wrapText="1"/>
    </xf>
    <xf numFmtId="0" fontId="8"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1" fillId="0" borderId="1" xfId="0" applyFont="1" applyBorder="1" applyAlignment="1">
      <alignment vertical="center"/>
    </xf>
    <xf numFmtId="3" fontId="5" fillId="0" borderId="4" xfId="0" applyNumberFormat="1" applyFont="1" applyBorder="1" applyAlignment="1">
      <alignment horizontal="center" vertical="center"/>
    </xf>
    <xf numFmtId="3" fontId="2" fillId="0" borderId="1" xfId="0" applyNumberFormat="1" applyFont="1" applyBorder="1" applyAlignment="1">
      <alignment horizontal="center" vertical="center"/>
    </xf>
    <xf numFmtId="3" fontId="1" fillId="0" borderId="12" xfId="0" applyNumberFormat="1" applyFont="1" applyBorder="1" applyAlignment="1">
      <alignment horizontal="center" vertical="center" wrapText="1"/>
    </xf>
    <xf numFmtId="3" fontId="1" fillId="0" borderId="12" xfId="0" applyNumberFormat="1" applyFont="1" applyBorder="1" applyAlignment="1">
      <alignment horizontal="center" vertical="center"/>
    </xf>
    <xf numFmtId="4" fontId="1" fillId="0" borderId="3" xfId="0" applyNumberFormat="1" applyFont="1" applyBorder="1" applyAlignment="1">
      <alignment horizontal="center" vertical="center" wrapText="1"/>
    </xf>
    <xf numFmtId="43" fontId="5" fillId="0" borderId="4" xfId="2" applyFont="1" applyBorder="1" applyAlignment="1">
      <alignment horizontal="center" vertical="center"/>
    </xf>
    <xf numFmtId="0" fontId="5" fillId="0" borderId="14" xfId="0" applyFont="1" applyBorder="1" applyAlignment="1">
      <alignment vertical="center" wrapText="1"/>
    </xf>
    <xf numFmtId="0" fontId="5" fillId="0" borderId="14" xfId="0" applyFont="1" applyBorder="1" applyAlignment="1">
      <alignment horizontal="justify" vertical="center" wrapText="1"/>
    </xf>
    <xf numFmtId="3" fontId="5" fillId="0" borderId="4" xfId="0" applyNumberFormat="1" applyFont="1" applyFill="1" applyBorder="1" applyAlignment="1">
      <alignment horizontal="center" vertical="center"/>
    </xf>
    <xf numFmtId="4" fontId="0" fillId="0" borderId="0" xfId="0" applyNumberFormat="1"/>
    <xf numFmtId="0" fontId="1" fillId="0" borderId="1" xfId="0" applyFont="1" applyBorder="1" applyAlignment="1">
      <alignment horizontal="center" vertical="center" wrapText="1"/>
    </xf>
    <xf numFmtId="3" fontId="2" fillId="0" borderId="0" xfId="0" applyNumberFormat="1" applyFont="1" applyAlignment="1">
      <alignment horizontal="right" wrapText="1"/>
    </xf>
    <xf numFmtId="3" fontId="2" fillId="0" borderId="0" xfId="0" applyNumberFormat="1" applyFont="1"/>
    <xf numFmtId="3" fontId="1"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3" fontId="1" fillId="0" borderId="1" xfId="0" applyNumberFormat="1" applyFont="1" applyBorder="1" applyAlignment="1">
      <alignment horizontal="center" vertical="center"/>
    </xf>
    <xf numFmtId="3" fontId="0" fillId="0" borderId="11" xfId="0" applyNumberFormat="1" applyBorder="1"/>
    <xf numFmtId="3" fontId="0" fillId="0" borderId="0" xfId="0" applyNumberFormat="1"/>
    <xf numFmtId="3" fontId="10" fillId="0" borderId="0" xfId="0" applyNumberFormat="1" applyFont="1"/>
    <xf numFmtId="3" fontId="5" fillId="0" borderId="1" xfId="0" applyNumberFormat="1" applyFont="1" applyBorder="1" applyAlignment="1">
      <alignment horizontal="center" vertical="center"/>
    </xf>
    <xf numFmtId="3" fontId="5" fillId="0" borderId="4" xfId="2" applyNumberFormat="1" applyFont="1" applyBorder="1" applyAlignment="1">
      <alignment horizontal="center" vertical="center"/>
    </xf>
    <xf numFmtId="3" fontId="0" fillId="0" borderId="0" xfId="0" applyNumberFormat="1" applyBorder="1"/>
    <xf numFmtId="3" fontId="1" fillId="0" borderId="15" xfId="0" applyNumberFormat="1" applyFont="1" applyBorder="1" applyAlignment="1">
      <alignment horizontal="center" vertical="center" wrapText="1"/>
    </xf>
    <xf numFmtId="3" fontId="1" fillId="0" borderId="2" xfId="0" applyNumberFormat="1" applyFont="1" applyBorder="1" applyAlignment="1">
      <alignment horizontal="center" vertical="center"/>
    </xf>
    <xf numFmtId="0" fontId="2" fillId="0" borderId="0" xfId="0" applyFont="1" applyAlignment="1">
      <alignment horizontal="left" vertical="center" wrapText="1"/>
    </xf>
    <xf numFmtId="0" fontId="1" fillId="0" borderId="0" xfId="0" applyFont="1" applyAlignment="1">
      <alignment horizontal="left"/>
    </xf>
    <xf numFmtId="0" fontId="2" fillId="0" borderId="0" xfId="0" applyFont="1" applyAlignment="1">
      <alignment horizontal="left"/>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 xfId="0" applyFont="1" applyBorder="1" applyAlignment="1">
      <alignment horizontal="center" vertical="center" wrapText="1"/>
    </xf>
    <xf numFmtId="0" fontId="11" fillId="0" borderId="0" xfId="0" applyFont="1" applyAlignment="1"/>
    <xf numFmtId="0" fontId="11" fillId="0" borderId="0" xfId="0" applyFont="1"/>
    <xf numFmtId="0" fontId="4" fillId="0" borderId="0" xfId="1" applyFont="1" applyAlignment="1">
      <alignment horizontal="left" vertical="center" wrapText="1"/>
    </xf>
    <xf numFmtId="0" fontId="0" fillId="0" borderId="0" xfId="0" applyAlignment="1">
      <alignment horizontal="left"/>
    </xf>
    <xf numFmtId="2" fontId="0" fillId="0" borderId="0" xfId="0" applyNumberFormat="1"/>
    <xf numFmtId="2" fontId="0" fillId="0" borderId="13" xfId="0" applyNumberFormat="1" applyBorder="1"/>
  </cellXfs>
  <cellStyles count="3">
    <cellStyle name="Comma" xfId="2" builtinId="3"/>
    <cellStyle name="Hyperlink" xfId="1" builtinId="8"/>
    <cellStyle name="Normal" xfId="0" builtinId="0"/>
  </cellStyles>
  <dxfs count="0"/>
  <tableStyles count="1" defaultTableStyle="TableStyleMedium2" defaultPivotStyle="PivotStyleLight16">
    <tableStyle name="Invisible" pivot="0" table="0" count="0" xr9:uid="{9178D692-A410-4A9F-B33F-0C131A15F32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stalaucinskaite\AppData\Local\Microsoft\Windows\INetCache\Content.Outlook\CVTRGZ9U\4.1%20%20Pasi&#363;lymo%20formas%20t&#281;sinys%20%20Tender%20form%20continuation%20(excel%20lentel&#279;s)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LD"/>
      <sheetName val="ESO"/>
      <sheetName val="GEN"/>
      <sheetName val="IGN"/>
      <sheetName val="EMA"/>
      <sheetName val="REH"/>
      <sheetName val="EURAKRAS"/>
      <sheetName val="VĖJO GŪSIS "/>
      <sheetName val="VĖJO VATAS"/>
      <sheetName val="VVP"/>
      <sheetName val="UAB &quot;Ignitis Renewables projekt"/>
      <sheetName val="KKJ"/>
      <sheetName val="VKJ"/>
      <sheetName val="GSC"/>
      <sheetName val="Gamybos optimizavimas"/>
      <sheetName val="Transporto valdymas"/>
      <sheetName val="Ignitis Polska"/>
      <sheetName val="Ignitis renewables Polska sp.z."/>
      <sheetName val="Silezia1 Wind Farm Sp. z o.o"/>
      <sheetName val="Pomerania Wind Farm sp. z. o. o"/>
      <sheetName val="Ignitis RES DEV Sp.z.o.o"/>
      <sheetName val="Ignitis Latvia SIA"/>
      <sheetName val="Ignitis renewables Latvia SIA"/>
      <sheetName val="Ignitis RES DEV1, SIA"/>
      <sheetName val="Ignitis RES DEV2. SIA"/>
      <sheetName val="Ignitis Suomi Oy"/>
      <sheetName val="Pasiūlymo kai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0">
          <cell r="E10">
            <v>120000</v>
          </cell>
        </row>
      </sheetData>
      <sheetData sheetId="17">
        <row r="10">
          <cell r="E10">
            <v>100000</v>
          </cell>
        </row>
      </sheetData>
      <sheetData sheetId="18">
        <row r="10">
          <cell r="E10">
            <v>100000</v>
          </cell>
        </row>
      </sheetData>
      <sheetData sheetId="19">
        <row r="10">
          <cell r="E10">
            <v>120000</v>
          </cell>
        </row>
      </sheetData>
      <sheetData sheetId="20">
        <row r="10">
          <cell r="E10">
            <v>100000</v>
          </cell>
        </row>
      </sheetData>
      <sheetData sheetId="21"/>
      <sheetData sheetId="22"/>
      <sheetData sheetId="23"/>
      <sheetData sheetId="24"/>
      <sheetData sheetId="25">
        <row r="10">
          <cell r="E10">
            <v>269000</v>
          </cell>
        </row>
      </sheetData>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H16"/>
  <sheetViews>
    <sheetView topLeftCell="A13" zoomScale="85" zoomScaleNormal="85" zoomScaleSheetLayoutView="90" workbookViewId="0">
      <selection activeCell="H13" sqref="H13"/>
    </sheetView>
  </sheetViews>
  <sheetFormatPr defaultRowHeight="14.4" x14ac:dyDescent="0.3"/>
  <cols>
    <col min="1" max="1" width="6.44140625" customWidth="1"/>
    <col min="2" max="2" width="86.5546875" customWidth="1"/>
    <col min="3" max="4" width="25.6640625" customWidth="1"/>
    <col min="5" max="5" width="28.109375" customWidth="1"/>
    <col min="6" max="6" width="16.5546875" customWidth="1"/>
    <col min="7" max="9" width="14" customWidth="1"/>
    <col min="10" max="10" width="11.88671875" customWidth="1"/>
    <col min="11" max="11" width="13.44140625" customWidth="1"/>
    <col min="12" max="12" width="15.5546875" customWidth="1"/>
    <col min="13" max="13" width="16.109375" customWidth="1"/>
    <col min="14" max="18" width="15.6640625" customWidth="1"/>
  </cols>
  <sheetData>
    <row r="1" spans="1:8" ht="12.75" customHeight="1" x14ac:dyDescent="0.3">
      <c r="B1" s="58" t="s">
        <v>0</v>
      </c>
      <c r="C1" s="58"/>
      <c r="D1" s="58"/>
      <c r="E1" s="58"/>
    </row>
    <row r="2" spans="1:8" x14ac:dyDescent="0.3">
      <c r="B2" s="13"/>
      <c r="C2" s="13"/>
      <c r="D2" s="13"/>
      <c r="E2" s="13"/>
    </row>
    <row r="3" spans="1:8" x14ac:dyDescent="0.3">
      <c r="B3" s="59" t="s">
        <v>1</v>
      </c>
      <c r="C3" s="60"/>
      <c r="D3" s="60"/>
      <c r="E3" s="60"/>
    </row>
    <row r="4" spans="1:8" ht="14.25" customHeight="1" x14ac:dyDescent="0.3">
      <c r="B4" s="2"/>
      <c r="C4" s="2"/>
      <c r="D4" s="2"/>
      <c r="E4" s="2"/>
    </row>
    <row r="5" spans="1:8" ht="141.75" customHeight="1" x14ac:dyDescent="0.3">
      <c r="A5" s="61" t="s">
        <v>2</v>
      </c>
      <c r="B5" s="6" t="s">
        <v>3</v>
      </c>
      <c r="C5" s="6" t="s">
        <v>4</v>
      </c>
      <c r="D5" s="6" t="s">
        <v>5</v>
      </c>
      <c r="E5" s="6" t="s">
        <v>6</v>
      </c>
      <c r="F5" s="9"/>
      <c r="G5" s="8"/>
      <c r="H5" s="4"/>
    </row>
    <row r="6" spans="1:8" ht="31.5" customHeight="1" x14ac:dyDescent="0.3">
      <c r="A6" s="62"/>
      <c r="B6" s="17">
        <v>1</v>
      </c>
      <c r="C6" s="17">
        <v>2</v>
      </c>
      <c r="D6" s="17">
        <v>3</v>
      </c>
      <c r="E6" s="17">
        <v>4</v>
      </c>
      <c r="F6" s="2"/>
      <c r="G6" s="7"/>
      <c r="H6" s="4"/>
    </row>
    <row r="7" spans="1:8" ht="64.5" customHeight="1" thickBot="1" x14ac:dyDescent="0.35">
      <c r="A7" s="15">
        <v>1</v>
      </c>
      <c r="B7" s="25" t="s">
        <v>7</v>
      </c>
      <c r="C7" s="28">
        <v>5</v>
      </c>
      <c r="D7" s="34">
        <v>26000</v>
      </c>
      <c r="E7" s="35">
        <f>C7*D7</f>
        <v>130000</v>
      </c>
      <c r="F7" s="11"/>
      <c r="G7" s="8"/>
      <c r="H7" s="4"/>
    </row>
    <row r="8" spans="1:8" ht="48" customHeight="1" thickBot="1" x14ac:dyDescent="0.35">
      <c r="A8" s="14">
        <v>2</v>
      </c>
      <c r="B8" s="25" t="s">
        <v>8</v>
      </c>
      <c r="C8" s="28">
        <v>5</v>
      </c>
      <c r="D8" s="34">
        <v>2000</v>
      </c>
      <c r="E8" s="35">
        <f t="shared" ref="E8:E13" si="0">C8*D8</f>
        <v>10000</v>
      </c>
      <c r="F8" s="12"/>
      <c r="G8" s="10"/>
      <c r="H8" s="4"/>
    </row>
    <row r="9" spans="1:8" ht="57.75" customHeight="1" thickBot="1" x14ac:dyDescent="0.35">
      <c r="A9" s="15">
        <v>3</v>
      </c>
      <c r="B9" s="26" t="s">
        <v>9</v>
      </c>
      <c r="C9" s="28">
        <v>5</v>
      </c>
      <c r="D9" s="34">
        <v>2500</v>
      </c>
      <c r="E9" s="35">
        <f t="shared" si="0"/>
        <v>12500</v>
      </c>
      <c r="F9" s="2"/>
      <c r="G9" s="9"/>
      <c r="H9" s="4"/>
    </row>
    <row r="10" spans="1:8" ht="116.4" customHeight="1" thickBot="1" x14ac:dyDescent="0.35">
      <c r="A10" s="15">
        <v>4</v>
      </c>
      <c r="B10" s="26" t="s">
        <v>10</v>
      </c>
      <c r="C10" s="28">
        <v>5</v>
      </c>
      <c r="D10" s="34">
        <v>56000</v>
      </c>
      <c r="E10" s="35">
        <f>C10*D10</f>
        <v>280000</v>
      </c>
      <c r="F10" s="2"/>
      <c r="G10" s="2"/>
      <c r="H10" s="4"/>
    </row>
    <row r="11" spans="1:8" ht="82.2" customHeight="1" thickBot="1" x14ac:dyDescent="0.35">
      <c r="A11" s="14">
        <v>5</v>
      </c>
      <c r="B11" s="25" t="s">
        <v>11</v>
      </c>
      <c r="C11" s="28">
        <v>5</v>
      </c>
      <c r="D11" s="34">
        <v>28000</v>
      </c>
      <c r="E11" s="35">
        <f t="shared" si="0"/>
        <v>140000</v>
      </c>
      <c r="F11" s="2"/>
      <c r="G11" s="2"/>
      <c r="H11" s="4"/>
    </row>
    <row r="12" spans="1:8" ht="40.200000000000003" thickBot="1" x14ac:dyDescent="0.35">
      <c r="A12" s="15">
        <v>6</v>
      </c>
      <c r="B12" s="25" t="s">
        <v>12</v>
      </c>
      <c r="C12" s="28">
        <v>5</v>
      </c>
      <c r="D12" s="34">
        <v>2500</v>
      </c>
      <c r="E12" s="35">
        <f t="shared" si="0"/>
        <v>12500</v>
      </c>
      <c r="F12" s="2"/>
      <c r="G12" s="2"/>
      <c r="H12" s="4"/>
    </row>
    <row r="13" spans="1:8" ht="48" customHeight="1" thickBot="1" x14ac:dyDescent="0.35">
      <c r="A13" s="15">
        <v>7</v>
      </c>
      <c r="B13" s="27" t="s">
        <v>13</v>
      </c>
      <c r="C13" s="28">
        <v>5</v>
      </c>
      <c r="D13" s="34">
        <v>1000</v>
      </c>
      <c r="E13" s="35">
        <f t="shared" si="0"/>
        <v>5000</v>
      </c>
      <c r="F13" s="2"/>
      <c r="G13" s="2"/>
      <c r="H13" s="4"/>
    </row>
    <row r="14" spans="1:8" ht="120.75" customHeight="1" thickBot="1" x14ac:dyDescent="0.35">
      <c r="A14" s="18"/>
      <c r="B14" s="19"/>
      <c r="C14" s="20"/>
      <c r="D14" s="36" t="s">
        <v>14</v>
      </c>
      <c r="E14" s="37">
        <f>SUM(E7:E13)</f>
        <v>590000</v>
      </c>
      <c r="F14" s="23"/>
    </row>
    <row r="15" spans="1:8" x14ac:dyDescent="0.3">
      <c r="D15" s="22"/>
      <c r="E15" s="22"/>
    </row>
    <row r="16" spans="1:8" ht="18.75" customHeight="1" x14ac:dyDescent="0.3">
      <c r="B16" s="2" t="s">
        <v>15</v>
      </c>
      <c r="C16" s="24"/>
      <c r="D16" s="24"/>
      <c r="E16" s="24"/>
    </row>
  </sheetData>
  <protectedRanges>
    <protectedRange sqref="B1:B2 E3:E4" name="Range1_3"/>
  </protectedRanges>
  <mergeCells count="3">
    <mergeCell ref="B1:E1"/>
    <mergeCell ref="B3:E3"/>
    <mergeCell ref="A5:A6"/>
  </mergeCells>
  <pageMargins left="0.70866141732283472" right="0.70866141732283472" top="0.74803149606299213" bottom="0.74803149606299213" header="0.31496062992125984" footer="0.31496062992125984"/>
  <pageSetup paperSize="9" scale="80" fitToWidth="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D9C77-D7DE-4848-AA77-DE9496A0919A}">
  <sheetPr>
    <tabColor rgb="FF92D050"/>
  </sheetPr>
  <dimension ref="A1:H12"/>
  <sheetViews>
    <sheetView zoomScaleNormal="100" zoomScaleSheetLayoutView="90" workbookViewId="0">
      <selection activeCell="F7" sqref="F7"/>
    </sheetView>
  </sheetViews>
  <sheetFormatPr defaultRowHeight="14.4" x14ac:dyDescent="0.3"/>
  <cols>
    <col min="1" max="1" width="6.44140625" customWidth="1"/>
    <col min="2" max="2" width="61.109375" customWidth="1"/>
    <col min="3" max="4" width="25.6640625" customWidth="1"/>
    <col min="5" max="5" width="28.109375" customWidth="1"/>
    <col min="6" max="6" width="16.5546875" customWidth="1"/>
    <col min="7" max="9" width="14" customWidth="1"/>
    <col min="10" max="10" width="11.88671875" customWidth="1"/>
    <col min="11" max="11" width="13.44140625" customWidth="1"/>
    <col min="12" max="12" width="15.5546875" customWidth="1"/>
    <col min="13" max="13" width="16.109375" customWidth="1"/>
    <col min="14" max="18" width="15.6640625" customWidth="1"/>
  </cols>
  <sheetData>
    <row r="1" spans="1:8" x14ac:dyDescent="0.3">
      <c r="B1" s="58" t="s">
        <v>39</v>
      </c>
      <c r="C1" s="58"/>
      <c r="D1" s="58"/>
      <c r="E1" s="58"/>
    </row>
    <row r="2" spans="1:8" x14ac:dyDescent="0.3">
      <c r="B2" s="13"/>
      <c r="C2" s="13"/>
      <c r="D2" s="13"/>
      <c r="E2" s="13"/>
    </row>
    <row r="3" spans="1:8" x14ac:dyDescent="0.3">
      <c r="B3" s="59" t="s">
        <v>40</v>
      </c>
      <c r="C3" s="60"/>
      <c r="D3" s="60"/>
      <c r="E3" s="60"/>
    </row>
    <row r="4" spans="1:8" ht="14.25" customHeight="1" x14ac:dyDescent="0.3">
      <c r="B4" s="2"/>
      <c r="C4" s="2"/>
      <c r="D4" s="2"/>
      <c r="E4" s="2"/>
    </row>
    <row r="5" spans="1:8" ht="63" customHeight="1" x14ac:dyDescent="0.3">
      <c r="A5" s="61" t="s">
        <v>2</v>
      </c>
      <c r="B5" s="6" t="s">
        <v>3</v>
      </c>
      <c r="C5" s="6" t="s">
        <v>4</v>
      </c>
      <c r="D5" s="6" t="s">
        <v>5</v>
      </c>
      <c r="E5" s="6" t="s">
        <v>6</v>
      </c>
      <c r="F5" s="9"/>
      <c r="G5" s="8"/>
      <c r="H5" s="4"/>
    </row>
    <row r="6" spans="1:8" ht="10.5" customHeight="1" x14ac:dyDescent="0.3">
      <c r="A6" s="62"/>
      <c r="B6" s="17">
        <v>1</v>
      </c>
      <c r="C6" s="17">
        <v>2</v>
      </c>
      <c r="D6" s="17">
        <v>3</v>
      </c>
      <c r="E6" s="17">
        <v>4</v>
      </c>
      <c r="F6" s="2"/>
      <c r="G6" s="7"/>
      <c r="H6" s="4"/>
    </row>
    <row r="7" spans="1:8" ht="64.5" customHeight="1" thickBot="1" x14ac:dyDescent="0.35">
      <c r="A7" s="15">
        <v>1</v>
      </c>
      <c r="B7" s="25" t="s">
        <v>11</v>
      </c>
      <c r="C7" s="28">
        <v>5</v>
      </c>
      <c r="D7" s="34">
        <v>10500</v>
      </c>
      <c r="E7" s="35">
        <f>C7*D7</f>
        <v>52500</v>
      </c>
      <c r="F7" s="11"/>
      <c r="G7" s="8"/>
      <c r="H7" s="4"/>
    </row>
    <row r="8" spans="1:8" ht="48" customHeight="1" thickBot="1" x14ac:dyDescent="0.35">
      <c r="A8" s="14">
        <v>2</v>
      </c>
      <c r="B8" s="27" t="s">
        <v>21</v>
      </c>
      <c r="C8" s="28">
        <v>5</v>
      </c>
      <c r="D8" s="34">
        <v>1000</v>
      </c>
      <c r="E8" s="35">
        <f t="shared" ref="E8:E9" si="0">C8*D8</f>
        <v>5000</v>
      </c>
      <c r="F8" s="12"/>
      <c r="G8" s="10"/>
      <c r="H8" s="4"/>
    </row>
    <row r="9" spans="1:8" ht="48" customHeight="1" thickBot="1" x14ac:dyDescent="0.35">
      <c r="A9" s="15">
        <v>3</v>
      </c>
      <c r="B9" s="27" t="s">
        <v>22</v>
      </c>
      <c r="C9" s="28">
        <v>5</v>
      </c>
      <c r="D9" s="34">
        <v>1000</v>
      </c>
      <c r="E9" s="35">
        <f t="shared" si="0"/>
        <v>5000</v>
      </c>
      <c r="F9" s="2"/>
      <c r="G9" s="9"/>
      <c r="H9" s="4"/>
    </row>
    <row r="10" spans="1:8" ht="62.25" customHeight="1" thickBot="1" x14ac:dyDescent="0.35">
      <c r="A10" s="18"/>
      <c r="B10" s="19"/>
      <c r="C10" s="20"/>
      <c r="D10" s="36" t="s">
        <v>14</v>
      </c>
      <c r="E10" s="37">
        <f>SUM(E7:E9)</f>
        <v>62500</v>
      </c>
      <c r="F10" s="23"/>
    </row>
    <row r="11" spans="1:8" s="4" customFormat="1" x14ac:dyDescent="0.3">
      <c r="A11"/>
      <c r="B11"/>
      <c r="C11"/>
      <c r="D11" s="22"/>
      <c r="E11" s="22"/>
      <c r="F11"/>
      <c r="G11"/>
      <c r="H11"/>
    </row>
    <row r="12" spans="1:8" ht="18.75" customHeight="1" x14ac:dyDescent="0.3">
      <c r="B12" s="2" t="s">
        <v>15</v>
      </c>
      <c r="C12" s="24"/>
      <c r="D12" s="24"/>
      <c r="E12" s="24"/>
    </row>
  </sheetData>
  <protectedRanges>
    <protectedRange sqref="B2 E3:E4" name="Range1_3"/>
    <protectedRange sqref="B1" name="Range1_3_1"/>
  </protectedRanges>
  <mergeCells count="3">
    <mergeCell ref="B1:E1"/>
    <mergeCell ref="B3:E3"/>
    <mergeCell ref="A5:A6"/>
  </mergeCells>
  <pageMargins left="0.70866141732283472" right="0.70866141732283472" top="0.74803149606299213" bottom="0.74803149606299213" header="0.31496062992125984" footer="0.31496062992125984"/>
  <pageSetup paperSize="9" scale="80" fitToWidth="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E8287-C8D4-447D-A31A-03ACECFAAD34}">
  <sheetPr>
    <tabColor rgb="FF92D050"/>
  </sheetPr>
  <dimension ref="A1:H12"/>
  <sheetViews>
    <sheetView workbookViewId="0">
      <selection activeCell="D7" sqref="D7:E10"/>
    </sheetView>
  </sheetViews>
  <sheetFormatPr defaultRowHeight="14.4" x14ac:dyDescent="0.3"/>
  <cols>
    <col min="1" max="1" width="6.44140625" customWidth="1"/>
    <col min="2" max="2" width="61.109375" customWidth="1"/>
    <col min="3" max="4" width="25.6640625" customWidth="1"/>
    <col min="5" max="5" width="28.109375" customWidth="1"/>
    <col min="6" max="6" width="16.5546875" customWidth="1"/>
    <col min="7" max="9" width="14" customWidth="1"/>
    <col min="10" max="10" width="11.88671875" customWidth="1"/>
    <col min="11" max="11" width="13.44140625" customWidth="1"/>
    <col min="12" max="12" width="15.5546875" customWidth="1"/>
    <col min="13" max="13" width="16.109375" customWidth="1"/>
    <col min="14" max="18" width="15.6640625" customWidth="1"/>
  </cols>
  <sheetData>
    <row r="1" spans="1:8" x14ac:dyDescent="0.3">
      <c r="B1" s="58" t="s">
        <v>35</v>
      </c>
      <c r="C1" s="58"/>
      <c r="D1" s="58"/>
      <c r="E1" s="58"/>
    </row>
    <row r="2" spans="1:8" x14ac:dyDescent="0.3">
      <c r="B2" s="13"/>
      <c r="C2" s="13"/>
      <c r="D2" s="13"/>
      <c r="E2" s="13"/>
    </row>
    <row r="3" spans="1:8" x14ac:dyDescent="0.3">
      <c r="B3" s="59" t="s">
        <v>41</v>
      </c>
      <c r="C3" s="60"/>
      <c r="D3" s="60"/>
      <c r="E3" s="60"/>
    </row>
    <row r="4" spans="1:8" ht="14.25" customHeight="1" x14ac:dyDescent="0.3">
      <c r="B4" s="2"/>
      <c r="C4" s="2"/>
      <c r="D4" s="2"/>
      <c r="E4" s="2"/>
    </row>
    <row r="5" spans="1:8" ht="63" customHeight="1" x14ac:dyDescent="0.3">
      <c r="A5" s="61" t="s">
        <v>2</v>
      </c>
      <c r="B5" s="6" t="s">
        <v>3</v>
      </c>
      <c r="C5" s="6" t="s">
        <v>4</v>
      </c>
      <c r="D5" s="6" t="s">
        <v>5</v>
      </c>
      <c r="E5" s="6" t="s">
        <v>6</v>
      </c>
      <c r="F5" s="9"/>
      <c r="G5" s="8"/>
      <c r="H5" s="4"/>
    </row>
    <row r="6" spans="1:8" ht="10.5" customHeight="1" x14ac:dyDescent="0.3">
      <c r="A6" s="62"/>
      <c r="B6" s="17">
        <v>1</v>
      </c>
      <c r="C6" s="17">
        <v>2</v>
      </c>
      <c r="D6" s="17">
        <v>3</v>
      </c>
      <c r="E6" s="17">
        <v>4</v>
      </c>
      <c r="F6" s="2"/>
      <c r="G6" s="7"/>
      <c r="H6" s="4"/>
    </row>
    <row r="7" spans="1:8" ht="64.5" customHeight="1" thickBot="1" x14ac:dyDescent="0.35">
      <c r="A7" s="15">
        <v>1</v>
      </c>
      <c r="B7" s="25" t="s">
        <v>11</v>
      </c>
      <c r="C7" s="28">
        <v>5</v>
      </c>
      <c r="D7" s="34">
        <v>14000</v>
      </c>
      <c r="E7" s="35">
        <f>C7*D7</f>
        <v>70000</v>
      </c>
      <c r="F7" s="11"/>
      <c r="G7" s="8"/>
      <c r="H7" s="4"/>
    </row>
    <row r="8" spans="1:8" ht="48" customHeight="1" thickBot="1" x14ac:dyDescent="0.35">
      <c r="A8" s="14">
        <v>2</v>
      </c>
      <c r="B8" s="27" t="s">
        <v>21</v>
      </c>
      <c r="C8" s="28">
        <v>5</v>
      </c>
      <c r="D8" s="34">
        <v>1000</v>
      </c>
      <c r="E8" s="35">
        <f t="shared" ref="E8:E9" si="0">C8*D8</f>
        <v>5000</v>
      </c>
      <c r="F8" s="12"/>
      <c r="G8" s="10"/>
      <c r="H8" s="4"/>
    </row>
    <row r="9" spans="1:8" ht="48" customHeight="1" thickBot="1" x14ac:dyDescent="0.35">
      <c r="A9" s="15">
        <v>3</v>
      </c>
      <c r="B9" s="27" t="s">
        <v>22</v>
      </c>
      <c r="C9" s="28">
        <v>5</v>
      </c>
      <c r="D9" s="34">
        <v>1000</v>
      </c>
      <c r="E9" s="35">
        <f t="shared" si="0"/>
        <v>5000</v>
      </c>
      <c r="F9" s="2"/>
      <c r="G9" s="9"/>
      <c r="H9" s="4"/>
    </row>
    <row r="10" spans="1:8" ht="62.25" customHeight="1" thickBot="1" x14ac:dyDescent="0.35">
      <c r="A10" s="18"/>
      <c r="B10" s="19"/>
      <c r="C10" s="20"/>
      <c r="D10" s="36" t="s">
        <v>14</v>
      </c>
      <c r="E10" s="37">
        <f>SUM(E7:E9)</f>
        <v>80000</v>
      </c>
      <c r="F10" s="23"/>
    </row>
    <row r="11" spans="1:8" s="4" customFormat="1" x14ac:dyDescent="0.3">
      <c r="A11"/>
      <c r="B11"/>
      <c r="C11"/>
      <c r="D11" s="22"/>
      <c r="E11" s="22"/>
      <c r="F11"/>
      <c r="G11"/>
      <c r="H11"/>
    </row>
    <row r="12" spans="1:8" ht="18.75" customHeight="1" x14ac:dyDescent="0.3">
      <c r="B12" s="2" t="s">
        <v>15</v>
      </c>
      <c r="C12" s="24"/>
      <c r="D12" s="24"/>
    </row>
  </sheetData>
  <protectedRanges>
    <protectedRange sqref="B2 E3:E4" name="Range1_3"/>
    <protectedRange sqref="B1" name="Range1_3_1"/>
  </protectedRanges>
  <mergeCells count="3">
    <mergeCell ref="B1:E1"/>
    <mergeCell ref="B3:E3"/>
    <mergeCell ref="A5:A6"/>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7CF32-89CD-406A-9D91-35A3BF859899}">
  <sheetPr>
    <tabColor rgb="FF92D050"/>
  </sheetPr>
  <dimension ref="A1:H12"/>
  <sheetViews>
    <sheetView zoomScaleNormal="100" zoomScaleSheetLayoutView="90" workbookViewId="0">
      <selection activeCell="E18" sqref="E18"/>
    </sheetView>
  </sheetViews>
  <sheetFormatPr defaultRowHeight="14.4" x14ac:dyDescent="0.3"/>
  <cols>
    <col min="1" max="1" width="6.44140625" customWidth="1"/>
    <col min="2" max="2" width="61.109375" customWidth="1"/>
    <col min="3" max="4" width="25.6640625" customWidth="1"/>
    <col min="5" max="5" width="28.109375" customWidth="1"/>
    <col min="6" max="6" width="16.5546875" customWidth="1"/>
    <col min="7" max="9" width="14" customWidth="1"/>
    <col min="10" max="10" width="11.88671875" customWidth="1"/>
    <col min="11" max="11" width="13.44140625" customWidth="1"/>
    <col min="12" max="12" width="15.5546875" customWidth="1"/>
    <col min="13" max="13" width="16.109375" customWidth="1"/>
    <col min="14" max="18" width="15.6640625" customWidth="1"/>
  </cols>
  <sheetData>
    <row r="1" spans="1:8" x14ac:dyDescent="0.3">
      <c r="B1" s="58" t="s">
        <v>42</v>
      </c>
      <c r="C1" s="58"/>
      <c r="D1" s="58"/>
      <c r="E1" s="58"/>
    </row>
    <row r="2" spans="1:8" x14ac:dyDescent="0.3">
      <c r="B2" s="13"/>
      <c r="C2" s="13"/>
      <c r="D2" s="13"/>
      <c r="E2" s="13"/>
    </row>
    <row r="3" spans="1:8" x14ac:dyDescent="0.3">
      <c r="B3" s="59" t="s">
        <v>66</v>
      </c>
      <c r="C3" s="60"/>
      <c r="D3" s="60"/>
      <c r="E3" s="60"/>
    </row>
    <row r="4" spans="1:8" ht="14.25" customHeight="1" x14ac:dyDescent="0.3">
      <c r="B4" s="2"/>
      <c r="C4" s="2"/>
      <c r="D4" s="2"/>
      <c r="E4" s="2"/>
    </row>
    <row r="5" spans="1:8" ht="63" customHeight="1" x14ac:dyDescent="0.3">
      <c r="A5" s="61" t="s">
        <v>2</v>
      </c>
      <c r="B5" s="6" t="s">
        <v>3</v>
      </c>
      <c r="C5" s="6" t="s">
        <v>4</v>
      </c>
      <c r="D5" s="6" t="s">
        <v>5</v>
      </c>
      <c r="E5" s="6" t="s">
        <v>6</v>
      </c>
      <c r="F5" s="9"/>
      <c r="G5" s="8"/>
      <c r="H5" s="4"/>
    </row>
    <row r="6" spans="1:8" ht="10.5" customHeight="1" x14ac:dyDescent="0.3">
      <c r="A6" s="62"/>
      <c r="B6" s="17">
        <v>1</v>
      </c>
      <c r="C6" s="17">
        <v>2</v>
      </c>
      <c r="D6" s="17">
        <v>3</v>
      </c>
      <c r="E6" s="17">
        <v>4</v>
      </c>
      <c r="F6" s="2"/>
      <c r="G6" s="7"/>
      <c r="H6" s="4"/>
    </row>
    <row r="7" spans="1:8" ht="65.25" customHeight="1" thickBot="1" x14ac:dyDescent="0.35">
      <c r="A7" s="15">
        <v>1</v>
      </c>
      <c r="B7" s="25" t="s">
        <v>11</v>
      </c>
      <c r="C7" s="28">
        <v>5</v>
      </c>
      <c r="D7" s="42">
        <v>26500</v>
      </c>
      <c r="E7" s="35">
        <f>C7*D7</f>
        <v>132500</v>
      </c>
      <c r="F7" s="11"/>
      <c r="G7" s="8"/>
      <c r="H7" s="4"/>
    </row>
    <row r="8" spans="1:8" ht="48" customHeight="1" thickBot="1" x14ac:dyDescent="0.35">
      <c r="A8" s="14">
        <v>2</v>
      </c>
      <c r="B8" s="27" t="s">
        <v>21</v>
      </c>
      <c r="C8" s="28">
        <v>5</v>
      </c>
      <c r="D8" s="34">
        <v>1000</v>
      </c>
      <c r="E8" s="35">
        <f t="shared" ref="E8:E9" si="0">C8*D8</f>
        <v>5000</v>
      </c>
      <c r="F8" s="12"/>
      <c r="G8" s="10"/>
      <c r="H8" s="4"/>
    </row>
    <row r="9" spans="1:8" ht="48" customHeight="1" thickBot="1" x14ac:dyDescent="0.35">
      <c r="A9" s="15">
        <v>3</v>
      </c>
      <c r="B9" s="27" t="s">
        <v>22</v>
      </c>
      <c r="C9" s="28">
        <v>5</v>
      </c>
      <c r="D9" s="34">
        <v>1000</v>
      </c>
      <c r="E9" s="35">
        <f t="shared" si="0"/>
        <v>5000</v>
      </c>
      <c r="F9" s="2"/>
      <c r="G9" s="9"/>
      <c r="H9" s="4"/>
    </row>
    <row r="10" spans="1:8" ht="62.25" customHeight="1" thickBot="1" x14ac:dyDescent="0.35">
      <c r="A10" s="18"/>
      <c r="B10" s="19"/>
      <c r="C10" s="20"/>
      <c r="D10" s="36" t="s">
        <v>14</v>
      </c>
      <c r="E10" s="37">
        <f>SUM(E7:E9)</f>
        <v>142500</v>
      </c>
      <c r="F10" s="23"/>
    </row>
    <row r="11" spans="1:8" s="4" customFormat="1" x14ac:dyDescent="0.3">
      <c r="A11"/>
      <c r="B11"/>
      <c r="C11"/>
      <c r="D11" s="22"/>
      <c r="E11" s="22"/>
      <c r="F11"/>
      <c r="G11"/>
      <c r="H11"/>
    </row>
    <row r="12" spans="1:8" ht="18.75" customHeight="1" x14ac:dyDescent="0.3">
      <c r="B12" s="2" t="s">
        <v>15</v>
      </c>
      <c r="C12" s="24"/>
      <c r="D12" s="24"/>
    </row>
  </sheetData>
  <protectedRanges>
    <protectedRange sqref="B1:B2 E3:E4" name="Range1_3"/>
  </protectedRanges>
  <mergeCells count="3">
    <mergeCell ref="B1:E1"/>
    <mergeCell ref="B3:E3"/>
    <mergeCell ref="A5:A6"/>
  </mergeCells>
  <pageMargins left="0.70866141732283472" right="0.70866141732283472" top="0.74803149606299213" bottom="0.74803149606299213" header="0.31496062992125984" footer="0.31496062992125984"/>
  <pageSetup paperSize="9" scale="80" fitToWidth="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D965E-46DB-4C52-9C5A-8AA2397D96A8}">
  <sheetPr>
    <tabColor rgb="FF92D050"/>
  </sheetPr>
  <dimension ref="A1:H12"/>
  <sheetViews>
    <sheetView zoomScaleNormal="100" zoomScaleSheetLayoutView="90" workbookViewId="0">
      <selection activeCell="D7" sqref="D7:E9"/>
    </sheetView>
  </sheetViews>
  <sheetFormatPr defaultRowHeight="14.4" x14ac:dyDescent="0.3"/>
  <cols>
    <col min="1" max="1" width="6.44140625" customWidth="1"/>
    <col min="2" max="2" width="73.109375" customWidth="1"/>
    <col min="3" max="3" width="25.6640625" customWidth="1"/>
    <col min="4" max="4" width="25.6640625" style="51" customWidth="1"/>
    <col min="5" max="5" width="28.109375" style="51" customWidth="1"/>
    <col min="6" max="6" width="16.5546875" customWidth="1"/>
    <col min="7" max="9" width="14" customWidth="1"/>
    <col min="10" max="10" width="11.88671875" customWidth="1"/>
    <col min="11" max="11" width="13.44140625" customWidth="1"/>
    <col min="12" max="12" width="15.5546875" customWidth="1"/>
    <col min="13" max="13" width="16.109375" customWidth="1"/>
    <col min="14" max="18" width="15.6640625" customWidth="1"/>
  </cols>
  <sheetData>
    <row r="1" spans="1:8" x14ac:dyDescent="0.3">
      <c r="B1" s="58" t="s">
        <v>42</v>
      </c>
      <c r="C1" s="58"/>
      <c r="D1" s="58"/>
      <c r="E1" s="58"/>
    </row>
    <row r="2" spans="1:8" x14ac:dyDescent="0.3">
      <c r="B2" s="13"/>
      <c r="C2" s="13"/>
      <c r="D2" s="45"/>
      <c r="E2" s="45"/>
    </row>
    <row r="3" spans="1:8" x14ac:dyDescent="0.3">
      <c r="B3" s="59" t="s">
        <v>67</v>
      </c>
      <c r="C3" s="60"/>
      <c r="D3" s="60"/>
      <c r="E3" s="60"/>
    </row>
    <row r="4" spans="1:8" ht="14.25" customHeight="1" x14ac:dyDescent="0.3">
      <c r="B4" s="2"/>
      <c r="C4" s="2"/>
      <c r="D4" s="46"/>
      <c r="E4" s="46"/>
    </row>
    <row r="5" spans="1:8" ht="63" customHeight="1" x14ac:dyDescent="0.3">
      <c r="A5" s="61" t="s">
        <v>2</v>
      </c>
      <c r="B5" s="6" t="s">
        <v>3</v>
      </c>
      <c r="C5" s="6" t="s">
        <v>4</v>
      </c>
      <c r="D5" s="47" t="s">
        <v>5</v>
      </c>
      <c r="E5" s="47" t="s">
        <v>6</v>
      </c>
      <c r="F5" s="9"/>
      <c r="G5" s="8"/>
      <c r="H5" s="4"/>
    </row>
    <row r="6" spans="1:8" ht="10.5" customHeight="1" x14ac:dyDescent="0.3">
      <c r="A6" s="62"/>
      <c r="B6" s="17">
        <v>1</v>
      </c>
      <c r="C6" s="17">
        <v>2</v>
      </c>
      <c r="D6" s="48">
        <v>3</v>
      </c>
      <c r="E6" s="48">
        <v>4</v>
      </c>
      <c r="F6" s="2"/>
      <c r="G6" s="7"/>
      <c r="H6" s="4"/>
    </row>
    <row r="7" spans="1:8" ht="53.4" thickBot="1" x14ac:dyDescent="0.35">
      <c r="A7" s="15">
        <v>1</v>
      </c>
      <c r="B7" s="25" t="s">
        <v>11</v>
      </c>
      <c r="C7" s="28">
        <v>5</v>
      </c>
      <c r="D7" s="34">
        <v>31000</v>
      </c>
      <c r="E7" s="35">
        <f>C7*D7</f>
        <v>155000</v>
      </c>
      <c r="F7" s="11"/>
      <c r="G7" s="8"/>
      <c r="H7" s="4"/>
    </row>
    <row r="8" spans="1:8" ht="48" customHeight="1" thickBot="1" x14ac:dyDescent="0.35">
      <c r="A8" s="14">
        <v>2</v>
      </c>
      <c r="B8" s="27" t="s">
        <v>21</v>
      </c>
      <c r="C8" s="28">
        <v>5</v>
      </c>
      <c r="D8" s="34">
        <v>1000</v>
      </c>
      <c r="E8" s="35">
        <f t="shared" ref="E8:E9" si="0">C8*D8</f>
        <v>5000</v>
      </c>
      <c r="F8" s="12"/>
      <c r="G8" s="10"/>
      <c r="H8" s="4"/>
    </row>
    <row r="9" spans="1:8" ht="48" customHeight="1" thickBot="1" x14ac:dyDescent="0.35">
      <c r="A9" s="15">
        <v>3</v>
      </c>
      <c r="B9" s="27" t="s">
        <v>22</v>
      </c>
      <c r="C9" s="28">
        <v>5</v>
      </c>
      <c r="D9" s="34">
        <v>1000</v>
      </c>
      <c r="E9" s="35">
        <f t="shared" si="0"/>
        <v>5000</v>
      </c>
      <c r="F9" s="2"/>
      <c r="G9" s="9"/>
      <c r="H9" s="4"/>
    </row>
    <row r="10" spans="1:8" ht="62.25" customHeight="1" thickBot="1" x14ac:dyDescent="0.35">
      <c r="A10" s="18"/>
      <c r="B10" s="19"/>
      <c r="C10" s="20"/>
      <c r="D10" s="36" t="s">
        <v>14</v>
      </c>
      <c r="E10" s="37">
        <f>SUM(E7:E9)</f>
        <v>165000</v>
      </c>
      <c r="F10" s="23"/>
    </row>
    <row r="11" spans="1:8" s="4" customFormat="1" x14ac:dyDescent="0.3">
      <c r="A11"/>
      <c r="B11"/>
      <c r="C11"/>
      <c r="D11" s="50"/>
      <c r="E11" s="50"/>
      <c r="F11"/>
      <c r="G11"/>
      <c r="H11"/>
    </row>
    <row r="12" spans="1:8" ht="18.75" customHeight="1" x14ac:dyDescent="0.3">
      <c r="B12" s="2" t="s">
        <v>15</v>
      </c>
      <c r="C12" s="24"/>
      <c r="D12" s="52"/>
    </row>
  </sheetData>
  <protectedRanges>
    <protectedRange sqref="B2 E3:E4" name="Range1_3"/>
    <protectedRange sqref="B1" name="Range1_3_1"/>
  </protectedRanges>
  <mergeCells count="3">
    <mergeCell ref="B1:E1"/>
    <mergeCell ref="B3:E3"/>
    <mergeCell ref="A5:A6"/>
  </mergeCells>
  <pageMargins left="0.70866141732283472" right="0.70866141732283472" top="0.74803149606299213" bottom="0.74803149606299213" header="0.31496062992125984" footer="0.31496062992125984"/>
  <pageSetup paperSize="9" scale="80" fitToWidth="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BB62B-F32F-46FE-8B2F-832F64EF7833}">
  <sheetPr>
    <tabColor rgb="FF92D050"/>
  </sheetPr>
  <dimension ref="A1:H10"/>
  <sheetViews>
    <sheetView zoomScaleNormal="100" zoomScaleSheetLayoutView="90" workbookViewId="0">
      <selection activeCell="D7" sqref="D7:E8"/>
    </sheetView>
  </sheetViews>
  <sheetFormatPr defaultRowHeight="14.4" x14ac:dyDescent="0.3"/>
  <cols>
    <col min="1" max="1" width="6.44140625" customWidth="1"/>
    <col min="2" max="2" width="61.109375" customWidth="1"/>
    <col min="3" max="4" width="25.6640625" customWidth="1"/>
    <col min="5" max="5" width="28.109375" customWidth="1"/>
    <col min="6" max="6" width="16.5546875" customWidth="1"/>
    <col min="7" max="9" width="14" customWidth="1"/>
    <col min="10" max="10" width="11.88671875" customWidth="1"/>
    <col min="11" max="11" width="13.44140625" customWidth="1"/>
    <col min="12" max="12" width="15.5546875" customWidth="1"/>
    <col min="13" max="13" width="16.109375" customWidth="1"/>
    <col min="14" max="18" width="15.6640625" customWidth="1"/>
  </cols>
  <sheetData>
    <row r="1" spans="1:8" x14ac:dyDescent="0.3">
      <c r="B1" s="58" t="s">
        <v>43</v>
      </c>
      <c r="C1" s="58"/>
      <c r="D1" s="58"/>
      <c r="E1" s="58"/>
    </row>
    <row r="2" spans="1:8" x14ac:dyDescent="0.3">
      <c r="B2" s="13"/>
      <c r="C2" s="13"/>
      <c r="D2" s="13"/>
      <c r="E2" s="13"/>
    </row>
    <row r="3" spans="1:8" x14ac:dyDescent="0.3">
      <c r="B3" s="59" t="s">
        <v>68</v>
      </c>
      <c r="C3" s="60"/>
      <c r="D3" s="60"/>
      <c r="E3" s="60"/>
    </row>
    <row r="4" spans="1:8" ht="14.25" customHeight="1" x14ac:dyDescent="0.3">
      <c r="B4" s="2"/>
      <c r="C4" s="2"/>
      <c r="D4" s="2"/>
      <c r="E4" s="2"/>
    </row>
    <row r="5" spans="1:8" ht="63" customHeight="1" x14ac:dyDescent="0.3">
      <c r="A5" s="61" t="s">
        <v>2</v>
      </c>
      <c r="B5" s="6" t="s">
        <v>3</v>
      </c>
      <c r="C5" s="6" t="s">
        <v>4</v>
      </c>
      <c r="D5" s="6" t="s">
        <v>5</v>
      </c>
      <c r="E5" s="6" t="s">
        <v>6</v>
      </c>
      <c r="F5" s="9"/>
      <c r="G5" s="8"/>
      <c r="H5" s="4"/>
    </row>
    <row r="6" spans="1:8" ht="10.5" customHeight="1" x14ac:dyDescent="0.3">
      <c r="A6" s="62"/>
      <c r="B6" s="17">
        <v>1</v>
      </c>
      <c r="C6" s="17">
        <v>2</v>
      </c>
      <c r="D6" s="17">
        <v>3</v>
      </c>
      <c r="E6" s="17">
        <v>4</v>
      </c>
      <c r="F6" s="2"/>
      <c r="G6" s="7"/>
      <c r="H6" s="4"/>
    </row>
    <row r="7" spans="1:8" ht="64.5" customHeight="1" thickBot="1" x14ac:dyDescent="0.35">
      <c r="A7" s="15">
        <v>1</v>
      </c>
      <c r="B7" s="25" t="s">
        <v>11</v>
      </c>
      <c r="C7" s="16">
        <v>5</v>
      </c>
      <c r="D7" s="34">
        <v>12000</v>
      </c>
      <c r="E7" s="35">
        <f>C7*D7</f>
        <v>60000</v>
      </c>
      <c r="F7" s="11"/>
      <c r="G7" s="8"/>
      <c r="H7" s="4"/>
    </row>
    <row r="8" spans="1:8" ht="62.25" customHeight="1" thickBot="1" x14ac:dyDescent="0.35">
      <c r="A8" s="18"/>
      <c r="B8" s="19"/>
      <c r="C8" s="20"/>
      <c r="D8" s="36" t="s">
        <v>14</v>
      </c>
      <c r="E8" s="37">
        <f>SUM(E7:E7)</f>
        <v>60000</v>
      </c>
      <c r="F8" s="23"/>
    </row>
    <row r="9" spans="1:8" s="4" customFormat="1" x14ac:dyDescent="0.3">
      <c r="A9"/>
      <c r="B9"/>
      <c r="C9"/>
      <c r="D9" s="22"/>
      <c r="E9" s="22"/>
      <c r="F9"/>
      <c r="G9"/>
      <c r="H9"/>
    </row>
    <row r="10" spans="1:8" ht="18.75" customHeight="1" x14ac:dyDescent="0.3">
      <c r="B10" s="2" t="s">
        <v>15</v>
      </c>
      <c r="C10" s="24"/>
      <c r="D10" s="24"/>
    </row>
  </sheetData>
  <protectedRanges>
    <protectedRange sqref="B1:B2 E3:E4" name="Range1_3"/>
  </protectedRanges>
  <mergeCells count="3">
    <mergeCell ref="B1:E1"/>
    <mergeCell ref="B3:E3"/>
    <mergeCell ref="A5:A6"/>
  </mergeCells>
  <pageMargins left="0.70866141732283472" right="0.70866141732283472" top="0.74803149606299213" bottom="0.74803149606299213" header="0.31496062992125984" footer="0.31496062992125984"/>
  <pageSetup paperSize="9" scale="80" fitToWidth="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B5B2E-474D-4BB6-AF0B-1738BABDC27C}">
  <sheetPr>
    <tabColor rgb="FF92D050"/>
  </sheetPr>
  <dimension ref="A1:H10"/>
  <sheetViews>
    <sheetView zoomScaleNormal="100" zoomScaleSheetLayoutView="90" workbookViewId="0">
      <selection activeCell="D7" sqref="D7:E8"/>
    </sheetView>
  </sheetViews>
  <sheetFormatPr defaultRowHeight="14.4" x14ac:dyDescent="0.3"/>
  <cols>
    <col min="1" max="1" width="6.44140625" customWidth="1"/>
    <col min="2" max="2" width="61.109375" customWidth="1"/>
    <col min="3" max="4" width="25.6640625" customWidth="1"/>
    <col min="5" max="5" width="28.109375" customWidth="1"/>
    <col min="6" max="6" width="16.5546875" customWidth="1"/>
    <col min="7" max="9" width="14" customWidth="1"/>
    <col min="10" max="10" width="11.88671875" customWidth="1"/>
    <col min="11" max="11" width="13.44140625" customWidth="1"/>
    <col min="12" max="12" width="15.5546875" customWidth="1"/>
    <col min="13" max="13" width="16.109375" customWidth="1"/>
    <col min="14" max="18" width="15.6640625" customWidth="1"/>
  </cols>
  <sheetData>
    <row r="1" spans="1:8" x14ac:dyDescent="0.3">
      <c r="B1" s="58" t="s">
        <v>43</v>
      </c>
      <c r="C1" s="58"/>
      <c r="D1" s="58"/>
      <c r="E1" s="58"/>
    </row>
    <row r="2" spans="1:8" x14ac:dyDescent="0.3">
      <c r="B2" s="13"/>
      <c r="C2" s="13"/>
      <c r="D2" s="13"/>
      <c r="E2" s="13"/>
    </row>
    <row r="3" spans="1:8" x14ac:dyDescent="0.3">
      <c r="B3" s="59" t="s">
        <v>44</v>
      </c>
      <c r="C3" s="60"/>
      <c r="D3" s="60"/>
      <c r="E3" s="60"/>
    </row>
    <row r="4" spans="1:8" ht="14.25" customHeight="1" x14ac:dyDescent="0.3">
      <c r="B4" s="2"/>
      <c r="C4" s="2"/>
      <c r="D4" s="2"/>
      <c r="E4" s="2"/>
    </row>
    <row r="5" spans="1:8" ht="63" customHeight="1" x14ac:dyDescent="0.3">
      <c r="A5" s="61" t="s">
        <v>2</v>
      </c>
      <c r="B5" s="6" t="s">
        <v>3</v>
      </c>
      <c r="C5" s="6" t="s">
        <v>4</v>
      </c>
      <c r="D5" s="6" t="s">
        <v>5</v>
      </c>
      <c r="E5" s="6" t="s">
        <v>6</v>
      </c>
      <c r="F5" s="9"/>
      <c r="G5" s="8"/>
      <c r="H5" s="4"/>
    </row>
    <row r="6" spans="1:8" ht="10.5" customHeight="1" x14ac:dyDescent="0.3">
      <c r="A6" s="62"/>
      <c r="B6" s="17">
        <v>1</v>
      </c>
      <c r="C6" s="17">
        <v>2</v>
      </c>
      <c r="D6" s="17">
        <v>3</v>
      </c>
      <c r="E6" s="17">
        <v>4</v>
      </c>
      <c r="F6" s="2"/>
      <c r="G6" s="7"/>
      <c r="H6" s="4"/>
    </row>
    <row r="7" spans="1:8" ht="64.5" customHeight="1" thickBot="1" x14ac:dyDescent="0.35">
      <c r="A7" s="15">
        <v>1</v>
      </c>
      <c r="B7" s="25" t="s">
        <v>11</v>
      </c>
      <c r="C7" s="28">
        <v>5</v>
      </c>
      <c r="D7" s="34">
        <v>9000</v>
      </c>
      <c r="E7" s="35">
        <f>C7*D7</f>
        <v>45000</v>
      </c>
      <c r="F7" s="11"/>
      <c r="G7" s="8"/>
      <c r="H7" s="4"/>
    </row>
    <row r="8" spans="1:8" ht="62.25" customHeight="1" thickBot="1" x14ac:dyDescent="0.35">
      <c r="A8" s="18"/>
      <c r="B8" s="19"/>
      <c r="C8" s="20"/>
      <c r="D8" s="36" t="s">
        <v>14</v>
      </c>
      <c r="E8" s="37">
        <f>SUM(E7:E7)</f>
        <v>45000</v>
      </c>
      <c r="F8" s="23"/>
    </row>
    <row r="9" spans="1:8" s="4" customFormat="1" x14ac:dyDescent="0.3">
      <c r="A9"/>
      <c r="B9"/>
      <c r="C9"/>
      <c r="D9" s="22"/>
      <c r="E9" s="22"/>
      <c r="F9"/>
      <c r="G9"/>
      <c r="H9"/>
    </row>
    <row r="10" spans="1:8" ht="18.75" customHeight="1" x14ac:dyDescent="0.3">
      <c r="B10" s="2" t="s">
        <v>15</v>
      </c>
      <c r="C10" s="24"/>
      <c r="D10" s="24"/>
    </row>
  </sheetData>
  <protectedRanges>
    <protectedRange sqref="B2 E3:E4" name="Range1_3"/>
    <protectedRange sqref="B1" name="Range1_3_1"/>
  </protectedRanges>
  <mergeCells count="3">
    <mergeCell ref="B1:E1"/>
    <mergeCell ref="B3:E3"/>
    <mergeCell ref="A5:A6"/>
  </mergeCells>
  <pageMargins left="0.70866141732283472" right="0.70866141732283472" top="0.74803149606299213" bottom="0.74803149606299213" header="0.31496062992125984" footer="0.31496062992125984"/>
  <pageSetup paperSize="9" scale="80" fitToWidth="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C8249-2E90-40DD-9E70-24D7F6D8A520}">
  <sheetPr>
    <tabColor rgb="FF92D050"/>
  </sheetPr>
  <dimension ref="A1:H10"/>
  <sheetViews>
    <sheetView zoomScaleNormal="100" zoomScaleSheetLayoutView="90" workbookViewId="0">
      <selection activeCell="G18" sqref="G18"/>
    </sheetView>
  </sheetViews>
  <sheetFormatPr defaultRowHeight="14.4" x14ac:dyDescent="0.3"/>
  <cols>
    <col min="1" max="1" width="6.44140625" customWidth="1"/>
    <col min="2" max="2" width="61.109375" customWidth="1"/>
    <col min="3" max="4" width="25.6640625" customWidth="1"/>
    <col min="5" max="5" width="28.109375" customWidth="1"/>
    <col min="6" max="6" width="16.5546875" customWidth="1"/>
    <col min="7" max="9" width="14" customWidth="1"/>
    <col min="10" max="10" width="11.88671875" customWidth="1"/>
    <col min="11" max="11" width="13.44140625" customWidth="1"/>
    <col min="12" max="12" width="15.5546875" customWidth="1"/>
    <col min="13" max="13" width="16.109375" customWidth="1"/>
    <col min="14" max="18" width="15.6640625" customWidth="1"/>
  </cols>
  <sheetData>
    <row r="1" spans="1:8" x14ac:dyDescent="0.3">
      <c r="B1" s="58" t="s">
        <v>43</v>
      </c>
      <c r="C1" s="58"/>
      <c r="D1" s="58"/>
      <c r="E1" s="58"/>
    </row>
    <row r="2" spans="1:8" x14ac:dyDescent="0.3">
      <c r="B2" s="13"/>
      <c r="C2" s="13"/>
      <c r="D2" s="13"/>
      <c r="E2" s="13"/>
    </row>
    <row r="3" spans="1:8" x14ac:dyDescent="0.3">
      <c r="B3" s="59" t="s">
        <v>45</v>
      </c>
      <c r="C3" s="60"/>
      <c r="D3" s="60"/>
      <c r="E3" s="60"/>
    </row>
    <row r="4" spans="1:8" ht="14.25" customHeight="1" x14ac:dyDescent="0.3">
      <c r="B4" s="2"/>
      <c r="C4" s="2"/>
      <c r="D4" s="2"/>
      <c r="E4" s="2"/>
    </row>
    <row r="5" spans="1:8" ht="63" customHeight="1" x14ac:dyDescent="0.3">
      <c r="A5" s="61" t="s">
        <v>2</v>
      </c>
      <c r="B5" s="6" t="s">
        <v>3</v>
      </c>
      <c r="C5" s="6" t="s">
        <v>4</v>
      </c>
      <c r="D5" s="6" t="s">
        <v>5</v>
      </c>
      <c r="E5" s="6" t="s">
        <v>6</v>
      </c>
      <c r="F5" s="9"/>
      <c r="G5" s="8"/>
      <c r="H5" s="4"/>
    </row>
    <row r="6" spans="1:8" ht="10.5" customHeight="1" x14ac:dyDescent="0.3">
      <c r="A6" s="62"/>
      <c r="B6" s="17">
        <v>1</v>
      </c>
      <c r="C6" s="17">
        <v>2</v>
      </c>
      <c r="D6" s="17">
        <v>3</v>
      </c>
      <c r="E6" s="17">
        <v>4</v>
      </c>
      <c r="F6" s="2"/>
      <c r="G6" s="7"/>
      <c r="H6" s="4"/>
    </row>
    <row r="7" spans="1:8" ht="64.5" customHeight="1" thickBot="1" x14ac:dyDescent="0.35">
      <c r="A7" s="15">
        <v>1</v>
      </c>
      <c r="B7" s="25" t="s">
        <v>11</v>
      </c>
      <c r="C7" s="28">
        <v>5</v>
      </c>
      <c r="D7" s="34">
        <v>12000</v>
      </c>
      <c r="E7" s="35">
        <f>C7*D7</f>
        <v>60000</v>
      </c>
      <c r="F7" s="11"/>
      <c r="G7" s="8"/>
      <c r="H7" s="4"/>
    </row>
    <row r="8" spans="1:8" ht="62.25" customHeight="1" thickBot="1" x14ac:dyDescent="0.35">
      <c r="A8" s="18"/>
      <c r="B8" s="19"/>
      <c r="C8" s="20"/>
      <c r="D8" s="36" t="s">
        <v>14</v>
      </c>
      <c r="E8" s="37">
        <f>SUM(E7:E7)</f>
        <v>60000</v>
      </c>
      <c r="F8" s="23"/>
    </row>
    <row r="9" spans="1:8" s="4" customFormat="1" x14ac:dyDescent="0.3">
      <c r="A9"/>
      <c r="B9"/>
      <c r="C9"/>
      <c r="D9" s="22"/>
      <c r="E9" s="22"/>
      <c r="F9"/>
      <c r="G9"/>
      <c r="H9"/>
    </row>
    <row r="10" spans="1:8" ht="18.75" customHeight="1" x14ac:dyDescent="0.3">
      <c r="B10" s="2" t="s">
        <v>15</v>
      </c>
      <c r="C10" s="24"/>
      <c r="D10" s="24"/>
    </row>
  </sheetData>
  <protectedRanges>
    <protectedRange sqref="B2 E3:E4" name="Range1_3"/>
    <protectedRange sqref="B1" name="Range1_3_1"/>
  </protectedRanges>
  <mergeCells count="3">
    <mergeCell ref="B1:E1"/>
    <mergeCell ref="B3:E3"/>
    <mergeCell ref="A5:A6"/>
  </mergeCells>
  <pageMargins left="0.70866141732283472" right="0.70866141732283472" top="0.74803149606299213" bottom="0.74803149606299213" header="0.31496062992125984" footer="0.31496062992125984"/>
  <pageSetup paperSize="9" scale="80" fitToWidth="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89E8B-CCA7-4C8E-BBBD-F771CA428306}">
  <dimension ref="A1:H12"/>
  <sheetViews>
    <sheetView topLeftCell="C1" zoomScale="70" zoomScaleNormal="70" zoomScaleSheetLayoutView="90" workbookViewId="0">
      <selection activeCell="F10" sqref="F10"/>
    </sheetView>
  </sheetViews>
  <sheetFormatPr defaultRowHeight="14.4" x14ac:dyDescent="0.3"/>
  <cols>
    <col min="1" max="1" width="6.44140625" customWidth="1"/>
    <col min="2" max="2" width="61.109375" customWidth="1"/>
    <col min="3" max="4" width="25.6640625" customWidth="1"/>
    <col min="5" max="5" width="28.109375" customWidth="1"/>
    <col min="6" max="6" width="16.5546875" customWidth="1"/>
    <col min="7" max="9" width="14" customWidth="1"/>
    <col min="10" max="10" width="11.88671875" customWidth="1"/>
    <col min="11" max="11" width="13.44140625" customWidth="1"/>
    <col min="12" max="12" width="15.5546875" customWidth="1"/>
    <col min="13" max="13" width="16.109375" customWidth="1"/>
    <col min="14" max="18" width="15.6640625" customWidth="1"/>
  </cols>
  <sheetData>
    <row r="1" spans="1:8" x14ac:dyDescent="0.3">
      <c r="B1" s="58" t="s">
        <v>46</v>
      </c>
      <c r="C1" s="58"/>
      <c r="D1" s="58"/>
      <c r="E1" s="58"/>
    </row>
    <row r="2" spans="1:8" x14ac:dyDescent="0.3">
      <c r="B2" s="13"/>
      <c r="C2" s="13"/>
      <c r="D2" s="13"/>
      <c r="E2" s="13"/>
    </row>
    <row r="3" spans="1:8" x14ac:dyDescent="0.3">
      <c r="B3" s="59" t="s">
        <v>47</v>
      </c>
      <c r="C3" s="60"/>
      <c r="D3" s="60"/>
      <c r="E3" s="60"/>
    </row>
    <row r="4" spans="1:8" ht="14.25" customHeight="1" x14ac:dyDescent="0.3">
      <c r="B4" s="2"/>
      <c r="C4" s="2"/>
      <c r="D4" s="2"/>
      <c r="E4" s="2"/>
    </row>
    <row r="5" spans="1:8" ht="63" customHeight="1" x14ac:dyDescent="0.3">
      <c r="A5" s="61" t="s">
        <v>2</v>
      </c>
      <c r="B5" s="6" t="s">
        <v>3</v>
      </c>
      <c r="C5" s="6" t="s">
        <v>4</v>
      </c>
      <c r="D5" s="6" t="s">
        <v>5</v>
      </c>
      <c r="E5" s="6" t="s">
        <v>6</v>
      </c>
      <c r="F5" s="9"/>
      <c r="G5" s="8"/>
      <c r="H5" s="4"/>
    </row>
    <row r="6" spans="1:8" ht="10.5" customHeight="1" x14ac:dyDescent="0.3">
      <c r="A6" s="62"/>
      <c r="B6" s="17">
        <v>1</v>
      </c>
      <c r="C6" s="17">
        <v>2</v>
      </c>
      <c r="D6" s="17">
        <v>3</v>
      </c>
      <c r="E6" s="17">
        <v>4</v>
      </c>
      <c r="F6" s="2"/>
      <c r="G6" s="7"/>
      <c r="H6" s="4"/>
    </row>
    <row r="7" spans="1:8" ht="84" customHeight="1" thickBot="1" x14ac:dyDescent="0.35">
      <c r="A7" s="15">
        <v>1</v>
      </c>
      <c r="B7" s="40" t="s">
        <v>11</v>
      </c>
      <c r="C7" s="28">
        <v>5</v>
      </c>
      <c r="D7" s="34">
        <v>14000</v>
      </c>
      <c r="E7" s="35">
        <f>C7*D7</f>
        <v>70000</v>
      </c>
      <c r="F7" s="11"/>
      <c r="G7" s="8"/>
      <c r="H7" s="4"/>
    </row>
    <row r="8" spans="1:8" ht="84" customHeight="1" thickBot="1" x14ac:dyDescent="0.35">
      <c r="A8" s="14">
        <v>2</v>
      </c>
      <c r="B8" s="25" t="s">
        <v>48</v>
      </c>
      <c r="C8" s="28">
        <v>5</v>
      </c>
      <c r="D8" s="34">
        <v>14000</v>
      </c>
      <c r="E8" s="35">
        <f t="shared" ref="E8:E9" si="0">C8*D8</f>
        <v>70000</v>
      </c>
      <c r="F8" s="12"/>
      <c r="G8" s="10"/>
      <c r="H8" s="4"/>
    </row>
    <row r="9" spans="1:8" ht="151.5" customHeight="1" thickBot="1" x14ac:dyDescent="0.35">
      <c r="A9" s="15">
        <v>3</v>
      </c>
      <c r="B9" s="41" t="s">
        <v>49</v>
      </c>
      <c r="C9" s="28">
        <v>5</v>
      </c>
      <c r="D9" s="34">
        <v>10000</v>
      </c>
      <c r="E9" s="35">
        <f t="shared" si="0"/>
        <v>50000</v>
      </c>
      <c r="F9" s="2"/>
      <c r="G9" s="9"/>
      <c r="H9" s="4"/>
    </row>
    <row r="10" spans="1:8" ht="62.25" customHeight="1" thickBot="1" x14ac:dyDescent="0.35">
      <c r="A10" s="18"/>
      <c r="B10" s="19"/>
      <c r="C10" s="20"/>
      <c r="D10" s="36" t="s">
        <v>14</v>
      </c>
      <c r="E10" s="37">
        <f>SUM(E7:E9)</f>
        <v>190000</v>
      </c>
      <c r="F10" s="69">
        <f>'[1]Ignitis Polska'!$E$10-E10</f>
        <v>-70000</v>
      </c>
    </row>
    <row r="11" spans="1:8" s="4" customFormat="1" ht="16.5" customHeight="1" x14ac:dyDescent="0.3">
      <c r="A11"/>
      <c r="B11"/>
      <c r="C11"/>
      <c r="D11" s="22"/>
      <c r="E11" s="22"/>
      <c r="F11"/>
      <c r="G11"/>
      <c r="H11"/>
    </row>
    <row r="12" spans="1:8" ht="18.75" customHeight="1" x14ac:dyDescent="0.3">
      <c r="B12" s="2" t="s">
        <v>15</v>
      </c>
      <c r="C12" s="24"/>
      <c r="D12" s="24"/>
    </row>
  </sheetData>
  <protectedRanges>
    <protectedRange sqref="B1:B2 E3:E4" name="Range1_3"/>
  </protectedRanges>
  <mergeCells count="3">
    <mergeCell ref="B1:E1"/>
    <mergeCell ref="B3:E3"/>
    <mergeCell ref="A5:A6"/>
  </mergeCells>
  <pageMargins left="0.70866141732283472" right="0.70866141732283472" top="0.74803149606299213" bottom="0.74803149606299213" header="0.31496062992125984" footer="0.31496062992125984"/>
  <pageSetup paperSize="9" scale="80" fitToWidth="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39DBF-CEB3-4F31-A6B7-004F9E3D25F6}">
  <dimension ref="A1:F12"/>
  <sheetViews>
    <sheetView topLeftCell="D1" zoomScale="70" zoomScaleNormal="70" workbookViewId="0">
      <selection activeCell="F10" sqref="F10"/>
    </sheetView>
  </sheetViews>
  <sheetFormatPr defaultRowHeight="14.4" x14ac:dyDescent="0.3"/>
  <cols>
    <col min="2" max="2" width="84.6640625" customWidth="1"/>
    <col min="3" max="3" width="57.33203125" customWidth="1"/>
    <col min="4" max="4" width="33.33203125" customWidth="1"/>
    <col min="5" max="5" width="75.109375" customWidth="1"/>
    <col min="6" max="6" width="10" bestFit="1" customWidth="1"/>
  </cols>
  <sheetData>
    <row r="1" spans="1:6" x14ac:dyDescent="0.3">
      <c r="B1" s="58" t="s">
        <v>46</v>
      </c>
      <c r="C1" s="58"/>
      <c r="D1" s="58"/>
      <c r="E1" s="58"/>
    </row>
    <row r="2" spans="1:6" x14ac:dyDescent="0.3">
      <c r="B2" s="13"/>
      <c r="C2" s="13"/>
      <c r="D2" s="13"/>
      <c r="E2" s="13"/>
    </row>
    <row r="3" spans="1:6" x14ac:dyDescent="0.3">
      <c r="B3" s="59" t="s">
        <v>50</v>
      </c>
      <c r="C3" s="60"/>
      <c r="D3" s="60"/>
      <c r="E3" s="60"/>
    </row>
    <row r="4" spans="1:6" x14ac:dyDescent="0.3">
      <c r="B4" s="2"/>
      <c r="C4" s="2"/>
      <c r="D4" s="2"/>
      <c r="E4" s="2"/>
    </row>
    <row r="5" spans="1:6" ht="87" customHeight="1" x14ac:dyDescent="0.3">
      <c r="A5" s="63" t="s">
        <v>2</v>
      </c>
      <c r="B5" s="6" t="s">
        <v>3</v>
      </c>
      <c r="C5" s="6" t="s">
        <v>4</v>
      </c>
      <c r="D5" s="6" t="s">
        <v>5</v>
      </c>
      <c r="E5" s="6" t="s">
        <v>6</v>
      </c>
    </row>
    <row r="6" spans="1:6" x14ac:dyDescent="0.3">
      <c r="A6" s="63"/>
      <c r="B6" s="17">
        <v>1</v>
      </c>
      <c r="C6" s="17">
        <v>2</v>
      </c>
      <c r="D6" s="17">
        <v>3</v>
      </c>
      <c r="E6" s="17">
        <v>4</v>
      </c>
    </row>
    <row r="7" spans="1:6" ht="52.8" x14ac:dyDescent="0.3">
      <c r="A7" s="14">
        <v>1</v>
      </c>
      <c r="B7" s="30" t="s">
        <v>11</v>
      </c>
      <c r="C7" s="31">
        <v>5</v>
      </c>
      <c r="D7" s="53">
        <v>12000</v>
      </c>
      <c r="E7" s="35">
        <f>C7*D7</f>
        <v>60000</v>
      </c>
    </row>
    <row r="8" spans="1:6" ht="39.6" x14ac:dyDescent="0.3">
      <c r="A8" s="14">
        <v>2</v>
      </c>
      <c r="B8" s="30" t="s">
        <v>48</v>
      </c>
      <c r="C8" s="31">
        <v>5</v>
      </c>
      <c r="D8" s="53">
        <v>12000</v>
      </c>
      <c r="E8" s="49">
        <f t="shared" ref="E8:E9" si="0">C8*D8</f>
        <v>60000</v>
      </c>
    </row>
    <row r="9" spans="1:6" ht="105.6" x14ac:dyDescent="0.3">
      <c r="A9" s="14">
        <v>3</v>
      </c>
      <c r="B9" s="32" t="s">
        <v>49</v>
      </c>
      <c r="C9" s="31">
        <v>5</v>
      </c>
      <c r="D9" s="53">
        <v>8000</v>
      </c>
      <c r="E9" s="35">
        <f t="shared" si="0"/>
        <v>40000</v>
      </c>
    </row>
    <row r="10" spans="1:6" ht="42" customHeight="1" x14ac:dyDescent="0.3">
      <c r="A10" s="33"/>
      <c r="B10" s="33"/>
      <c r="C10" s="33"/>
      <c r="D10" s="47" t="s">
        <v>14</v>
      </c>
      <c r="E10" s="49">
        <f>SUM(E7:E9)</f>
        <v>160000</v>
      </c>
      <c r="F10" s="68">
        <f>'[1]Ignitis renewables Polska sp.z.'!$E$10-E10</f>
        <v>-60000</v>
      </c>
    </row>
    <row r="11" spans="1:6" ht="18.75" customHeight="1" x14ac:dyDescent="0.3"/>
    <row r="12" spans="1:6" ht="18.75" customHeight="1" x14ac:dyDescent="0.3">
      <c r="B12" s="2" t="s">
        <v>15</v>
      </c>
      <c r="C12" s="24"/>
      <c r="D12" s="24"/>
    </row>
  </sheetData>
  <protectedRanges>
    <protectedRange sqref="B2 E3:E4" name="Range1_3_2"/>
    <protectedRange sqref="B1" name="Range1_3_3"/>
  </protectedRanges>
  <mergeCells count="3">
    <mergeCell ref="B1:E1"/>
    <mergeCell ref="B3:E3"/>
    <mergeCell ref="A5:A6"/>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03E61-7640-4828-9DB7-9982525D0F06}">
  <dimension ref="A1:F12"/>
  <sheetViews>
    <sheetView topLeftCell="D2" zoomScale="70" zoomScaleNormal="70" workbookViewId="0">
      <selection activeCell="F10" sqref="F10"/>
    </sheetView>
  </sheetViews>
  <sheetFormatPr defaultRowHeight="14.4" x14ac:dyDescent="0.3"/>
  <cols>
    <col min="2" max="2" width="37" customWidth="1"/>
    <col min="3" max="3" width="57.33203125" customWidth="1"/>
    <col min="4" max="4" width="33.33203125" customWidth="1"/>
    <col min="5" max="5" width="75.109375" customWidth="1"/>
    <col min="6" max="6" width="10" bestFit="1" customWidth="1"/>
  </cols>
  <sheetData>
    <row r="1" spans="1:6" x14ac:dyDescent="0.3">
      <c r="B1" s="58" t="s">
        <v>51</v>
      </c>
      <c r="C1" s="58"/>
      <c r="D1" s="58"/>
      <c r="E1" s="58"/>
    </row>
    <row r="2" spans="1:6" x14ac:dyDescent="0.3">
      <c r="B2" s="13"/>
      <c r="C2" s="13"/>
      <c r="D2" s="13"/>
      <c r="E2" s="13"/>
    </row>
    <row r="3" spans="1:6" x14ac:dyDescent="0.3">
      <c r="B3" s="59" t="s">
        <v>69</v>
      </c>
      <c r="C3" s="60"/>
      <c r="D3" s="60"/>
      <c r="E3" s="60"/>
    </row>
    <row r="4" spans="1:6" x14ac:dyDescent="0.3">
      <c r="B4" s="2"/>
      <c r="C4" s="2"/>
      <c r="D4" s="2"/>
      <c r="E4" s="2"/>
    </row>
    <row r="5" spans="1:6" ht="39.6" x14ac:dyDescent="0.3">
      <c r="A5" s="61" t="s">
        <v>2</v>
      </c>
      <c r="B5" s="6" t="s">
        <v>3</v>
      </c>
      <c r="C5" s="6" t="s">
        <v>4</v>
      </c>
      <c r="D5" s="6" t="s">
        <v>5</v>
      </c>
      <c r="E5" s="6" t="s">
        <v>6</v>
      </c>
    </row>
    <row r="6" spans="1:6" x14ac:dyDescent="0.3">
      <c r="A6" s="62"/>
      <c r="B6" s="17">
        <v>1</v>
      </c>
      <c r="C6" s="17">
        <v>2</v>
      </c>
      <c r="D6" s="17">
        <v>3</v>
      </c>
      <c r="E6" s="17">
        <v>4</v>
      </c>
    </row>
    <row r="7" spans="1:6" ht="106.2" thickBot="1" x14ac:dyDescent="0.35">
      <c r="A7" s="15">
        <v>1</v>
      </c>
      <c r="B7" s="25" t="s">
        <v>11</v>
      </c>
      <c r="C7" s="28">
        <v>5</v>
      </c>
      <c r="D7" s="34">
        <v>12000</v>
      </c>
      <c r="E7" s="35">
        <f>C7*D7</f>
        <v>60000</v>
      </c>
    </row>
    <row r="8" spans="1:6" ht="79.8" thickBot="1" x14ac:dyDescent="0.35">
      <c r="A8" s="14">
        <v>2</v>
      </c>
      <c r="B8" s="25" t="s">
        <v>48</v>
      </c>
      <c r="C8" s="28">
        <v>5</v>
      </c>
      <c r="D8" s="34">
        <v>12000</v>
      </c>
      <c r="E8" s="49">
        <f t="shared" ref="E8:E9" si="0">C8*D8</f>
        <v>60000</v>
      </c>
    </row>
    <row r="9" spans="1:6" ht="251.4" thickBot="1" x14ac:dyDescent="0.35">
      <c r="A9" s="15">
        <v>3</v>
      </c>
      <c r="B9" s="27" t="s">
        <v>49</v>
      </c>
      <c r="C9" s="28">
        <v>5</v>
      </c>
      <c r="D9" s="34">
        <v>8000</v>
      </c>
      <c r="E9" s="35">
        <f t="shared" si="0"/>
        <v>40000</v>
      </c>
    </row>
    <row r="10" spans="1:6" ht="40.200000000000003" thickBot="1" x14ac:dyDescent="0.35">
      <c r="A10" s="18"/>
      <c r="B10" s="19"/>
      <c r="C10" s="20"/>
      <c r="D10" s="36" t="s">
        <v>14</v>
      </c>
      <c r="E10" s="37">
        <f>SUM(E7:E9)</f>
        <v>160000</v>
      </c>
      <c r="F10" s="68">
        <f>'[1]Silezia1 Wind Farm Sp. z o.o'!$E$10-E10</f>
        <v>-60000</v>
      </c>
    </row>
    <row r="11" spans="1:6" x14ac:dyDescent="0.3">
      <c r="D11" s="50"/>
      <c r="E11" s="50"/>
    </row>
    <row r="12" spans="1:6" ht="18.75" customHeight="1" x14ac:dyDescent="0.3">
      <c r="B12" s="2" t="s">
        <v>15</v>
      </c>
      <c r="C12" s="24"/>
      <c r="D12" s="24"/>
    </row>
  </sheetData>
  <protectedRanges>
    <protectedRange sqref="B1:B2 E3:E4" name="Range1_3_2"/>
  </protectedRanges>
  <mergeCells count="3">
    <mergeCell ref="B1:E1"/>
    <mergeCell ref="B3:E3"/>
    <mergeCell ref="A5:A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5D44D-C020-4663-934C-C9BEC16B4D62}">
  <sheetPr>
    <tabColor rgb="FF92D050"/>
  </sheetPr>
  <dimension ref="A1:H15"/>
  <sheetViews>
    <sheetView topLeftCell="A10" zoomScaleNormal="100" zoomScaleSheetLayoutView="90" workbookViewId="0">
      <selection activeCell="G10" sqref="G10"/>
    </sheetView>
  </sheetViews>
  <sheetFormatPr defaultRowHeight="14.4" x14ac:dyDescent="0.3"/>
  <cols>
    <col min="1" max="1" width="6.44140625" customWidth="1"/>
    <col min="2" max="2" width="61.109375" customWidth="1"/>
    <col min="3" max="4" width="25.6640625" customWidth="1"/>
    <col min="5" max="5" width="28.109375" customWidth="1"/>
    <col min="6" max="6" width="16.5546875" customWidth="1"/>
    <col min="7" max="9" width="14" customWidth="1"/>
    <col min="10" max="10" width="11.88671875" customWidth="1"/>
    <col min="11" max="11" width="13.44140625" customWidth="1"/>
    <col min="12" max="12" width="15.5546875" customWidth="1"/>
    <col min="13" max="13" width="16.109375" customWidth="1"/>
    <col min="14" max="18" width="15.6640625" customWidth="1"/>
  </cols>
  <sheetData>
    <row r="1" spans="1:8" x14ac:dyDescent="0.3">
      <c r="B1" s="58" t="s">
        <v>16</v>
      </c>
      <c r="C1" s="58"/>
      <c r="D1" s="58"/>
      <c r="E1" s="58"/>
    </row>
    <row r="2" spans="1:8" x14ac:dyDescent="0.3">
      <c r="B2" s="13"/>
      <c r="C2" s="13"/>
      <c r="D2" s="13"/>
      <c r="E2" s="13"/>
    </row>
    <row r="3" spans="1:8" x14ac:dyDescent="0.3">
      <c r="B3" s="59" t="s">
        <v>17</v>
      </c>
      <c r="C3" s="60"/>
      <c r="D3" s="60"/>
      <c r="E3" s="60"/>
    </row>
    <row r="4" spans="1:8" ht="14.25" customHeight="1" x14ac:dyDescent="0.3">
      <c r="B4" s="2"/>
      <c r="C4" s="2"/>
      <c r="D4" s="2"/>
      <c r="E4" s="2"/>
    </row>
    <row r="5" spans="1:8" ht="63" customHeight="1" x14ac:dyDescent="0.3">
      <c r="A5" s="61" t="s">
        <v>2</v>
      </c>
      <c r="B5" s="6" t="s">
        <v>3</v>
      </c>
      <c r="C5" s="6" t="s">
        <v>4</v>
      </c>
      <c r="D5" s="6" t="s">
        <v>5</v>
      </c>
      <c r="E5" s="6" t="s">
        <v>6</v>
      </c>
      <c r="F5" s="9"/>
      <c r="G5" s="8"/>
      <c r="H5" s="4"/>
    </row>
    <row r="6" spans="1:8" ht="10.5" customHeight="1" x14ac:dyDescent="0.3">
      <c r="A6" s="62"/>
      <c r="B6" s="17">
        <v>1</v>
      </c>
      <c r="C6" s="17">
        <v>2</v>
      </c>
      <c r="D6" s="17">
        <v>3</v>
      </c>
      <c r="E6" s="17">
        <v>4</v>
      </c>
      <c r="F6" s="2"/>
      <c r="G6" s="7"/>
      <c r="H6" s="4"/>
    </row>
    <row r="7" spans="1:8" ht="106.2" thickBot="1" x14ac:dyDescent="0.35">
      <c r="A7" s="15">
        <v>1</v>
      </c>
      <c r="B7" s="25" t="s">
        <v>18</v>
      </c>
      <c r="C7" s="28">
        <v>5</v>
      </c>
      <c r="D7" s="34">
        <v>34000</v>
      </c>
      <c r="E7" s="35">
        <f>C7*D7</f>
        <v>170000</v>
      </c>
      <c r="F7" s="11"/>
      <c r="G7" s="8"/>
      <c r="H7" s="4"/>
    </row>
    <row r="8" spans="1:8" ht="40.200000000000003" thickBot="1" x14ac:dyDescent="0.35">
      <c r="A8" s="14">
        <v>2</v>
      </c>
      <c r="B8" s="28" t="s">
        <v>19</v>
      </c>
      <c r="C8" s="28">
        <v>5</v>
      </c>
      <c r="D8" s="34">
        <v>1000</v>
      </c>
      <c r="E8" s="35">
        <f t="shared" ref="E8:E12" si="0">C8*D8</f>
        <v>5000</v>
      </c>
      <c r="F8" s="12"/>
      <c r="G8" s="10"/>
      <c r="H8" s="4"/>
    </row>
    <row r="9" spans="1:8" ht="40.200000000000003" thickBot="1" x14ac:dyDescent="0.35">
      <c r="A9" s="15">
        <v>3</v>
      </c>
      <c r="B9" s="29" t="s">
        <v>20</v>
      </c>
      <c r="C9" s="28">
        <v>5</v>
      </c>
      <c r="D9" s="34">
        <v>2000</v>
      </c>
      <c r="E9" s="35">
        <f t="shared" si="0"/>
        <v>10000</v>
      </c>
      <c r="F9" s="2"/>
      <c r="G9" s="9"/>
      <c r="H9" s="4"/>
    </row>
    <row r="10" spans="1:8" ht="66.599999999999994" thickBot="1" x14ac:dyDescent="0.35">
      <c r="A10" s="15">
        <v>4</v>
      </c>
      <c r="B10" s="25" t="s">
        <v>11</v>
      </c>
      <c r="C10" s="28">
        <v>5</v>
      </c>
      <c r="D10" s="34">
        <v>75000</v>
      </c>
      <c r="E10" s="35">
        <f t="shared" si="0"/>
        <v>375000</v>
      </c>
      <c r="F10" s="2"/>
      <c r="G10" s="2"/>
      <c r="H10" s="4"/>
    </row>
    <row r="11" spans="1:8" ht="40.200000000000003" thickBot="1" x14ac:dyDescent="0.35">
      <c r="A11" s="14">
        <v>5</v>
      </c>
      <c r="B11" s="27" t="s">
        <v>21</v>
      </c>
      <c r="C11" s="28">
        <v>5</v>
      </c>
      <c r="D11" s="34">
        <v>2000</v>
      </c>
      <c r="E11" s="35">
        <f t="shared" si="0"/>
        <v>10000</v>
      </c>
      <c r="F11" s="2"/>
      <c r="G11" s="2"/>
      <c r="H11" s="4"/>
    </row>
    <row r="12" spans="1:8" ht="40.200000000000003" thickBot="1" x14ac:dyDescent="0.35">
      <c r="A12" s="14">
        <v>6</v>
      </c>
      <c r="B12" s="27" t="s">
        <v>22</v>
      </c>
      <c r="C12" s="28">
        <v>5</v>
      </c>
      <c r="D12" s="34">
        <v>2000</v>
      </c>
      <c r="E12" s="35">
        <f t="shared" si="0"/>
        <v>10000</v>
      </c>
      <c r="F12" s="2"/>
      <c r="G12" s="2"/>
      <c r="H12" s="4"/>
    </row>
    <row r="13" spans="1:8" ht="62.25" customHeight="1" thickBot="1" x14ac:dyDescent="0.35">
      <c r="A13" s="18"/>
      <c r="B13" s="19"/>
      <c r="C13" s="20"/>
      <c r="D13" s="36" t="s">
        <v>14</v>
      </c>
      <c r="E13" s="37">
        <f>SUM(E7:E12)</f>
        <v>580000</v>
      </c>
      <c r="F13" s="23"/>
    </row>
    <row r="14" spans="1:8" s="4" customFormat="1" ht="32.25" customHeight="1" x14ac:dyDescent="0.3">
      <c r="A14"/>
      <c r="B14"/>
      <c r="C14"/>
      <c r="D14" s="22"/>
      <c r="E14" s="22"/>
      <c r="F14"/>
      <c r="G14"/>
      <c r="H14"/>
    </row>
    <row r="15" spans="1:8" ht="18.75" customHeight="1" x14ac:dyDescent="0.3">
      <c r="B15" s="2" t="s">
        <v>15</v>
      </c>
      <c r="C15" s="24"/>
      <c r="D15" s="24"/>
      <c r="E15" s="24"/>
    </row>
  </sheetData>
  <protectedRanges>
    <protectedRange sqref="B2 E3:E4" name="Range1_3"/>
    <protectedRange sqref="B1" name="Range1_3_1"/>
  </protectedRanges>
  <mergeCells count="3">
    <mergeCell ref="B1:E1"/>
    <mergeCell ref="B3:E3"/>
    <mergeCell ref="A5:A6"/>
  </mergeCells>
  <pageMargins left="0.70866141732283472" right="0.70866141732283472" top="0.74803149606299213" bottom="0.74803149606299213" header="0.31496062992125984" footer="0.31496062992125984"/>
  <pageSetup paperSize="9" scale="80" fitToWidth="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990BB-FEA2-4813-86C7-06B8537432DD}">
  <dimension ref="A1:F12"/>
  <sheetViews>
    <sheetView topLeftCell="D7" zoomScale="80" zoomScaleNormal="80" workbookViewId="0">
      <selection activeCell="F10" sqref="F10"/>
    </sheetView>
  </sheetViews>
  <sheetFormatPr defaultRowHeight="14.4" x14ac:dyDescent="0.3"/>
  <cols>
    <col min="2" max="2" width="37" customWidth="1"/>
    <col min="3" max="3" width="57.33203125" customWidth="1"/>
    <col min="4" max="4" width="33.33203125" customWidth="1"/>
    <col min="5" max="5" width="75.109375" customWidth="1"/>
    <col min="6" max="6" width="9.21875" bestFit="1" customWidth="1"/>
  </cols>
  <sheetData>
    <row r="1" spans="1:6" x14ac:dyDescent="0.3">
      <c r="B1" s="58" t="s">
        <v>51</v>
      </c>
      <c r="C1" s="58"/>
      <c r="D1" s="58"/>
      <c r="E1" s="58"/>
    </row>
    <row r="2" spans="1:6" x14ac:dyDescent="0.3">
      <c r="B2" s="13"/>
      <c r="C2" s="13"/>
      <c r="D2" s="13"/>
      <c r="E2" s="13"/>
    </row>
    <row r="3" spans="1:6" x14ac:dyDescent="0.3">
      <c r="B3" s="59" t="s">
        <v>53</v>
      </c>
      <c r="C3" s="60"/>
      <c r="D3" s="60"/>
      <c r="E3" s="60"/>
    </row>
    <row r="4" spans="1:6" x14ac:dyDescent="0.3">
      <c r="B4" s="2"/>
      <c r="C4" s="2"/>
      <c r="D4" s="2"/>
      <c r="E4" s="2"/>
    </row>
    <row r="5" spans="1:6" ht="39.6" x14ac:dyDescent="0.3">
      <c r="A5" s="61" t="s">
        <v>2</v>
      </c>
      <c r="B5" s="6" t="s">
        <v>3</v>
      </c>
      <c r="C5" s="6" t="s">
        <v>4</v>
      </c>
      <c r="D5" s="6" t="s">
        <v>5</v>
      </c>
      <c r="E5" s="6" t="s">
        <v>6</v>
      </c>
    </row>
    <row r="6" spans="1:6" x14ac:dyDescent="0.3">
      <c r="A6" s="62"/>
      <c r="B6" s="17">
        <v>1</v>
      </c>
      <c r="C6" s="17">
        <v>2</v>
      </c>
      <c r="D6" s="17">
        <v>3</v>
      </c>
      <c r="E6" s="17">
        <v>4</v>
      </c>
    </row>
    <row r="7" spans="1:6" ht="106.2" thickBot="1" x14ac:dyDescent="0.35">
      <c r="A7" s="15">
        <v>1</v>
      </c>
      <c r="B7" s="25" t="s">
        <v>11</v>
      </c>
      <c r="C7" s="28">
        <v>5</v>
      </c>
      <c r="D7" s="34">
        <v>12000</v>
      </c>
      <c r="E7" s="35">
        <f>C7*D7</f>
        <v>60000</v>
      </c>
    </row>
    <row r="8" spans="1:6" ht="79.8" thickBot="1" x14ac:dyDescent="0.35">
      <c r="A8" s="14">
        <v>2</v>
      </c>
      <c r="B8" s="25" t="s">
        <v>48</v>
      </c>
      <c r="C8" s="28">
        <v>5</v>
      </c>
      <c r="D8" s="34">
        <v>12000</v>
      </c>
      <c r="E8" s="49">
        <f t="shared" ref="E8:E9" si="0">C8*D8</f>
        <v>60000</v>
      </c>
    </row>
    <row r="9" spans="1:6" ht="251.4" thickBot="1" x14ac:dyDescent="0.35">
      <c r="A9" s="15">
        <v>3</v>
      </c>
      <c r="B9" s="27" t="s">
        <v>49</v>
      </c>
      <c r="C9" s="28">
        <v>5</v>
      </c>
      <c r="D9" s="34">
        <v>8000</v>
      </c>
      <c r="E9" s="35">
        <f t="shared" si="0"/>
        <v>40000</v>
      </c>
    </row>
    <row r="10" spans="1:6" ht="40.200000000000003" thickBot="1" x14ac:dyDescent="0.35">
      <c r="A10" s="18"/>
      <c r="B10" s="19"/>
      <c r="C10" s="20"/>
      <c r="D10" s="36" t="s">
        <v>14</v>
      </c>
      <c r="E10" s="37">
        <f>SUM(E7:E9)</f>
        <v>160000</v>
      </c>
      <c r="F10" s="68">
        <f>'[1]Ignitis RES DEV Sp.z.o.o'!$E$10-E10</f>
        <v>-60000</v>
      </c>
    </row>
    <row r="11" spans="1:6" x14ac:dyDescent="0.3">
      <c r="D11" s="22"/>
      <c r="E11" s="22"/>
    </row>
    <row r="12" spans="1:6" ht="18.75" customHeight="1" x14ac:dyDescent="0.3">
      <c r="B12" s="2" t="s">
        <v>15</v>
      </c>
      <c r="C12" s="24"/>
      <c r="D12" s="24"/>
    </row>
  </sheetData>
  <protectedRanges>
    <protectedRange sqref="B1:B2 E3:E4" name="Range1_3_2"/>
  </protectedRanges>
  <mergeCells count="3">
    <mergeCell ref="B1:E1"/>
    <mergeCell ref="B3:E3"/>
    <mergeCell ref="A5:A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D36BA-22FF-4892-B52F-090726CD4A96}">
  <dimension ref="A1:F12"/>
  <sheetViews>
    <sheetView topLeftCell="D8" zoomScale="85" zoomScaleNormal="85" workbookViewId="0">
      <selection activeCell="F10" sqref="F10"/>
    </sheetView>
  </sheetViews>
  <sheetFormatPr defaultRowHeight="14.4" x14ac:dyDescent="0.3"/>
  <cols>
    <col min="2" max="2" width="37" customWidth="1"/>
    <col min="3" max="3" width="57.33203125" customWidth="1"/>
    <col min="4" max="4" width="33.33203125" customWidth="1"/>
    <col min="5" max="5" width="75.109375" customWidth="1"/>
    <col min="6" max="6" width="9.44140625" bestFit="1" customWidth="1"/>
  </cols>
  <sheetData>
    <row r="1" spans="1:6" x14ac:dyDescent="0.3">
      <c r="B1" s="58" t="s">
        <v>51</v>
      </c>
      <c r="C1" s="58"/>
      <c r="D1" s="58"/>
      <c r="E1" s="58"/>
    </row>
    <row r="2" spans="1:6" x14ac:dyDescent="0.3">
      <c r="B2" s="13"/>
      <c r="C2" s="13"/>
      <c r="D2" s="13"/>
      <c r="E2" s="13"/>
    </row>
    <row r="3" spans="1:6" x14ac:dyDescent="0.3">
      <c r="B3" s="59" t="s">
        <v>52</v>
      </c>
      <c r="C3" s="60"/>
      <c r="D3" s="60"/>
      <c r="E3" s="60"/>
    </row>
    <row r="4" spans="1:6" x14ac:dyDescent="0.3">
      <c r="B4" s="2"/>
      <c r="C4" s="2"/>
      <c r="D4" s="2"/>
      <c r="E4" s="2"/>
    </row>
    <row r="5" spans="1:6" ht="39.6" x14ac:dyDescent="0.3">
      <c r="A5" s="61" t="s">
        <v>2</v>
      </c>
      <c r="B5" s="6" t="s">
        <v>3</v>
      </c>
      <c r="C5" s="6" t="s">
        <v>4</v>
      </c>
      <c r="D5" s="6" t="s">
        <v>5</v>
      </c>
      <c r="E5" s="6" t="s">
        <v>6</v>
      </c>
    </row>
    <row r="6" spans="1:6" x14ac:dyDescent="0.3">
      <c r="A6" s="62"/>
      <c r="B6" s="17">
        <v>1</v>
      </c>
      <c r="C6" s="17">
        <v>2</v>
      </c>
      <c r="D6" s="17">
        <v>3</v>
      </c>
      <c r="E6" s="17">
        <v>4</v>
      </c>
    </row>
    <row r="7" spans="1:6" ht="106.2" thickBot="1" x14ac:dyDescent="0.35">
      <c r="A7" s="15">
        <v>1</v>
      </c>
      <c r="B7" s="25" t="s">
        <v>11</v>
      </c>
      <c r="C7" s="28">
        <v>5</v>
      </c>
      <c r="D7" s="34">
        <v>14000</v>
      </c>
      <c r="E7" s="35">
        <f>C7*D7</f>
        <v>70000</v>
      </c>
    </row>
    <row r="8" spans="1:6" ht="79.8" thickBot="1" x14ac:dyDescent="0.35">
      <c r="A8" s="14">
        <v>2</v>
      </c>
      <c r="B8" s="25" t="s">
        <v>48</v>
      </c>
      <c r="C8" s="28">
        <v>5</v>
      </c>
      <c r="D8" s="34">
        <v>14000</v>
      </c>
      <c r="E8" s="49">
        <f t="shared" ref="E8:E9" si="0">C8*D8</f>
        <v>70000</v>
      </c>
    </row>
    <row r="9" spans="1:6" ht="251.4" thickBot="1" x14ac:dyDescent="0.35">
      <c r="A9" s="15">
        <v>3</v>
      </c>
      <c r="B9" s="27" t="s">
        <v>49</v>
      </c>
      <c r="C9" s="28">
        <v>5</v>
      </c>
      <c r="D9" s="34">
        <v>10000</v>
      </c>
      <c r="E9" s="35">
        <f t="shared" si="0"/>
        <v>50000</v>
      </c>
    </row>
    <row r="10" spans="1:6" ht="40.200000000000003" thickBot="1" x14ac:dyDescent="0.35">
      <c r="A10" s="18"/>
      <c r="B10" s="19"/>
      <c r="C10" s="20"/>
      <c r="D10" s="36" t="s">
        <v>14</v>
      </c>
      <c r="E10" s="37">
        <f>SUM(E7:E9)</f>
        <v>190000</v>
      </c>
      <c r="F10" s="68">
        <f>'[1]Pomerania Wind Farm sp. z. o. o'!$E$10-E10</f>
        <v>-70000</v>
      </c>
    </row>
    <row r="11" spans="1:6" x14ac:dyDescent="0.3">
      <c r="D11" s="22"/>
      <c r="E11" s="22"/>
    </row>
    <row r="12" spans="1:6" ht="18.75" customHeight="1" x14ac:dyDescent="0.3">
      <c r="B12" s="2" t="s">
        <v>15</v>
      </c>
      <c r="C12" s="24"/>
      <c r="D12" s="24"/>
    </row>
  </sheetData>
  <protectedRanges>
    <protectedRange sqref="B1:B2 E3:E4" name="Range1_3_2"/>
  </protectedRanges>
  <mergeCells count="3">
    <mergeCell ref="B1:E1"/>
    <mergeCell ref="B3:E3"/>
    <mergeCell ref="A5:A6"/>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58897-328E-4B17-A368-60C979CEAE48}">
  <dimension ref="A1:E12"/>
  <sheetViews>
    <sheetView workbookViewId="0">
      <selection activeCell="E15" sqref="E15"/>
    </sheetView>
  </sheetViews>
  <sheetFormatPr defaultRowHeight="14.4" x14ac:dyDescent="0.3"/>
  <cols>
    <col min="2" max="2" width="65.109375" customWidth="1"/>
    <col min="3" max="3" width="57.33203125" customWidth="1"/>
    <col min="4" max="4" width="33.33203125" customWidth="1"/>
    <col min="5" max="5" width="75.109375" customWidth="1"/>
  </cols>
  <sheetData>
    <row r="1" spans="1:5" x14ac:dyDescent="0.3">
      <c r="B1" s="58" t="s">
        <v>51</v>
      </c>
      <c r="C1" s="58"/>
      <c r="D1" s="58"/>
      <c r="E1" s="58"/>
    </row>
    <row r="2" spans="1:5" x14ac:dyDescent="0.3">
      <c r="B2" s="13"/>
      <c r="C2" s="13"/>
      <c r="D2" s="13"/>
      <c r="E2" s="13"/>
    </row>
    <row r="3" spans="1:5" x14ac:dyDescent="0.3">
      <c r="B3" s="59" t="s">
        <v>55</v>
      </c>
      <c r="C3" s="60"/>
      <c r="D3" s="60"/>
      <c r="E3" s="60"/>
    </row>
    <row r="4" spans="1:5" x14ac:dyDescent="0.3">
      <c r="B4" s="2"/>
      <c r="C4" s="2"/>
      <c r="D4" s="2"/>
      <c r="E4" s="2"/>
    </row>
    <row r="5" spans="1:5" ht="39.6" x14ac:dyDescent="0.3">
      <c r="A5" s="61" t="s">
        <v>2</v>
      </c>
      <c r="B5" s="6" t="s">
        <v>3</v>
      </c>
      <c r="C5" s="6" t="s">
        <v>4</v>
      </c>
      <c r="D5" s="6" t="s">
        <v>56</v>
      </c>
      <c r="E5" s="6" t="s">
        <v>57</v>
      </c>
    </row>
    <row r="6" spans="1:5" x14ac:dyDescent="0.3">
      <c r="A6" s="62"/>
      <c r="B6" s="17">
        <v>1</v>
      </c>
      <c r="C6" s="17">
        <v>2</v>
      </c>
      <c r="D6" s="17">
        <v>3</v>
      </c>
      <c r="E6" s="17">
        <v>4</v>
      </c>
    </row>
    <row r="7" spans="1:5" ht="66.599999999999994" thickBot="1" x14ac:dyDescent="0.35">
      <c r="A7" s="15">
        <v>1</v>
      </c>
      <c r="B7" s="25" t="s">
        <v>11</v>
      </c>
      <c r="C7" s="28">
        <v>5</v>
      </c>
      <c r="D7" s="39">
        <v>25000</v>
      </c>
      <c r="E7" s="35">
        <f>C7*D7</f>
        <v>125000</v>
      </c>
    </row>
    <row r="8" spans="1:5" ht="53.4" thickBot="1" x14ac:dyDescent="0.35">
      <c r="A8" s="14">
        <v>2</v>
      </c>
      <c r="B8" s="25" t="s">
        <v>48</v>
      </c>
      <c r="C8" s="28">
        <v>5</v>
      </c>
      <c r="D8" s="39">
        <v>20000</v>
      </c>
      <c r="E8" s="35">
        <f t="shared" ref="E8:E9" si="0">C8*D8</f>
        <v>100000</v>
      </c>
    </row>
    <row r="9" spans="1:5" ht="132.6" thickBot="1" x14ac:dyDescent="0.35">
      <c r="A9" s="15">
        <v>3</v>
      </c>
      <c r="B9" s="27" t="s">
        <v>49</v>
      </c>
      <c r="C9" s="28">
        <v>5</v>
      </c>
      <c r="D9" s="39">
        <v>20000</v>
      </c>
      <c r="E9" s="35">
        <f t="shared" si="0"/>
        <v>100000</v>
      </c>
    </row>
    <row r="10" spans="1:5" ht="40.200000000000003" thickBot="1" x14ac:dyDescent="0.35">
      <c r="A10" s="18"/>
      <c r="B10" s="19"/>
      <c r="C10" s="20"/>
      <c r="D10" s="21" t="s">
        <v>58</v>
      </c>
      <c r="E10" s="37">
        <f>SUM(E7:E9)</f>
        <v>325000</v>
      </c>
    </row>
    <row r="11" spans="1:5" x14ac:dyDescent="0.3">
      <c r="D11" s="22"/>
      <c r="E11" s="22"/>
    </row>
    <row r="12" spans="1:5" x14ac:dyDescent="0.3">
      <c r="B12" s="2" t="s">
        <v>15</v>
      </c>
      <c r="C12" s="24"/>
    </row>
  </sheetData>
  <protectedRanges>
    <protectedRange sqref="B1:B2 E3:E4" name="Range1_3_2"/>
  </protectedRanges>
  <mergeCells count="3">
    <mergeCell ref="B1:E1"/>
    <mergeCell ref="B3:E3"/>
    <mergeCell ref="A5:A6"/>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3F20C-69C0-434E-928B-B420B7681D28}">
  <dimension ref="A1:E12"/>
  <sheetViews>
    <sheetView zoomScale="90" zoomScaleNormal="90" workbookViewId="0">
      <selection activeCell="D7" sqref="D7:E10"/>
    </sheetView>
  </sheetViews>
  <sheetFormatPr defaultRowHeight="14.4" x14ac:dyDescent="0.3"/>
  <cols>
    <col min="2" max="2" width="37" customWidth="1"/>
    <col min="3" max="3" width="57.33203125" customWidth="1"/>
    <col min="4" max="4" width="33.33203125" customWidth="1"/>
    <col min="5" max="5" width="75.109375" customWidth="1"/>
  </cols>
  <sheetData>
    <row r="1" spans="1:5" x14ac:dyDescent="0.3">
      <c r="B1" s="58" t="s">
        <v>51</v>
      </c>
      <c r="C1" s="58"/>
      <c r="D1" s="58"/>
      <c r="E1" s="58"/>
    </row>
    <row r="2" spans="1:5" x14ac:dyDescent="0.3">
      <c r="B2" s="13"/>
      <c r="C2" s="13"/>
      <c r="D2" s="13"/>
      <c r="E2" s="13"/>
    </row>
    <row r="3" spans="1:5" x14ac:dyDescent="0.3">
      <c r="B3" s="59" t="s">
        <v>54</v>
      </c>
      <c r="C3" s="60"/>
      <c r="D3" s="60"/>
      <c r="E3" s="60"/>
    </row>
    <row r="4" spans="1:5" x14ac:dyDescent="0.3">
      <c r="B4" s="2"/>
      <c r="C4" s="2"/>
      <c r="D4" s="2"/>
      <c r="E4" s="2"/>
    </row>
    <row r="5" spans="1:5" ht="39.6" x14ac:dyDescent="0.3">
      <c r="A5" s="61" t="s">
        <v>2</v>
      </c>
      <c r="B5" s="6" t="s">
        <v>3</v>
      </c>
      <c r="C5" s="6" t="s">
        <v>4</v>
      </c>
      <c r="D5" s="6" t="s">
        <v>5</v>
      </c>
      <c r="E5" s="6" t="s">
        <v>6</v>
      </c>
    </row>
    <row r="6" spans="1:5" x14ac:dyDescent="0.3">
      <c r="A6" s="62"/>
      <c r="B6" s="17">
        <v>1</v>
      </c>
      <c r="C6" s="17">
        <v>2</v>
      </c>
      <c r="D6" s="17">
        <v>3</v>
      </c>
      <c r="E6" s="17">
        <v>4</v>
      </c>
    </row>
    <row r="7" spans="1:5" ht="106.2" thickBot="1" x14ac:dyDescent="0.35">
      <c r="A7" s="15">
        <v>1</v>
      </c>
      <c r="B7" s="25" t="s">
        <v>11</v>
      </c>
      <c r="C7" s="28">
        <v>5</v>
      </c>
      <c r="D7" s="54">
        <v>10500</v>
      </c>
      <c r="E7" s="35">
        <f>C7*D7</f>
        <v>52500</v>
      </c>
    </row>
    <row r="8" spans="1:5" ht="79.8" thickBot="1" x14ac:dyDescent="0.35">
      <c r="A8" s="14">
        <v>2</v>
      </c>
      <c r="B8" s="25" t="s">
        <v>48</v>
      </c>
      <c r="C8" s="28">
        <v>5</v>
      </c>
      <c r="D8" s="54">
        <v>9000</v>
      </c>
      <c r="E8" s="49">
        <f t="shared" ref="E8:E9" si="0">C8*D8</f>
        <v>45000</v>
      </c>
    </row>
    <row r="9" spans="1:5" ht="251.4" thickBot="1" x14ac:dyDescent="0.35">
      <c r="A9" s="15">
        <v>3</v>
      </c>
      <c r="B9" s="27" t="s">
        <v>49</v>
      </c>
      <c r="C9" s="28">
        <v>5</v>
      </c>
      <c r="D9" s="54">
        <v>9000</v>
      </c>
      <c r="E9" s="35">
        <f t="shared" si="0"/>
        <v>45000</v>
      </c>
    </row>
    <row r="10" spans="1:5" ht="40.200000000000003" thickBot="1" x14ac:dyDescent="0.35">
      <c r="A10" s="18"/>
      <c r="B10" s="19"/>
      <c r="C10" s="20"/>
      <c r="D10" s="36" t="s">
        <v>14</v>
      </c>
      <c r="E10" s="37">
        <f>SUM(E7:E9)</f>
        <v>142500</v>
      </c>
    </row>
    <row r="11" spans="1:5" x14ac:dyDescent="0.3">
      <c r="D11" s="22"/>
      <c r="E11" s="22"/>
    </row>
    <row r="12" spans="1:5" ht="18.75" customHeight="1" x14ac:dyDescent="0.3">
      <c r="B12" s="2" t="s">
        <v>15</v>
      </c>
      <c r="C12" s="24"/>
      <c r="D12" s="24"/>
    </row>
  </sheetData>
  <protectedRanges>
    <protectedRange sqref="B2 E3:E4" name="Range1_3_2"/>
    <protectedRange sqref="B1" name="Range1_3_2_1"/>
  </protectedRanges>
  <mergeCells count="3">
    <mergeCell ref="B1:E1"/>
    <mergeCell ref="B3:E3"/>
    <mergeCell ref="A5:A6"/>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EE0CE-8158-4E5B-80E1-9BBAE853879E}">
  <dimension ref="A1:E12"/>
  <sheetViews>
    <sheetView zoomScale="80" zoomScaleNormal="80" workbookViewId="0">
      <selection activeCell="D7" sqref="D7:E10"/>
    </sheetView>
  </sheetViews>
  <sheetFormatPr defaultRowHeight="14.4" x14ac:dyDescent="0.3"/>
  <cols>
    <col min="2" max="2" width="37" customWidth="1"/>
    <col min="3" max="3" width="57.33203125" customWidth="1"/>
    <col min="4" max="4" width="33.33203125" customWidth="1"/>
    <col min="5" max="5" width="75.109375" customWidth="1"/>
  </cols>
  <sheetData>
    <row r="1" spans="1:5" x14ac:dyDescent="0.3">
      <c r="B1" s="58" t="s">
        <v>51</v>
      </c>
      <c r="C1" s="58"/>
      <c r="D1" s="58"/>
      <c r="E1" s="58"/>
    </row>
    <row r="2" spans="1:5" x14ac:dyDescent="0.3">
      <c r="B2" s="13"/>
      <c r="C2" s="13"/>
      <c r="D2" s="13"/>
      <c r="E2" s="13"/>
    </row>
    <row r="3" spans="1:5" x14ac:dyDescent="0.3">
      <c r="B3" s="59" t="s">
        <v>59</v>
      </c>
      <c r="C3" s="60"/>
      <c r="D3" s="60"/>
      <c r="E3" s="60"/>
    </row>
    <row r="4" spans="1:5" x14ac:dyDescent="0.3">
      <c r="B4" s="2"/>
      <c r="C4" s="2"/>
      <c r="D4" s="2"/>
      <c r="E4" s="2"/>
    </row>
    <row r="5" spans="1:5" ht="39.6" x14ac:dyDescent="0.3">
      <c r="A5" s="61" t="s">
        <v>2</v>
      </c>
      <c r="B5" s="6" t="s">
        <v>3</v>
      </c>
      <c r="C5" s="6" t="s">
        <v>4</v>
      </c>
      <c r="D5" s="6" t="s">
        <v>5</v>
      </c>
      <c r="E5" s="6" t="s">
        <v>6</v>
      </c>
    </row>
    <row r="6" spans="1:5" x14ac:dyDescent="0.3">
      <c r="A6" s="62"/>
      <c r="B6" s="17">
        <v>1</v>
      </c>
      <c r="C6" s="17">
        <v>2</v>
      </c>
      <c r="D6" s="17">
        <v>3</v>
      </c>
      <c r="E6" s="17">
        <v>4</v>
      </c>
    </row>
    <row r="7" spans="1:5" ht="106.2" thickBot="1" x14ac:dyDescent="0.35">
      <c r="A7" s="15">
        <v>1</v>
      </c>
      <c r="B7" s="25" t="s">
        <v>11</v>
      </c>
      <c r="C7" s="28">
        <v>5</v>
      </c>
      <c r="D7" s="54">
        <v>11500</v>
      </c>
      <c r="E7" s="35">
        <f>C7*D7</f>
        <v>57500</v>
      </c>
    </row>
    <row r="8" spans="1:5" ht="79.8" thickBot="1" x14ac:dyDescent="0.35">
      <c r="A8" s="14">
        <v>2</v>
      </c>
      <c r="B8" s="25" t="s">
        <v>48</v>
      </c>
      <c r="C8" s="28">
        <v>5</v>
      </c>
      <c r="D8" s="54">
        <v>10000</v>
      </c>
      <c r="E8" s="49">
        <f t="shared" ref="E8:E9" si="0">C8*D8</f>
        <v>50000</v>
      </c>
    </row>
    <row r="9" spans="1:5" ht="251.4" thickBot="1" x14ac:dyDescent="0.35">
      <c r="A9" s="15">
        <v>3</v>
      </c>
      <c r="B9" s="27" t="s">
        <v>49</v>
      </c>
      <c r="C9" s="28">
        <v>5</v>
      </c>
      <c r="D9" s="54">
        <v>10000</v>
      </c>
      <c r="E9" s="35">
        <f t="shared" si="0"/>
        <v>50000</v>
      </c>
    </row>
    <row r="10" spans="1:5" ht="40.200000000000003" thickBot="1" x14ac:dyDescent="0.35">
      <c r="A10" s="18"/>
      <c r="B10" s="19"/>
      <c r="C10" s="20"/>
      <c r="D10" s="36" t="s">
        <v>14</v>
      </c>
      <c r="E10" s="37">
        <f>SUM(E7:E9)</f>
        <v>157500</v>
      </c>
    </row>
    <row r="11" spans="1:5" x14ac:dyDescent="0.3">
      <c r="D11" s="22"/>
      <c r="E11" s="22"/>
    </row>
    <row r="12" spans="1:5" ht="18.75" customHeight="1" x14ac:dyDescent="0.3">
      <c r="B12" s="2" t="s">
        <v>15</v>
      </c>
      <c r="C12" s="24"/>
      <c r="D12" s="24"/>
    </row>
  </sheetData>
  <protectedRanges>
    <protectedRange sqref="B1:B2 E3:E4" name="Range1_3_2"/>
  </protectedRanges>
  <mergeCells count="3">
    <mergeCell ref="B1:E1"/>
    <mergeCell ref="B3:E3"/>
    <mergeCell ref="A5:A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4CA74-4BAB-4D80-84C9-88BDA103328D}">
  <dimension ref="A1:E12"/>
  <sheetViews>
    <sheetView zoomScale="70" zoomScaleNormal="70" workbookViewId="0">
      <selection activeCell="D7" sqref="D7"/>
    </sheetView>
  </sheetViews>
  <sheetFormatPr defaultRowHeight="14.4" x14ac:dyDescent="0.3"/>
  <cols>
    <col min="2" max="2" width="37" customWidth="1"/>
    <col min="3" max="3" width="57.33203125" customWidth="1"/>
    <col min="4" max="4" width="33.33203125" customWidth="1"/>
    <col min="5" max="5" width="75.109375" customWidth="1"/>
  </cols>
  <sheetData>
    <row r="1" spans="1:5" x14ac:dyDescent="0.3">
      <c r="B1" s="58" t="s">
        <v>51</v>
      </c>
      <c r="C1" s="58"/>
      <c r="D1" s="58"/>
      <c r="E1" s="58"/>
    </row>
    <row r="2" spans="1:5" x14ac:dyDescent="0.3">
      <c r="B2" s="13"/>
      <c r="C2" s="13"/>
      <c r="D2" s="13"/>
      <c r="E2" s="13"/>
    </row>
    <row r="3" spans="1:5" x14ac:dyDescent="0.3">
      <c r="B3" s="59" t="s">
        <v>60</v>
      </c>
      <c r="C3" s="60"/>
      <c r="D3" s="60"/>
      <c r="E3" s="60"/>
    </row>
    <row r="4" spans="1:5" x14ac:dyDescent="0.3">
      <c r="B4" s="2"/>
      <c r="C4" s="2"/>
      <c r="D4" s="2"/>
      <c r="E4" s="2"/>
    </row>
    <row r="5" spans="1:5" ht="39.6" x14ac:dyDescent="0.3">
      <c r="A5" s="61" t="s">
        <v>2</v>
      </c>
      <c r="B5" s="6" t="s">
        <v>3</v>
      </c>
      <c r="C5" s="6" t="s">
        <v>4</v>
      </c>
      <c r="D5" s="6" t="s">
        <v>5</v>
      </c>
      <c r="E5" s="6" t="s">
        <v>6</v>
      </c>
    </row>
    <row r="6" spans="1:5" x14ac:dyDescent="0.3">
      <c r="A6" s="62"/>
      <c r="B6" s="17">
        <v>1</v>
      </c>
      <c r="C6" s="17">
        <v>2</v>
      </c>
      <c r="D6" s="17">
        <v>3</v>
      </c>
      <c r="E6" s="17">
        <v>4</v>
      </c>
    </row>
    <row r="7" spans="1:5" ht="106.2" thickBot="1" x14ac:dyDescent="0.35">
      <c r="A7" s="15">
        <v>1</v>
      </c>
      <c r="B7" s="25" t="s">
        <v>11</v>
      </c>
      <c r="C7" s="28">
        <v>5</v>
      </c>
      <c r="D7" s="54">
        <v>11500</v>
      </c>
      <c r="E7" s="35">
        <f>C7*D7</f>
        <v>57500</v>
      </c>
    </row>
    <row r="8" spans="1:5" ht="79.8" thickBot="1" x14ac:dyDescent="0.35">
      <c r="A8" s="14">
        <v>2</v>
      </c>
      <c r="B8" s="25" t="s">
        <v>48</v>
      </c>
      <c r="C8" s="28">
        <v>5</v>
      </c>
      <c r="D8" s="54">
        <v>10000</v>
      </c>
      <c r="E8" s="49">
        <f t="shared" ref="E8:E9" si="0">C8*D8</f>
        <v>50000</v>
      </c>
    </row>
    <row r="9" spans="1:5" ht="251.4" thickBot="1" x14ac:dyDescent="0.35">
      <c r="A9" s="15">
        <v>3</v>
      </c>
      <c r="B9" s="27" t="s">
        <v>49</v>
      </c>
      <c r="C9" s="28">
        <v>5</v>
      </c>
      <c r="D9" s="54">
        <v>10000</v>
      </c>
      <c r="E9" s="35">
        <f t="shared" si="0"/>
        <v>50000</v>
      </c>
    </row>
    <row r="10" spans="1:5" ht="40.200000000000003" thickBot="1" x14ac:dyDescent="0.35">
      <c r="A10" s="18"/>
      <c r="B10" s="19"/>
      <c r="C10" s="20"/>
      <c r="D10" s="36" t="s">
        <v>14</v>
      </c>
      <c r="E10" s="37">
        <f>SUM(E7:E9)</f>
        <v>157500</v>
      </c>
    </row>
    <row r="11" spans="1:5" x14ac:dyDescent="0.3">
      <c r="D11" s="22"/>
      <c r="E11" s="22"/>
    </row>
    <row r="12" spans="1:5" ht="18.75" customHeight="1" x14ac:dyDescent="0.3">
      <c r="B12" s="2" t="s">
        <v>15</v>
      </c>
      <c r="C12" s="24"/>
      <c r="D12" s="24"/>
    </row>
  </sheetData>
  <protectedRanges>
    <protectedRange sqref="B1:B2 E3:E4" name="Range1_3_2"/>
  </protectedRanges>
  <mergeCells count="3">
    <mergeCell ref="B1:E1"/>
    <mergeCell ref="B3:E3"/>
    <mergeCell ref="A5:A6"/>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E2C2A-5CC2-464B-B9C4-86146630119E}">
  <dimension ref="A1:F12"/>
  <sheetViews>
    <sheetView topLeftCell="D4" zoomScale="85" zoomScaleNormal="85" workbookViewId="0">
      <selection activeCell="F10" sqref="F10"/>
    </sheetView>
  </sheetViews>
  <sheetFormatPr defaultRowHeight="14.4" x14ac:dyDescent="0.3"/>
  <cols>
    <col min="2" max="2" width="85.109375" customWidth="1"/>
    <col min="3" max="3" width="17.88671875" customWidth="1"/>
    <col min="4" max="4" width="33.33203125" style="51" customWidth="1"/>
    <col min="5" max="5" width="75.109375" style="51" customWidth="1"/>
    <col min="6" max="6" width="10.44140625" bestFit="1" customWidth="1"/>
  </cols>
  <sheetData>
    <row r="1" spans="1:6" x14ac:dyDescent="0.3">
      <c r="B1" s="58" t="s">
        <v>51</v>
      </c>
      <c r="C1" s="58"/>
      <c r="D1" s="58"/>
      <c r="E1" s="58"/>
    </row>
    <row r="2" spans="1:6" x14ac:dyDescent="0.3">
      <c r="B2" s="13"/>
      <c r="C2" s="13"/>
      <c r="D2" s="45"/>
      <c r="E2" s="45"/>
    </row>
    <row r="3" spans="1:6" s="65" customFormat="1" x14ac:dyDescent="0.3">
      <c r="A3" s="64" t="s">
        <v>61</v>
      </c>
      <c r="B3" s="64"/>
      <c r="C3" s="64"/>
      <c r="D3" s="64"/>
      <c r="E3" s="64"/>
    </row>
    <row r="4" spans="1:6" x14ac:dyDescent="0.3">
      <c r="B4" s="2"/>
      <c r="C4" s="2"/>
      <c r="D4" s="46"/>
      <c r="E4" s="46"/>
    </row>
    <row r="5" spans="1:6" ht="145.19999999999999" x14ac:dyDescent="0.3">
      <c r="A5" s="61" t="s">
        <v>2</v>
      </c>
      <c r="B5" s="44" t="s">
        <v>3</v>
      </c>
      <c r="C5" s="44" t="s">
        <v>4</v>
      </c>
      <c r="D5" s="47" t="s">
        <v>5</v>
      </c>
      <c r="E5" s="47" t="s">
        <v>62</v>
      </c>
    </row>
    <row r="6" spans="1:6" x14ac:dyDescent="0.3">
      <c r="A6" s="62"/>
      <c r="B6" s="17">
        <v>1</v>
      </c>
      <c r="C6" s="17">
        <v>2</v>
      </c>
      <c r="D6" s="48">
        <v>3</v>
      </c>
      <c r="E6" s="48">
        <v>4</v>
      </c>
    </row>
    <row r="7" spans="1:6" ht="53.4" thickBot="1" x14ac:dyDescent="0.35">
      <c r="A7" s="15">
        <v>1</v>
      </c>
      <c r="B7" s="25" t="s">
        <v>11</v>
      </c>
      <c r="C7" s="28">
        <v>5</v>
      </c>
      <c r="D7" s="42">
        <v>50000</v>
      </c>
      <c r="E7" s="35">
        <f>C7*D7</f>
        <v>250000</v>
      </c>
    </row>
    <row r="8" spans="1:6" ht="51" customHeight="1" thickBot="1" x14ac:dyDescent="0.35">
      <c r="A8" s="14">
        <v>2</v>
      </c>
      <c r="B8" s="25" t="s">
        <v>48</v>
      </c>
      <c r="C8" s="28">
        <v>5</v>
      </c>
      <c r="D8" s="42">
        <v>36000</v>
      </c>
      <c r="E8" s="49">
        <f t="shared" ref="E8:E9" si="0">C8*D8</f>
        <v>180000</v>
      </c>
    </row>
    <row r="9" spans="1:6" ht="106.2" thickBot="1" x14ac:dyDescent="0.35">
      <c r="A9" s="15">
        <v>3</v>
      </c>
      <c r="B9" s="27" t="s">
        <v>49</v>
      </c>
      <c r="C9" s="28">
        <v>5</v>
      </c>
      <c r="D9" s="42">
        <v>44000</v>
      </c>
      <c r="E9" s="35">
        <f t="shared" si="0"/>
        <v>220000</v>
      </c>
    </row>
    <row r="10" spans="1:6" ht="79.2" x14ac:dyDescent="0.3">
      <c r="A10" s="18"/>
      <c r="B10" s="19"/>
      <c r="C10" s="20"/>
      <c r="D10" s="56" t="s">
        <v>63</v>
      </c>
      <c r="E10" s="57">
        <f>SUM(E7:E9)</f>
        <v>650000</v>
      </c>
      <c r="F10" s="68">
        <f>'[1]Ignitis Suomi Oy'!$E$10-E10</f>
        <v>-381000</v>
      </c>
    </row>
    <row r="11" spans="1:6" x14ac:dyDescent="0.3">
      <c r="D11" s="55"/>
      <c r="E11" s="55"/>
    </row>
    <row r="12" spans="1:6" x14ac:dyDescent="0.3">
      <c r="B12" s="2" t="s">
        <v>15</v>
      </c>
      <c r="C12" s="24"/>
    </row>
  </sheetData>
  <protectedRanges>
    <protectedRange sqref="B1:B2 E4" name="Range1_3_2"/>
  </protectedRanges>
  <mergeCells count="3">
    <mergeCell ref="B1:E1"/>
    <mergeCell ref="A5:A6"/>
    <mergeCell ref="A3:XFD3"/>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F16"/>
  <sheetViews>
    <sheetView tabSelected="1" zoomScaleNormal="100" workbookViewId="0">
      <selection activeCell="A7" sqref="A7:E18"/>
    </sheetView>
  </sheetViews>
  <sheetFormatPr defaultRowHeight="14.4" x14ac:dyDescent="0.3"/>
  <cols>
    <col min="1" max="1" width="46" customWidth="1"/>
    <col min="2" max="2" width="53.5546875" customWidth="1"/>
    <col min="5" max="5" width="11.44140625" bestFit="1" customWidth="1"/>
  </cols>
  <sheetData>
    <row r="1" spans="1:6" x14ac:dyDescent="0.3">
      <c r="A1" s="67"/>
      <c r="B1" s="67"/>
    </row>
    <row r="2" spans="1:6" x14ac:dyDescent="0.3">
      <c r="B2" s="1"/>
    </row>
    <row r="3" spans="1:6" ht="15" thickBot="1" x14ac:dyDescent="0.35"/>
    <row r="4" spans="1:6" ht="64.5" customHeight="1" x14ac:dyDescent="0.3">
      <c r="A4" s="3" t="s">
        <v>64</v>
      </c>
      <c r="B4" s="38">
        <f>HLD!E14+ESO!E13+GEN!E13+IGN!E13+EMA!E9+REH!E10+EURAKRAS!E10+'VĖJO GŪSIS '!E10+'VĖJO VATAS'!E10+VVP!E10+'UAB "Ignitis Renewables projekt'!E10+KKJ!E10+VKJ!E10+GSC!E8+'Gamybos optimizavimas'!E8+'Transporto valdymas'!E8+'Ignitis Polska'!E10+'Ignitis renewables Polska sp.z.'!E10+'Silezia1 Wind Farm Sp. z o.o'!E10+'Pomerania Wind Farm sp. z. o. o'!E10+'Ignitis renewables Latvia SIA'!E10+'Ignitis RES DEV Sp.z.o.o'!E10+'Ignitis RES DEV1, SIA'!E10+'Ignitis RES DEV2. SIA'!E10+'Ignitis Latvia SIA'!E10+'Ignitis Suomi Oy'!E10</f>
        <v>5507500</v>
      </c>
      <c r="E4" s="43"/>
      <c r="F4" s="43"/>
    </row>
    <row r="5" spans="1:6" x14ac:dyDescent="0.3">
      <c r="A5" s="4"/>
      <c r="B5" s="4"/>
      <c r="E5" s="43"/>
    </row>
    <row r="6" spans="1:6" ht="70.5" customHeight="1" x14ac:dyDescent="0.3">
      <c r="A6" s="66" t="s">
        <v>65</v>
      </c>
      <c r="B6" s="66"/>
    </row>
    <row r="7" spans="1:6" x14ac:dyDescent="0.3">
      <c r="A7" s="5"/>
      <c r="B7" s="4"/>
    </row>
    <row r="8" spans="1:6" x14ac:dyDescent="0.3">
      <c r="B8" s="68"/>
    </row>
    <row r="14" spans="1:6" x14ac:dyDescent="0.3">
      <c r="B14" s="68"/>
    </row>
    <row r="16" spans="1:6" x14ac:dyDescent="0.3">
      <c r="B16" s="43"/>
    </row>
  </sheetData>
  <mergeCells count="2">
    <mergeCell ref="A6:B6"/>
    <mergeCell ref="A1:B1"/>
  </mergeCells>
  <hyperlinks>
    <hyperlink ref="A6" location="_ftnref1" display="_ftnref1" xr:uid="{00000000-0004-0000-1500-000001000000}"/>
  </hyperlink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0B810-2643-46BB-9CFB-81C0BA2DD9F6}">
  <sheetPr>
    <tabColor rgb="FF92D050"/>
  </sheetPr>
  <dimension ref="A1:H15"/>
  <sheetViews>
    <sheetView topLeftCell="A10" zoomScaleNormal="100" zoomScaleSheetLayoutView="90" workbookViewId="0">
      <selection activeCell="E13" sqref="E13"/>
    </sheetView>
  </sheetViews>
  <sheetFormatPr defaultRowHeight="14.4" x14ac:dyDescent="0.3"/>
  <cols>
    <col min="1" max="1" width="6.44140625" customWidth="1"/>
    <col min="2" max="2" width="61.109375" customWidth="1"/>
    <col min="3" max="4" width="25.6640625" customWidth="1"/>
    <col min="5" max="5" width="28.109375" customWidth="1"/>
    <col min="6" max="6" width="16.5546875" customWidth="1"/>
    <col min="7" max="9" width="14" customWidth="1"/>
    <col min="10" max="10" width="11.88671875" customWidth="1"/>
    <col min="11" max="11" width="13.44140625" customWidth="1"/>
    <col min="12" max="12" width="15.5546875" customWidth="1"/>
    <col min="13" max="13" width="16.109375" customWidth="1"/>
    <col min="14" max="18" width="15.6640625" customWidth="1"/>
  </cols>
  <sheetData>
    <row r="1" spans="1:8" x14ac:dyDescent="0.3">
      <c r="B1" s="58" t="s">
        <v>23</v>
      </c>
      <c r="C1" s="58"/>
      <c r="D1" s="58"/>
      <c r="E1" s="58"/>
    </row>
    <row r="2" spans="1:8" x14ac:dyDescent="0.3">
      <c r="B2" s="13"/>
      <c r="C2" s="13"/>
      <c r="D2" s="13"/>
      <c r="E2" s="13"/>
    </row>
    <row r="3" spans="1:8" x14ac:dyDescent="0.3">
      <c r="B3" s="59" t="s">
        <v>24</v>
      </c>
      <c r="C3" s="60"/>
      <c r="D3" s="60"/>
      <c r="E3" s="60"/>
    </row>
    <row r="4" spans="1:8" ht="14.25" customHeight="1" x14ac:dyDescent="0.3">
      <c r="B4" s="2"/>
      <c r="C4" s="2"/>
      <c r="D4" s="2"/>
      <c r="E4" s="2"/>
    </row>
    <row r="5" spans="1:8" ht="63" customHeight="1" x14ac:dyDescent="0.3">
      <c r="A5" s="61" t="s">
        <v>2</v>
      </c>
      <c r="B5" s="6" t="s">
        <v>3</v>
      </c>
      <c r="C5" s="6" t="s">
        <v>4</v>
      </c>
      <c r="D5" s="6" t="s">
        <v>5</v>
      </c>
      <c r="E5" s="6" t="s">
        <v>6</v>
      </c>
      <c r="F5" s="9"/>
      <c r="G5" s="8"/>
      <c r="H5" s="4"/>
    </row>
    <row r="6" spans="1:8" ht="10.5" customHeight="1" x14ac:dyDescent="0.3">
      <c r="A6" s="62"/>
      <c r="B6" s="17">
        <v>1</v>
      </c>
      <c r="C6" s="17">
        <v>2</v>
      </c>
      <c r="D6" s="17">
        <v>3</v>
      </c>
      <c r="E6" s="17">
        <v>4</v>
      </c>
      <c r="F6" s="2"/>
      <c r="G6" s="7"/>
      <c r="H6" s="4"/>
    </row>
    <row r="7" spans="1:8" ht="114" customHeight="1" thickBot="1" x14ac:dyDescent="0.35">
      <c r="A7" s="15">
        <v>1</v>
      </c>
      <c r="B7" s="25" t="s">
        <v>18</v>
      </c>
      <c r="C7" s="28">
        <v>5</v>
      </c>
      <c r="D7" s="34">
        <v>29000</v>
      </c>
      <c r="E7" s="35">
        <f>C7*D7</f>
        <v>145000</v>
      </c>
      <c r="F7" s="11"/>
      <c r="G7" s="8"/>
      <c r="H7" s="4"/>
    </row>
    <row r="8" spans="1:8" ht="48" customHeight="1" thickBot="1" x14ac:dyDescent="0.35">
      <c r="A8" s="14">
        <v>2</v>
      </c>
      <c r="B8" s="28" t="s">
        <v>19</v>
      </c>
      <c r="C8" s="28">
        <v>5</v>
      </c>
      <c r="D8" s="34">
        <v>1000</v>
      </c>
      <c r="E8" s="35">
        <f t="shared" ref="E8:E12" si="0">C8*D8</f>
        <v>5000</v>
      </c>
      <c r="F8" s="12"/>
      <c r="G8" s="10"/>
      <c r="H8" s="4"/>
    </row>
    <row r="9" spans="1:8" ht="48" customHeight="1" thickBot="1" x14ac:dyDescent="0.35">
      <c r="A9" s="15">
        <v>3</v>
      </c>
      <c r="B9" s="29" t="s">
        <v>20</v>
      </c>
      <c r="C9" s="28">
        <v>5</v>
      </c>
      <c r="D9" s="34">
        <v>1000</v>
      </c>
      <c r="E9" s="35">
        <f t="shared" si="0"/>
        <v>5000</v>
      </c>
      <c r="F9" s="2"/>
      <c r="G9" s="9"/>
      <c r="H9" s="4"/>
    </row>
    <row r="10" spans="1:8" ht="48" customHeight="1" thickBot="1" x14ac:dyDescent="0.35">
      <c r="A10" s="15">
        <v>4</v>
      </c>
      <c r="B10" s="25" t="s">
        <v>11</v>
      </c>
      <c r="C10" s="28">
        <v>5</v>
      </c>
      <c r="D10" s="34">
        <v>58000</v>
      </c>
      <c r="E10" s="35">
        <f t="shared" si="0"/>
        <v>290000</v>
      </c>
      <c r="F10" s="2"/>
      <c r="G10" s="2"/>
      <c r="H10" s="4"/>
    </row>
    <row r="11" spans="1:8" ht="48" customHeight="1" thickBot="1" x14ac:dyDescent="0.35">
      <c r="A11" s="15">
        <v>5</v>
      </c>
      <c r="B11" s="27" t="s">
        <v>21</v>
      </c>
      <c r="C11" s="28">
        <v>5</v>
      </c>
      <c r="D11" s="34">
        <v>2000</v>
      </c>
      <c r="E11" s="35">
        <f t="shared" si="0"/>
        <v>10000</v>
      </c>
      <c r="F11" s="2"/>
      <c r="G11" s="2"/>
      <c r="H11" s="4"/>
    </row>
    <row r="12" spans="1:8" ht="48" customHeight="1" thickBot="1" x14ac:dyDescent="0.35">
      <c r="A12" s="14">
        <v>6</v>
      </c>
      <c r="B12" s="27" t="s">
        <v>22</v>
      </c>
      <c r="C12" s="28">
        <v>5</v>
      </c>
      <c r="D12" s="34">
        <v>2000</v>
      </c>
      <c r="E12" s="35">
        <f t="shared" si="0"/>
        <v>10000</v>
      </c>
      <c r="F12" s="2"/>
      <c r="G12" s="2"/>
      <c r="H12" s="4"/>
    </row>
    <row r="13" spans="1:8" ht="62.25" customHeight="1" thickBot="1" x14ac:dyDescent="0.35">
      <c r="A13" s="18"/>
      <c r="B13" s="19"/>
      <c r="C13" s="20"/>
      <c r="D13" s="36" t="s">
        <v>14</v>
      </c>
      <c r="E13" s="37">
        <f>SUM(E7:E12)</f>
        <v>465000</v>
      </c>
      <c r="F13" s="23"/>
    </row>
    <row r="14" spans="1:8" s="4" customFormat="1" x14ac:dyDescent="0.3">
      <c r="A14"/>
      <c r="B14"/>
      <c r="C14"/>
      <c r="D14" s="22"/>
      <c r="E14" s="22"/>
      <c r="F14"/>
      <c r="G14"/>
      <c r="H14"/>
    </row>
    <row r="15" spans="1:8" ht="18.75" customHeight="1" x14ac:dyDescent="0.3">
      <c r="B15" s="2" t="s">
        <v>15</v>
      </c>
      <c r="C15" s="24"/>
      <c r="D15" s="24"/>
      <c r="E15" s="24"/>
    </row>
  </sheetData>
  <protectedRanges>
    <protectedRange sqref="B1:B2 E3:E4" name="Range1_3"/>
  </protectedRanges>
  <mergeCells count="3">
    <mergeCell ref="B1:E1"/>
    <mergeCell ref="B3:E3"/>
    <mergeCell ref="A5:A6"/>
  </mergeCells>
  <pageMargins left="0.70866141732283472" right="0.70866141732283472" top="0.74803149606299213" bottom="0.74803149606299213" header="0.31496062992125984" footer="0.31496062992125984"/>
  <pageSetup paperSize="9" scale="80"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1483-AA1F-4DCC-8CED-A86F097BFB73}">
  <sheetPr>
    <tabColor rgb="FF92D050"/>
  </sheetPr>
  <dimension ref="A1:H15"/>
  <sheetViews>
    <sheetView zoomScaleNormal="100" zoomScaleSheetLayoutView="90" workbookViewId="0">
      <selection activeCell="H9" sqref="H9"/>
    </sheetView>
  </sheetViews>
  <sheetFormatPr defaultRowHeight="14.4" x14ac:dyDescent="0.3"/>
  <cols>
    <col min="1" max="1" width="6.44140625" customWidth="1"/>
    <col min="2" max="2" width="61.109375" customWidth="1"/>
    <col min="3" max="4" width="25.6640625" customWidth="1"/>
    <col min="5" max="5" width="28.109375" customWidth="1"/>
    <col min="6" max="6" width="16.5546875" customWidth="1"/>
    <col min="7" max="9" width="14" customWidth="1"/>
    <col min="10" max="10" width="11.88671875" customWidth="1"/>
    <col min="11" max="11" width="13.44140625" customWidth="1"/>
    <col min="12" max="12" width="15.5546875" customWidth="1"/>
    <col min="13" max="13" width="16.109375" customWidth="1"/>
    <col min="14" max="18" width="15.6640625" customWidth="1"/>
  </cols>
  <sheetData>
    <row r="1" spans="1:8" x14ac:dyDescent="0.3">
      <c r="B1" s="58" t="s">
        <v>23</v>
      </c>
      <c r="C1" s="58"/>
      <c r="D1" s="58"/>
      <c r="E1" s="58"/>
    </row>
    <row r="2" spans="1:8" x14ac:dyDescent="0.3">
      <c r="B2" s="13"/>
      <c r="C2" s="13"/>
      <c r="D2" s="13"/>
      <c r="E2" s="13"/>
    </row>
    <row r="3" spans="1:8" x14ac:dyDescent="0.3">
      <c r="B3" s="59" t="s">
        <v>25</v>
      </c>
      <c r="C3" s="60"/>
      <c r="D3" s="60"/>
      <c r="E3" s="60"/>
    </row>
    <row r="4" spans="1:8" ht="14.25" customHeight="1" x14ac:dyDescent="0.3">
      <c r="B4" s="2"/>
      <c r="C4" s="2"/>
      <c r="D4" s="2"/>
      <c r="E4" s="2"/>
    </row>
    <row r="5" spans="1:8" ht="63" customHeight="1" x14ac:dyDescent="0.3">
      <c r="A5" s="61" t="s">
        <v>2</v>
      </c>
      <c r="B5" s="6" t="s">
        <v>3</v>
      </c>
      <c r="C5" s="6" t="s">
        <v>4</v>
      </c>
      <c r="D5" s="6" t="s">
        <v>5</v>
      </c>
      <c r="E5" s="6" t="s">
        <v>6</v>
      </c>
      <c r="F5" s="9"/>
      <c r="G5" s="8"/>
      <c r="H5" s="4"/>
    </row>
    <row r="6" spans="1:8" ht="10.5" customHeight="1" x14ac:dyDescent="0.3">
      <c r="A6" s="62"/>
      <c r="B6" s="17">
        <v>1</v>
      </c>
      <c r="C6" s="17">
        <v>2</v>
      </c>
      <c r="D6" s="17">
        <v>3</v>
      </c>
      <c r="E6" s="17">
        <v>4</v>
      </c>
      <c r="F6" s="2"/>
      <c r="G6" s="7"/>
      <c r="H6" s="4"/>
    </row>
    <row r="7" spans="1:8" ht="115.5" customHeight="1" thickBot="1" x14ac:dyDescent="0.35">
      <c r="A7" s="15">
        <v>1</v>
      </c>
      <c r="B7" s="28" t="s">
        <v>26</v>
      </c>
      <c r="C7" s="28">
        <v>5</v>
      </c>
      <c r="D7" s="42">
        <v>24000</v>
      </c>
      <c r="E7" s="35">
        <f>C7*D7</f>
        <v>120000</v>
      </c>
      <c r="F7" s="11"/>
      <c r="G7" s="8"/>
      <c r="H7" s="4"/>
    </row>
    <row r="8" spans="1:8" ht="48" customHeight="1" thickBot="1" x14ac:dyDescent="0.35">
      <c r="A8" s="14">
        <v>2</v>
      </c>
      <c r="B8" s="28" t="s">
        <v>19</v>
      </c>
      <c r="C8" s="28">
        <v>5</v>
      </c>
      <c r="D8" s="42">
        <v>1000</v>
      </c>
      <c r="E8" s="35">
        <f t="shared" ref="E8:E12" si="0">C8*D8</f>
        <v>5000</v>
      </c>
      <c r="F8" s="12"/>
      <c r="G8" s="10"/>
      <c r="H8" s="4"/>
    </row>
    <row r="9" spans="1:8" ht="48" customHeight="1" thickBot="1" x14ac:dyDescent="0.35">
      <c r="A9" s="15">
        <v>3</v>
      </c>
      <c r="B9" s="29" t="s">
        <v>20</v>
      </c>
      <c r="C9" s="28">
        <v>5</v>
      </c>
      <c r="D9" s="42">
        <v>1000</v>
      </c>
      <c r="E9" s="35">
        <f t="shared" si="0"/>
        <v>5000</v>
      </c>
      <c r="F9" s="2"/>
      <c r="G9" s="9"/>
      <c r="H9" s="4"/>
    </row>
    <row r="10" spans="1:8" ht="48" customHeight="1" thickBot="1" x14ac:dyDescent="0.35">
      <c r="A10" s="15">
        <v>4</v>
      </c>
      <c r="B10" s="25" t="s">
        <v>11</v>
      </c>
      <c r="C10" s="28">
        <v>5</v>
      </c>
      <c r="D10" s="42">
        <v>70000</v>
      </c>
      <c r="E10" s="35">
        <f t="shared" si="0"/>
        <v>350000</v>
      </c>
      <c r="F10" s="2"/>
      <c r="G10" s="2"/>
      <c r="H10" s="4"/>
    </row>
    <row r="11" spans="1:8" ht="48" customHeight="1" thickBot="1" x14ac:dyDescent="0.35">
      <c r="A11" s="15">
        <v>5</v>
      </c>
      <c r="B11" s="27" t="s">
        <v>21</v>
      </c>
      <c r="C11" s="28">
        <v>5</v>
      </c>
      <c r="D11" s="34">
        <v>2000</v>
      </c>
      <c r="E11" s="35">
        <f t="shared" si="0"/>
        <v>10000</v>
      </c>
      <c r="F11" s="2"/>
      <c r="G11" s="2"/>
      <c r="H11" s="4"/>
    </row>
    <row r="12" spans="1:8" ht="48" customHeight="1" thickBot="1" x14ac:dyDescent="0.35">
      <c r="A12" s="14">
        <v>6</v>
      </c>
      <c r="B12" s="27" t="s">
        <v>22</v>
      </c>
      <c r="C12" s="28">
        <v>5</v>
      </c>
      <c r="D12" s="34">
        <v>2000</v>
      </c>
      <c r="E12" s="35">
        <f t="shared" si="0"/>
        <v>10000</v>
      </c>
      <c r="F12" s="2"/>
      <c r="G12" s="2"/>
      <c r="H12" s="4"/>
    </row>
    <row r="13" spans="1:8" ht="62.25" customHeight="1" thickBot="1" x14ac:dyDescent="0.35">
      <c r="A13" s="18"/>
      <c r="B13" s="19"/>
      <c r="C13" s="20"/>
      <c r="D13" s="36" t="s">
        <v>14</v>
      </c>
      <c r="E13" s="37">
        <f>SUM(E7:E12)</f>
        <v>500000</v>
      </c>
      <c r="F13" s="23"/>
    </row>
    <row r="14" spans="1:8" s="4" customFormat="1" x14ac:dyDescent="0.3">
      <c r="A14"/>
      <c r="B14"/>
      <c r="C14"/>
      <c r="D14" s="22"/>
      <c r="E14" s="22"/>
      <c r="F14"/>
      <c r="G14"/>
      <c r="H14"/>
    </row>
    <row r="15" spans="1:8" ht="18.75" customHeight="1" x14ac:dyDescent="0.3">
      <c r="B15" s="2" t="s">
        <v>15</v>
      </c>
      <c r="C15" s="24"/>
      <c r="D15" s="24"/>
      <c r="E15" s="24"/>
    </row>
  </sheetData>
  <protectedRanges>
    <protectedRange sqref="B1:B2 E3:E4" name="Range1_3"/>
  </protectedRanges>
  <mergeCells count="3">
    <mergeCell ref="B1:E1"/>
    <mergeCell ref="B3:E3"/>
    <mergeCell ref="A5:A6"/>
  </mergeCells>
  <pageMargins left="0.70866141732283472" right="0.70866141732283472" top="0.74803149606299213" bottom="0.74803149606299213" header="0.31496062992125984" footer="0.31496062992125984"/>
  <pageSetup paperSize="9" scale="80"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D5FF3-E0A0-4113-B511-3CEC54362C3B}">
  <sheetPr>
    <tabColor rgb="FF92D050"/>
  </sheetPr>
  <dimension ref="A1:H11"/>
  <sheetViews>
    <sheetView zoomScaleNormal="100" zoomScaleSheetLayoutView="90" workbookViewId="0">
      <selection activeCell="D7" sqref="D7:E9"/>
    </sheetView>
  </sheetViews>
  <sheetFormatPr defaultRowHeight="14.4" x14ac:dyDescent="0.3"/>
  <cols>
    <col min="1" max="1" width="6.44140625" customWidth="1"/>
    <col min="2" max="2" width="61.109375" customWidth="1"/>
    <col min="3" max="4" width="25.6640625" customWidth="1"/>
    <col min="5" max="5" width="28.109375" customWidth="1"/>
    <col min="6" max="6" width="16.5546875" customWidth="1"/>
    <col min="7" max="9" width="14" customWidth="1"/>
    <col min="10" max="10" width="11.88671875" customWidth="1"/>
    <col min="11" max="11" width="13.44140625" customWidth="1"/>
    <col min="12" max="12" width="15.5546875" customWidth="1"/>
    <col min="13" max="13" width="16.109375" customWidth="1"/>
    <col min="14" max="18" width="15.6640625" customWidth="1"/>
  </cols>
  <sheetData>
    <row r="1" spans="1:8" x14ac:dyDescent="0.3">
      <c r="B1" s="58" t="s">
        <v>27</v>
      </c>
      <c r="C1" s="58"/>
      <c r="D1" s="58"/>
      <c r="E1" s="58"/>
    </row>
    <row r="2" spans="1:8" x14ac:dyDescent="0.3">
      <c r="B2" s="13"/>
      <c r="C2" s="13"/>
      <c r="D2" s="13"/>
      <c r="E2" s="13"/>
    </row>
    <row r="3" spans="1:8" x14ac:dyDescent="0.3">
      <c r="B3" s="59" t="s">
        <v>28</v>
      </c>
      <c r="C3" s="60"/>
      <c r="D3" s="60"/>
      <c r="E3" s="60"/>
    </row>
    <row r="4" spans="1:8" ht="14.25" customHeight="1" x14ac:dyDescent="0.3">
      <c r="B4" s="2"/>
      <c r="C4" s="2"/>
      <c r="D4" s="2"/>
      <c r="E4" s="2"/>
    </row>
    <row r="5" spans="1:8" ht="63" customHeight="1" x14ac:dyDescent="0.3">
      <c r="A5" s="61" t="s">
        <v>2</v>
      </c>
      <c r="B5" s="6" t="s">
        <v>3</v>
      </c>
      <c r="C5" s="6" t="s">
        <v>4</v>
      </c>
      <c r="D5" s="6" t="s">
        <v>5</v>
      </c>
      <c r="E5" s="6" t="s">
        <v>6</v>
      </c>
      <c r="F5" s="9"/>
      <c r="G5" s="8"/>
      <c r="H5" s="4"/>
    </row>
    <row r="6" spans="1:8" ht="10.5" customHeight="1" x14ac:dyDescent="0.3">
      <c r="A6" s="62"/>
      <c r="B6" s="17">
        <v>1</v>
      </c>
      <c r="C6" s="17">
        <v>2</v>
      </c>
      <c r="D6" s="17">
        <v>3</v>
      </c>
      <c r="E6" s="17">
        <v>4</v>
      </c>
      <c r="F6" s="2"/>
      <c r="G6" s="7"/>
      <c r="H6" s="4"/>
    </row>
    <row r="7" spans="1:8" ht="66" customHeight="1" thickBot="1" x14ac:dyDescent="0.35">
      <c r="A7" s="15">
        <v>1</v>
      </c>
      <c r="B7" s="25" t="s">
        <v>11</v>
      </c>
      <c r="C7" s="28">
        <v>5</v>
      </c>
      <c r="D7" s="42">
        <v>12500</v>
      </c>
      <c r="E7" s="35">
        <f>C7*D7</f>
        <v>62500</v>
      </c>
      <c r="F7" s="11"/>
      <c r="G7" s="8"/>
      <c r="H7" s="4"/>
    </row>
    <row r="8" spans="1:8" ht="48" customHeight="1" thickBot="1" x14ac:dyDescent="0.35">
      <c r="A8" s="14">
        <v>2</v>
      </c>
      <c r="B8" s="25" t="s">
        <v>29</v>
      </c>
      <c r="C8" s="28">
        <v>5</v>
      </c>
      <c r="D8" s="34">
        <v>1000</v>
      </c>
      <c r="E8" s="35">
        <f t="shared" ref="E8" si="0">C8*D8</f>
        <v>5000</v>
      </c>
      <c r="F8" s="12"/>
      <c r="G8" s="10"/>
      <c r="H8" s="4"/>
    </row>
    <row r="9" spans="1:8" ht="62.25" customHeight="1" thickBot="1" x14ac:dyDescent="0.35">
      <c r="A9" s="18"/>
      <c r="B9" s="19"/>
      <c r="C9" s="20"/>
      <c r="D9" s="36" t="s">
        <v>14</v>
      </c>
      <c r="E9" s="37">
        <f>SUM(E7:E8)</f>
        <v>67500</v>
      </c>
      <c r="F9" s="23"/>
    </row>
    <row r="10" spans="1:8" s="4" customFormat="1" x14ac:dyDescent="0.3">
      <c r="A10"/>
      <c r="B10"/>
      <c r="C10"/>
      <c r="D10" s="22"/>
      <c r="E10" s="22"/>
      <c r="F10"/>
      <c r="G10"/>
      <c r="H10"/>
    </row>
    <row r="11" spans="1:8" ht="18.75" customHeight="1" x14ac:dyDescent="0.3">
      <c r="B11" s="2" t="s">
        <v>15</v>
      </c>
      <c r="C11" s="24"/>
      <c r="D11" s="24"/>
      <c r="E11" s="24"/>
    </row>
  </sheetData>
  <protectedRanges>
    <protectedRange sqref="B1:B2 E3:E4" name="Range1_3"/>
  </protectedRanges>
  <mergeCells count="3">
    <mergeCell ref="B1:E1"/>
    <mergeCell ref="B3:E3"/>
    <mergeCell ref="A5:A6"/>
  </mergeCells>
  <pageMargins left="0.70866141732283472" right="0.70866141732283472" top="0.74803149606299213" bottom="0.74803149606299213" header="0.31496062992125984" footer="0.31496062992125984"/>
  <pageSetup paperSize="9" scale="80"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59BAF-E971-44F7-8789-F36FF2F524A4}">
  <sheetPr>
    <tabColor rgb="FF92D050"/>
  </sheetPr>
  <dimension ref="A1:H12"/>
  <sheetViews>
    <sheetView zoomScaleNormal="100" zoomScaleSheetLayoutView="90" workbookViewId="0">
      <selection activeCell="D17" sqref="D17"/>
    </sheetView>
  </sheetViews>
  <sheetFormatPr defaultRowHeight="14.4" x14ac:dyDescent="0.3"/>
  <cols>
    <col min="1" max="1" width="6.44140625" customWidth="1"/>
    <col min="2" max="2" width="61.109375" customWidth="1"/>
    <col min="3" max="4" width="25.6640625" customWidth="1"/>
    <col min="5" max="5" width="28.109375" customWidth="1"/>
    <col min="6" max="6" width="16.5546875" customWidth="1"/>
    <col min="7" max="9" width="14" customWidth="1"/>
    <col min="10" max="10" width="11.88671875" customWidth="1"/>
    <col min="11" max="11" width="13.44140625" customWidth="1"/>
    <col min="12" max="12" width="15.5546875" customWidth="1"/>
    <col min="13" max="13" width="16.109375" customWidth="1"/>
    <col min="14" max="18" width="15.6640625" customWidth="1"/>
  </cols>
  <sheetData>
    <row r="1" spans="1:8" x14ac:dyDescent="0.3">
      <c r="B1" s="58" t="s">
        <v>30</v>
      </c>
      <c r="C1" s="58"/>
      <c r="D1" s="58"/>
      <c r="E1" s="58"/>
    </row>
    <row r="2" spans="1:8" x14ac:dyDescent="0.3">
      <c r="B2" s="13"/>
      <c r="C2" s="13"/>
      <c r="D2" s="13"/>
      <c r="E2" s="13"/>
    </row>
    <row r="3" spans="1:8" x14ac:dyDescent="0.3">
      <c r="B3" s="59" t="s">
        <v>31</v>
      </c>
      <c r="C3" s="60"/>
      <c r="D3" s="60"/>
      <c r="E3" s="60"/>
    </row>
    <row r="4" spans="1:8" ht="14.25" customHeight="1" x14ac:dyDescent="0.3">
      <c r="B4" s="2"/>
      <c r="C4" s="2"/>
      <c r="D4" s="2"/>
      <c r="E4" s="2"/>
    </row>
    <row r="5" spans="1:8" ht="63" customHeight="1" x14ac:dyDescent="0.3">
      <c r="A5" s="61" t="s">
        <v>2</v>
      </c>
      <c r="B5" s="6" t="s">
        <v>3</v>
      </c>
      <c r="C5" s="6" t="s">
        <v>4</v>
      </c>
      <c r="D5" s="6" t="s">
        <v>5</v>
      </c>
      <c r="E5" s="6" t="s">
        <v>6</v>
      </c>
      <c r="F5" s="9"/>
      <c r="G5" s="8"/>
      <c r="H5" s="4"/>
    </row>
    <row r="6" spans="1:8" ht="10.5" customHeight="1" x14ac:dyDescent="0.3">
      <c r="A6" s="62"/>
      <c r="B6" s="17">
        <v>1</v>
      </c>
      <c r="C6" s="17">
        <v>2</v>
      </c>
      <c r="D6" s="17">
        <v>3</v>
      </c>
      <c r="E6" s="17">
        <v>4</v>
      </c>
      <c r="F6" s="2"/>
      <c r="G6" s="7"/>
      <c r="H6" s="4"/>
    </row>
    <row r="7" spans="1:8" ht="64.5" customHeight="1" thickBot="1" x14ac:dyDescent="0.35">
      <c r="A7" s="15">
        <v>1</v>
      </c>
      <c r="B7" s="25" t="s">
        <v>32</v>
      </c>
      <c r="C7" s="28">
        <v>5</v>
      </c>
      <c r="D7" s="42">
        <v>40000</v>
      </c>
      <c r="E7" s="35">
        <f>C7*D7</f>
        <v>200000</v>
      </c>
      <c r="F7" s="11"/>
      <c r="G7" s="8"/>
      <c r="H7" s="4"/>
    </row>
    <row r="8" spans="1:8" ht="58.5" customHeight="1" thickBot="1" x14ac:dyDescent="0.35">
      <c r="A8" s="14">
        <v>2</v>
      </c>
      <c r="B8" s="27" t="s">
        <v>33</v>
      </c>
      <c r="C8" s="28">
        <v>5</v>
      </c>
      <c r="D8" s="34">
        <v>1000</v>
      </c>
      <c r="E8" s="35">
        <f t="shared" ref="E8:E9" si="0">C8*D8</f>
        <v>5000</v>
      </c>
      <c r="F8" s="12"/>
      <c r="G8" s="10"/>
      <c r="H8" s="4"/>
    </row>
    <row r="9" spans="1:8" ht="50.25" customHeight="1" thickBot="1" x14ac:dyDescent="0.35">
      <c r="A9" s="15">
        <v>3</v>
      </c>
      <c r="B9" s="27" t="s">
        <v>34</v>
      </c>
      <c r="C9" s="28">
        <v>5</v>
      </c>
      <c r="D9" s="34">
        <v>1000</v>
      </c>
      <c r="E9" s="35">
        <f t="shared" si="0"/>
        <v>5000</v>
      </c>
      <c r="F9" s="2"/>
      <c r="G9" s="9"/>
      <c r="H9" s="4"/>
    </row>
    <row r="10" spans="1:8" ht="62.25" customHeight="1" thickBot="1" x14ac:dyDescent="0.35">
      <c r="A10" s="18"/>
      <c r="B10" s="19"/>
      <c r="C10" s="20"/>
      <c r="D10" s="36" t="s">
        <v>14</v>
      </c>
      <c r="E10" s="37">
        <f>SUM(E7:E9)</f>
        <v>210000</v>
      </c>
      <c r="F10" s="23"/>
    </row>
    <row r="11" spans="1:8" s="4" customFormat="1" x14ac:dyDescent="0.3">
      <c r="A11"/>
      <c r="B11"/>
      <c r="C11"/>
      <c r="D11" s="22"/>
      <c r="E11" s="22"/>
      <c r="F11"/>
      <c r="G11"/>
      <c r="H11"/>
    </row>
    <row r="12" spans="1:8" ht="18.75" customHeight="1" x14ac:dyDescent="0.3">
      <c r="B12" s="2" t="s">
        <v>15</v>
      </c>
      <c r="C12" s="24"/>
      <c r="D12" s="24"/>
      <c r="E12" s="24"/>
    </row>
  </sheetData>
  <protectedRanges>
    <protectedRange sqref="B1:B2 E3:E4" name="Range1_3"/>
  </protectedRanges>
  <mergeCells count="3">
    <mergeCell ref="B1:E1"/>
    <mergeCell ref="B3:E3"/>
    <mergeCell ref="A5:A6"/>
  </mergeCells>
  <pageMargins left="0.70866141732283472" right="0.70866141732283472" top="0.74803149606299213" bottom="0.74803149606299213" header="0.31496062992125984" footer="0.31496062992125984"/>
  <pageSetup paperSize="9" scale="80"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42EA4-54A4-4ACC-A7F7-A64DCF730B1B}">
  <sheetPr>
    <tabColor rgb="FF92D050"/>
  </sheetPr>
  <dimension ref="A1:G12"/>
  <sheetViews>
    <sheetView zoomScaleNormal="100" zoomScaleSheetLayoutView="90" workbookViewId="0">
      <selection activeCell="D7" sqref="D7:E10"/>
    </sheetView>
  </sheetViews>
  <sheetFormatPr defaultRowHeight="14.4" x14ac:dyDescent="0.3"/>
  <cols>
    <col min="1" max="1" width="6.44140625" customWidth="1"/>
    <col min="2" max="2" width="61.109375" customWidth="1"/>
    <col min="3" max="4" width="25.6640625" customWidth="1"/>
    <col min="5" max="5" width="28.109375" customWidth="1"/>
    <col min="6" max="8" width="14" customWidth="1"/>
    <col min="9" max="9" width="11.88671875" customWidth="1"/>
    <col min="10" max="10" width="13.44140625" customWidth="1"/>
    <col min="11" max="11" width="15.5546875" customWidth="1"/>
    <col min="12" max="12" width="16.109375" customWidth="1"/>
    <col min="13" max="17" width="15.6640625" customWidth="1"/>
  </cols>
  <sheetData>
    <row r="1" spans="1:7" x14ac:dyDescent="0.3">
      <c r="B1" s="58" t="s">
        <v>35</v>
      </c>
      <c r="C1" s="58"/>
      <c r="D1" s="58"/>
      <c r="E1" s="58"/>
    </row>
    <row r="2" spans="1:7" x14ac:dyDescent="0.3">
      <c r="B2" s="13"/>
      <c r="C2" s="13"/>
      <c r="D2" s="13"/>
      <c r="E2" s="13"/>
    </row>
    <row r="3" spans="1:7" x14ac:dyDescent="0.3">
      <c r="B3" s="59" t="s">
        <v>36</v>
      </c>
      <c r="C3" s="60"/>
      <c r="D3" s="60"/>
      <c r="E3" s="60"/>
    </row>
    <row r="4" spans="1:7" ht="14.25" customHeight="1" x14ac:dyDescent="0.3">
      <c r="B4" s="2"/>
      <c r="C4" s="2"/>
      <c r="D4" s="2"/>
      <c r="E4" s="2"/>
    </row>
    <row r="5" spans="1:7" ht="63" customHeight="1" x14ac:dyDescent="0.3">
      <c r="A5" s="61" t="s">
        <v>2</v>
      </c>
      <c r="B5" s="6" t="s">
        <v>3</v>
      </c>
      <c r="C5" s="6" t="s">
        <v>4</v>
      </c>
      <c r="D5" s="6" t="s">
        <v>5</v>
      </c>
      <c r="E5" s="6" t="s">
        <v>6</v>
      </c>
      <c r="F5" s="8"/>
      <c r="G5" s="4"/>
    </row>
    <row r="6" spans="1:7" ht="10.5" customHeight="1" x14ac:dyDescent="0.3">
      <c r="A6" s="62"/>
      <c r="B6" s="17">
        <v>1</v>
      </c>
      <c r="C6" s="17">
        <v>2</v>
      </c>
      <c r="D6" s="17">
        <v>3</v>
      </c>
      <c r="E6" s="17">
        <v>4</v>
      </c>
      <c r="F6" s="7"/>
      <c r="G6" s="4"/>
    </row>
    <row r="7" spans="1:7" ht="64.5" customHeight="1" thickBot="1" x14ac:dyDescent="0.35">
      <c r="A7" s="15">
        <v>1</v>
      </c>
      <c r="B7" s="25" t="s">
        <v>11</v>
      </c>
      <c r="C7" s="28">
        <v>5</v>
      </c>
      <c r="D7" s="34">
        <v>10500</v>
      </c>
      <c r="E7" s="35">
        <f>C7*D7</f>
        <v>52500</v>
      </c>
      <c r="F7" s="8"/>
      <c r="G7" s="4"/>
    </row>
    <row r="8" spans="1:7" ht="48" customHeight="1" thickBot="1" x14ac:dyDescent="0.35">
      <c r="A8" s="14">
        <v>2</v>
      </c>
      <c r="B8" s="27" t="s">
        <v>21</v>
      </c>
      <c r="C8" s="28">
        <v>5</v>
      </c>
      <c r="D8" s="34">
        <v>1000</v>
      </c>
      <c r="E8" s="35">
        <f t="shared" ref="E8:E9" si="0">C8*D8</f>
        <v>5000</v>
      </c>
      <c r="F8" s="10"/>
      <c r="G8" s="4"/>
    </row>
    <row r="9" spans="1:7" ht="48" customHeight="1" thickBot="1" x14ac:dyDescent="0.35">
      <c r="A9" s="15">
        <v>3</v>
      </c>
      <c r="B9" s="27" t="s">
        <v>22</v>
      </c>
      <c r="C9" s="28">
        <v>5</v>
      </c>
      <c r="D9" s="34">
        <v>1000</v>
      </c>
      <c r="E9" s="35">
        <f t="shared" si="0"/>
        <v>5000</v>
      </c>
      <c r="F9" s="9"/>
      <c r="G9" s="4"/>
    </row>
    <row r="10" spans="1:7" ht="62.25" customHeight="1" thickBot="1" x14ac:dyDescent="0.35">
      <c r="A10" s="18"/>
      <c r="B10" s="19"/>
      <c r="C10" s="20"/>
      <c r="D10" s="36" t="s">
        <v>14</v>
      </c>
      <c r="E10" s="37">
        <f>SUM(E7:E9)</f>
        <v>62500</v>
      </c>
    </row>
    <row r="11" spans="1:7" s="4" customFormat="1" x14ac:dyDescent="0.3">
      <c r="A11"/>
      <c r="B11"/>
      <c r="C11"/>
      <c r="D11" s="22"/>
      <c r="E11" s="22"/>
      <c r="F11"/>
      <c r="G11"/>
    </row>
    <row r="12" spans="1:7" ht="18.75" customHeight="1" x14ac:dyDescent="0.3">
      <c r="B12" s="2" t="s">
        <v>15</v>
      </c>
      <c r="C12" s="24"/>
      <c r="D12" s="24"/>
      <c r="E12" s="24"/>
    </row>
  </sheetData>
  <protectedRanges>
    <protectedRange sqref="B1:B2 E3:E4" name="Range1_3"/>
  </protectedRanges>
  <mergeCells count="3">
    <mergeCell ref="B1:E1"/>
    <mergeCell ref="B3:E3"/>
    <mergeCell ref="A5:A6"/>
  </mergeCells>
  <pageMargins left="0.70866141732283472" right="0.70866141732283472" top="0.74803149606299213" bottom="0.74803149606299213" header="0.31496062992125984" footer="0.31496062992125984"/>
  <pageSetup paperSize="9" scale="80" fitToWidth="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7B321-5AF6-48C3-AF2D-5A1AB2D433BB}">
  <sheetPr>
    <tabColor rgb="FF92D050"/>
  </sheetPr>
  <dimension ref="A1:H12"/>
  <sheetViews>
    <sheetView zoomScaleNormal="100" zoomScaleSheetLayoutView="90" workbookViewId="0">
      <selection activeCell="D7" sqref="D7:E10"/>
    </sheetView>
  </sheetViews>
  <sheetFormatPr defaultRowHeight="14.4" x14ac:dyDescent="0.3"/>
  <cols>
    <col min="1" max="1" width="6.44140625" customWidth="1"/>
    <col min="2" max="2" width="61.109375" customWidth="1"/>
    <col min="3" max="4" width="25.6640625" customWidth="1"/>
    <col min="5" max="5" width="28.109375" customWidth="1"/>
    <col min="6" max="6" width="16.5546875" customWidth="1"/>
    <col min="7" max="9" width="14" customWidth="1"/>
    <col min="10" max="10" width="11.88671875" customWidth="1"/>
    <col min="11" max="11" width="13.44140625" customWidth="1"/>
    <col min="12" max="12" width="15.5546875" customWidth="1"/>
    <col min="13" max="13" width="16.109375" customWidth="1"/>
    <col min="14" max="18" width="15.6640625" customWidth="1"/>
  </cols>
  <sheetData>
    <row r="1" spans="1:8" x14ac:dyDescent="0.3">
      <c r="B1" s="58" t="s">
        <v>35</v>
      </c>
      <c r="C1" s="58"/>
      <c r="D1" s="58"/>
      <c r="E1" s="58"/>
    </row>
    <row r="2" spans="1:8" x14ac:dyDescent="0.3">
      <c r="B2" s="13"/>
      <c r="C2" s="13"/>
      <c r="D2" s="13"/>
      <c r="E2" s="13"/>
    </row>
    <row r="3" spans="1:8" x14ac:dyDescent="0.3">
      <c r="B3" s="59" t="s">
        <v>37</v>
      </c>
      <c r="C3" s="60"/>
      <c r="D3" s="60"/>
      <c r="E3" s="60"/>
    </row>
    <row r="4" spans="1:8" ht="14.25" customHeight="1" x14ac:dyDescent="0.3">
      <c r="B4" s="2"/>
      <c r="C4" s="2"/>
      <c r="D4" s="2"/>
      <c r="E4" s="2"/>
    </row>
    <row r="5" spans="1:8" ht="63" customHeight="1" x14ac:dyDescent="0.3">
      <c r="A5" s="61" t="s">
        <v>2</v>
      </c>
      <c r="B5" s="6" t="s">
        <v>3</v>
      </c>
      <c r="C5" s="6" t="s">
        <v>4</v>
      </c>
      <c r="D5" s="6" t="s">
        <v>5</v>
      </c>
      <c r="E5" s="6" t="s">
        <v>6</v>
      </c>
      <c r="F5" s="9"/>
      <c r="G5" s="8"/>
      <c r="H5" s="4"/>
    </row>
    <row r="6" spans="1:8" ht="10.5" customHeight="1" x14ac:dyDescent="0.3">
      <c r="A6" s="62"/>
      <c r="B6" s="17">
        <v>1</v>
      </c>
      <c r="C6" s="17">
        <v>2</v>
      </c>
      <c r="D6" s="17">
        <v>3</v>
      </c>
      <c r="E6" s="17">
        <v>4</v>
      </c>
      <c r="F6" s="2"/>
      <c r="G6" s="7"/>
      <c r="H6" s="4"/>
    </row>
    <row r="7" spans="1:8" ht="64.5" customHeight="1" thickBot="1" x14ac:dyDescent="0.35">
      <c r="A7" s="15">
        <v>1</v>
      </c>
      <c r="B7" s="25" t="s">
        <v>11</v>
      </c>
      <c r="C7" s="28">
        <v>5</v>
      </c>
      <c r="D7" s="34">
        <v>10500</v>
      </c>
      <c r="E7" s="35">
        <f>C7*D7</f>
        <v>52500</v>
      </c>
      <c r="F7" s="11"/>
      <c r="G7" s="8"/>
      <c r="H7" s="4"/>
    </row>
    <row r="8" spans="1:8" ht="48" customHeight="1" thickBot="1" x14ac:dyDescent="0.35">
      <c r="A8" s="14">
        <v>2</v>
      </c>
      <c r="B8" s="27" t="s">
        <v>21</v>
      </c>
      <c r="C8" s="28">
        <v>5</v>
      </c>
      <c r="D8" s="34">
        <v>1000</v>
      </c>
      <c r="E8" s="35">
        <f t="shared" ref="E8:E9" si="0">C8*D8</f>
        <v>5000</v>
      </c>
      <c r="F8" s="12"/>
      <c r="G8" s="10"/>
      <c r="H8" s="4"/>
    </row>
    <row r="9" spans="1:8" ht="48" customHeight="1" thickBot="1" x14ac:dyDescent="0.35">
      <c r="A9" s="15">
        <v>3</v>
      </c>
      <c r="B9" s="27" t="s">
        <v>22</v>
      </c>
      <c r="C9" s="28">
        <v>5</v>
      </c>
      <c r="D9" s="34">
        <v>1000</v>
      </c>
      <c r="E9" s="35">
        <f t="shared" si="0"/>
        <v>5000</v>
      </c>
      <c r="F9" s="2"/>
      <c r="G9" s="9"/>
      <c r="H9" s="4"/>
    </row>
    <row r="10" spans="1:8" ht="62.25" customHeight="1" thickBot="1" x14ac:dyDescent="0.35">
      <c r="A10" s="18"/>
      <c r="B10" s="19"/>
      <c r="C10" s="20"/>
      <c r="D10" s="36" t="s">
        <v>14</v>
      </c>
      <c r="E10" s="37">
        <f>SUM(E7:E9)</f>
        <v>62500</v>
      </c>
      <c r="F10" s="23"/>
    </row>
    <row r="11" spans="1:8" s="4" customFormat="1" x14ac:dyDescent="0.3">
      <c r="A11"/>
      <c r="B11"/>
      <c r="C11"/>
      <c r="D11" s="22"/>
      <c r="E11" s="22"/>
      <c r="F11"/>
      <c r="G11"/>
      <c r="H11"/>
    </row>
    <row r="12" spans="1:8" ht="18.75" customHeight="1" x14ac:dyDescent="0.3">
      <c r="B12" s="2" t="s">
        <v>15</v>
      </c>
      <c r="C12" s="24"/>
      <c r="D12" s="24"/>
      <c r="E12" s="24"/>
    </row>
  </sheetData>
  <protectedRanges>
    <protectedRange sqref="B2 E3:E4" name="Range1_3"/>
    <protectedRange sqref="B1" name="Range1_3_1"/>
  </protectedRanges>
  <mergeCells count="3">
    <mergeCell ref="B1:E1"/>
    <mergeCell ref="B3:E3"/>
    <mergeCell ref="A5:A6"/>
  </mergeCells>
  <pageMargins left="0.70866141732283472" right="0.70866141732283472" top="0.74803149606299213" bottom="0.74803149606299213" header="0.31496062992125984" footer="0.31496062992125984"/>
  <pageSetup paperSize="9" scale="80" fitToWidth="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11510-1D56-4A19-B998-EF505015DB80}">
  <sheetPr>
    <tabColor rgb="FF92D050"/>
  </sheetPr>
  <dimension ref="A1:H12"/>
  <sheetViews>
    <sheetView zoomScaleNormal="100" zoomScaleSheetLayoutView="90" workbookViewId="0">
      <selection activeCell="D7" sqref="D7:E10"/>
    </sheetView>
  </sheetViews>
  <sheetFormatPr defaultRowHeight="14.4" x14ac:dyDescent="0.3"/>
  <cols>
    <col min="1" max="1" width="6.44140625" customWidth="1"/>
    <col min="2" max="2" width="61.109375" customWidth="1"/>
    <col min="3" max="4" width="25.6640625" customWidth="1"/>
    <col min="5" max="5" width="28.109375" customWidth="1"/>
    <col min="6" max="6" width="16.5546875" customWidth="1"/>
    <col min="7" max="9" width="14" customWidth="1"/>
    <col min="10" max="10" width="11.88671875" customWidth="1"/>
    <col min="11" max="11" width="13.44140625" customWidth="1"/>
    <col min="12" max="12" width="15.5546875" customWidth="1"/>
    <col min="13" max="13" width="16.109375" customWidth="1"/>
    <col min="14" max="18" width="15.6640625" customWidth="1"/>
  </cols>
  <sheetData>
    <row r="1" spans="1:8" x14ac:dyDescent="0.3">
      <c r="B1" s="58" t="s">
        <v>35</v>
      </c>
      <c r="C1" s="58"/>
      <c r="D1" s="58"/>
      <c r="E1" s="58"/>
    </row>
    <row r="2" spans="1:8" x14ac:dyDescent="0.3">
      <c r="B2" s="13"/>
      <c r="C2" s="13"/>
      <c r="D2" s="13"/>
      <c r="E2" s="13"/>
    </row>
    <row r="3" spans="1:8" x14ac:dyDescent="0.3">
      <c r="B3" s="59" t="s">
        <v>38</v>
      </c>
      <c r="C3" s="60"/>
      <c r="D3" s="60"/>
      <c r="E3" s="60"/>
    </row>
    <row r="4" spans="1:8" ht="14.25" customHeight="1" x14ac:dyDescent="0.3">
      <c r="B4" s="2"/>
      <c r="C4" s="2"/>
      <c r="D4" s="2"/>
      <c r="E4" s="2"/>
    </row>
    <row r="5" spans="1:8" ht="63" customHeight="1" x14ac:dyDescent="0.3">
      <c r="A5" s="61" t="s">
        <v>2</v>
      </c>
      <c r="B5" s="6" t="s">
        <v>3</v>
      </c>
      <c r="C5" s="6" t="s">
        <v>4</v>
      </c>
      <c r="D5" s="6" t="s">
        <v>5</v>
      </c>
      <c r="E5" s="6" t="s">
        <v>6</v>
      </c>
      <c r="F5" s="9"/>
      <c r="G5" s="8"/>
      <c r="H5" s="4"/>
    </row>
    <row r="6" spans="1:8" ht="10.5" customHeight="1" x14ac:dyDescent="0.3">
      <c r="A6" s="62"/>
      <c r="B6" s="17">
        <v>1</v>
      </c>
      <c r="C6" s="17">
        <v>2</v>
      </c>
      <c r="D6" s="17">
        <v>3</v>
      </c>
      <c r="E6" s="17">
        <v>4</v>
      </c>
      <c r="F6" s="2"/>
      <c r="G6" s="7"/>
      <c r="H6" s="4"/>
    </row>
    <row r="7" spans="1:8" ht="64.5" customHeight="1" thickBot="1" x14ac:dyDescent="0.35">
      <c r="A7" s="15">
        <v>1</v>
      </c>
      <c r="B7" s="25" t="s">
        <v>11</v>
      </c>
      <c r="C7" s="28">
        <v>5</v>
      </c>
      <c r="D7" s="34">
        <v>10500</v>
      </c>
      <c r="E7" s="35">
        <f>C7*D7</f>
        <v>52500</v>
      </c>
      <c r="F7" s="11"/>
      <c r="G7" s="8"/>
      <c r="H7" s="4"/>
    </row>
    <row r="8" spans="1:8" ht="48" customHeight="1" thickBot="1" x14ac:dyDescent="0.35">
      <c r="A8" s="14">
        <v>2</v>
      </c>
      <c r="B8" s="27" t="s">
        <v>21</v>
      </c>
      <c r="C8" s="28">
        <v>5</v>
      </c>
      <c r="D8" s="34">
        <v>1000</v>
      </c>
      <c r="E8" s="35">
        <f t="shared" ref="E8:E9" si="0">C8*D8</f>
        <v>5000</v>
      </c>
      <c r="F8" s="12"/>
      <c r="G8" s="10"/>
      <c r="H8" s="4"/>
    </row>
    <row r="9" spans="1:8" ht="48" customHeight="1" thickBot="1" x14ac:dyDescent="0.35">
      <c r="A9" s="15">
        <v>3</v>
      </c>
      <c r="B9" s="27" t="s">
        <v>22</v>
      </c>
      <c r="C9" s="28">
        <v>5</v>
      </c>
      <c r="D9" s="34">
        <v>1000</v>
      </c>
      <c r="E9" s="35">
        <f t="shared" si="0"/>
        <v>5000</v>
      </c>
      <c r="F9" s="2"/>
      <c r="G9" s="9"/>
      <c r="H9" s="4"/>
    </row>
    <row r="10" spans="1:8" ht="62.25" customHeight="1" thickBot="1" x14ac:dyDescent="0.35">
      <c r="A10" s="18"/>
      <c r="B10" s="19"/>
      <c r="C10" s="20"/>
      <c r="D10" s="36" t="s">
        <v>14</v>
      </c>
      <c r="E10" s="37">
        <f>SUM(E7:E9)</f>
        <v>62500</v>
      </c>
      <c r="F10" s="23"/>
    </row>
    <row r="11" spans="1:8" s="4" customFormat="1" x14ac:dyDescent="0.3">
      <c r="A11"/>
      <c r="B11"/>
      <c r="C11"/>
      <c r="D11" s="22"/>
      <c r="E11" s="22"/>
      <c r="F11"/>
      <c r="G11"/>
      <c r="H11"/>
    </row>
    <row r="12" spans="1:8" ht="18.75" customHeight="1" x14ac:dyDescent="0.3">
      <c r="B12" s="2" t="s">
        <v>15</v>
      </c>
      <c r="C12" s="24"/>
      <c r="D12" s="24"/>
      <c r="E12" s="24"/>
    </row>
  </sheetData>
  <protectedRanges>
    <protectedRange sqref="B2 E3:E4" name="Range1_3"/>
    <protectedRange sqref="B1" name="Range1_3_1"/>
  </protectedRanges>
  <mergeCells count="3">
    <mergeCell ref="B1:E1"/>
    <mergeCell ref="B3:E3"/>
    <mergeCell ref="A5:A6"/>
  </mergeCells>
  <pageMargins left="0.70866141732283472" right="0.70866141732283472" top="0.74803149606299213" bottom="0.74803149606299213" header="0.31496062992125984" footer="0.31496062992125984"/>
  <pageSetup paperSize="9" scale="80"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17</vt:i4>
      </vt:variant>
    </vt:vector>
  </HeadingPairs>
  <TitlesOfParts>
    <vt:vector size="44" baseType="lpstr">
      <vt:lpstr>HLD</vt:lpstr>
      <vt:lpstr>ESO</vt:lpstr>
      <vt:lpstr>GEN</vt:lpstr>
      <vt:lpstr>IGN</vt:lpstr>
      <vt:lpstr>EMA</vt:lpstr>
      <vt:lpstr>REH</vt:lpstr>
      <vt:lpstr>EURAKRAS</vt:lpstr>
      <vt:lpstr>VĖJO GŪSIS </vt:lpstr>
      <vt:lpstr>VĖJO VATAS</vt:lpstr>
      <vt:lpstr>VVP</vt:lpstr>
      <vt:lpstr>UAB "Ignitis Renewables projekt</vt:lpstr>
      <vt:lpstr>KKJ</vt:lpstr>
      <vt:lpstr>VKJ</vt:lpstr>
      <vt:lpstr>GSC</vt:lpstr>
      <vt:lpstr>Gamybos optimizavimas</vt:lpstr>
      <vt:lpstr>Transporto valdymas</vt:lpstr>
      <vt:lpstr>Ignitis Polska</vt:lpstr>
      <vt:lpstr>Ignitis renewables Polska sp.z.</vt:lpstr>
      <vt:lpstr>Silezia1 Wind Farm Sp. z o.o</vt:lpstr>
      <vt:lpstr>Ignitis RES DEV Sp.z.o.o</vt:lpstr>
      <vt:lpstr>Pomerania Wind Farm sp. z. o. o</vt:lpstr>
      <vt:lpstr>Ignitis Latvia SIA</vt:lpstr>
      <vt:lpstr>Ignitis renewables Latvia SIA</vt:lpstr>
      <vt:lpstr>Ignitis RES DEV1, SIA</vt:lpstr>
      <vt:lpstr>Ignitis RES DEV2. SIA</vt:lpstr>
      <vt:lpstr>Ignitis Suomi Oy</vt:lpstr>
      <vt:lpstr>Pasiūlymo kaina</vt:lpstr>
      <vt:lpstr>EMA!Print_Area</vt:lpstr>
      <vt:lpstr>ESO!Print_Area</vt:lpstr>
      <vt:lpstr>EURAKRAS!Print_Area</vt:lpstr>
      <vt:lpstr>'Gamybos optimizavimas'!Print_Area</vt:lpstr>
      <vt:lpstr>GEN!Print_Area</vt:lpstr>
      <vt:lpstr>GSC!Print_Area</vt:lpstr>
      <vt:lpstr>HLD!Print_Area</vt:lpstr>
      <vt:lpstr>IGN!Print_Area</vt:lpstr>
      <vt:lpstr>'Ignitis Polska'!Print_Area</vt:lpstr>
      <vt:lpstr>KKJ!Print_Area</vt:lpstr>
      <vt:lpstr>'Pasiūlymo kaina'!Print_Area</vt:lpstr>
      <vt:lpstr>REH!Print_Area</vt:lpstr>
      <vt:lpstr>'Transporto valdymas'!Print_Area</vt:lpstr>
      <vt:lpstr>'VĖJO GŪSIS '!Print_Area</vt:lpstr>
      <vt:lpstr>'VĖJO VATAS'!Print_Area</vt:lpstr>
      <vt:lpstr>VKJ!Print_Area</vt:lpstr>
      <vt:lpstr>VVP!Print_Area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Brusokas</dc:creator>
  <cp:keywords/>
  <dc:description/>
  <cp:lastModifiedBy>Stalaucinskaite, Inga</cp:lastModifiedBy>
  <cp:revision/>
  <dcterms:created xsi:type="dcterms:W3CDTF">2015-04-30T07:04:42Z</dcterms:created>
  <dcterms:modified xsi:type="dcterms:W3CDTF">2023-02-21T09:07:13Z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0c693d-44b7-4e16-b3dd-4fcd87401cf5_Enabled">
    <vt:lpwstr>True</vt:lpwstr>
  </property>
  <property fmtid="{D5CDD505-2E9C-101B-9397-08002B2CF9AE}" pid="3" name="MSIP_Label_320c693d-44b7-4e16-b3dd-4fcd87401cf5_SiteId">
    <vt:lpwstr>ea88e983-d65a-47b3-adb4-3e1c6d2110d2</vt:lpwstr>
  </property>
  <property fmtid="{D5CDD505-2E9C-101B-9397-08002B2CF9AE}" pid="4" name="MSIP_Label_320c693d-44b7-4e16-b3dd-4fcd87401cf5_Owner">
    <vt:lpwstr>Mindaugas.Brusokas@ignitis.lt</vt:lpwstr>
  </property>
  <property fmtid="{D5CDD505-2E9C-101B-9397-08002B2CF9AE}" pid="5" name="MSIP_Label_320c693d-44b7-4e16-b3dd-4fcd87401cf5_SetDate">
    <vt:lpwstr>2021-04-08T06:34:37.6586264Z</vt:lpwstr>
  </property>
  <property fmtid="{D5CDD505-2E9C-101B-9397-08002B2CF9AE}" pid="6" name="MSIP_Label_320c693d-44b7-4e16-b3dd-4fcd87401cf5_Name">
    <vt:lpwstr>Viešo naudojimo</vt:lpwstr>
  </property>
  <property fmtid="{D5CDD505-2E9C-101B-9397-08002B2CF9AE}" pid="7" name="MSIP_Label_320c693d-44b7-4e16-b3dd-4fcd87401cf5_Application">
    <vt:lpwstr>Microsoft Azure Information Protection</vt:lpwstr>
  </property>
  <property fmtid="{D5CDD505-2E9C-101B-9397-08002B2CF9AE}" pid="8" name="MSIP_Label_320c693d-44b7-4e16-b3dd-4fcd87401cf5_ActionId">
    <vt:lpwstr>b65d4e1f-d94e-4bfd-94af-b6c31def0acf</vt:lpwstr>
  </property>
  <property fmtid="{D5CDD505-2E9C-101B-9397-08002B2CF9AE}" pid="9" name="MSIP_Label_320c693d-44b7-4e16-b3dd-4fcd87401cf5_Extended_MSFT_Method">
    <vt:lpwstr>Manual</vt:lpwstr>
  </property>
  <property fmtid="{D5CDD505-2E9C-101B-9397-08002B2CF9AE}" pid="10" name="MSIP_Label_190751af-2442-49a7-b7b9-9f0bcce858c9_Enabled">
    <vt:lpwstr>true</vt:lpwstr>
  </property>
  <property fmtid="{D5CDD505-2E9C-101B-9397-08002B2CF9AE}" pid="11" name="MSIP_Label_190751af-2442-49a7-b7b9-9f0bcce858c9_SetDate">
    <vt:lpwstr>2022-06-14T05:36:12Z</vt:lpwstr>
  </property>
  <property fmtid="{D5CDD505-2E9C-101B-9397-08002B2CF9AE}" pid="12" name="MSIP_Label_190751af-2442-49a7-b7b9-9f0bcce858c9_Method">
    <vt:lpwstr>Privileged</vt:lpwstr>
  </property>
  <property fmtid="{D5CDD505-2E9C-101B-9397-08002B2CF9AE}" pid="13" name="MSIP_Label_190751af-2442-49a7-b7b9-9f0bcce858c9_Name">
    <vt:lpwstr>Vidaus dokumentai</vt:lpwstr>
  </property>
  <property fmtid="{D5CDD505-2E9C-101B-9397-08002B2CF9AE}" pid="14" name="MSIP_Label_190751af-2442-49a7-b7b9-9f0bcce858c9_SiteId">
    <vt:lpwstr>ea88e983-d65a-47b3-adb4-3e1c6d2110d2</vt:lpwstr>
  </property>
  <property fmtid="{D5CDD505-2E9C-101B-9397-08002B2CF9AE}" pid="15" name="MSIP_Label_190751af-2442-49a7-b7b9-9f0bcce858c9_ActionId">
    <vt:lpwstr>b65d4e1f-d94e-4bfd-94af-b6c31def0acf</vt:lpwstr>
  </property>
  <property fmtid="{D5CDD505-2E9C-101B-9397-08002B2CF9AE}" pid="16" name="MSIP_Label_190751af-2442-49a7-b7b9-9f0bcce858c9_ContentBits">
    <vt:lpwstr>0</vt:lpwstr>
  </property>
</Properties>
</file>