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240" yWindow="105" windowWidth="14805" windowHeight="8010"/>
  </bookViews>
  <sheets>
    <sheet name="Sheet1" sheetId="1" r:id="rId1"/>
  </sheets>
  <calcPr calcId="125725"/>
</workbook>
</file>

<file path=xl/calcChain.xml><?xml version="1.0" encoding="utf-8"?>
<calcChain xmlns="http://schemas.openxmlformats.org/spreadsheetml/2006/main">
  <c r="J11" i="1"/>
  <c r="J12"/>
  <c r="J13"/>
  <c r="J14"/>
  <c r="J15"/>
  <c r="J16"/>
  <c r="J17"/>
  <c r="J18"/>
  <c r="J19"/>
  <c r="J20"/>
  <c r="J21"/>
  <c r="J22"/>
  <c r="J23"/>
  <c r="J24"/>
  <c r="J25"/>
  <c r="J26"/>
  <c r="J27"/>
  <c r="J28"/>
  <c r="J29"/>
  <c r="J30"/>
  <c r="J31"/>
  <c r="J32"/>
  <c r="J33"/>
  <c r="J34"/>
  <c r="J35"/>
  <c r="J36"/>
  <c r="J37"/>
  <c r="J38"/>
  <c r="J10"/>
  <c r="J39" l="1"/>
  <c r="J40" s="1"/>
  <c r="J41" s="1"/>
</calcChain>
</file>

<file path=xl/sharedStrings.xml><?xml version="1.0" encoding="utf-8"?>
<sst xmlns="http://schemas.openxmlformats.org/spreadsheetml/2006/main" count="164" uniqueCount="111">
  <si>
    <t>Eil. Nr.</t>
  </si>
  <si>
    <t>Prekės pavadinimas</t>
  </si>
  <si>
    <t>Prekės techninės charakteristikos</t>
  </si>
  <si>
    <t>Tiekėjo siūlomos prekės techninės charakteristikos</t>
  </si>
  <si>
    <t>Mato vnt.</t>
  </si>
  <si>
    <t>Preliminarus kiekis</t>
  </si>
  <si>
    <t>Mato vnt. įkainis be PVM, Eur</t>
  </si>
  <si>
    <t>PVM tarifas, %</t>
  </si>
  <si>
    <t>Suma be PVM, Eur</t>
  </si>
  <si>
    <t>vnt.</t>
  </si>
  <si>
    <t>Pasiūlymo kaina be PVM, Eur</t>
  </si>
  <si>
    <t>PVM, Eur</t>
  </si>
  <si>
    <t>Pasiūlymo kaina su PVM, Eur</t>
  </si>
  <si>
    <t>TECHNINĖ SPECIFIKACIJA</t>
  </si>
  <si>
    <t>Gamintojas, kilmės šalis, modelis. Prekės kodas ir nuoroda į produktą internete (jei yra)</t>
  </si>
  <si>
    <t>Akumuliatorius "AA"</t>
  </si>
  <si>
    <t>Akumuliatorius "AAA"</t>
  </si>
  <si>
    <t>Akumuliatorius C</t>
  </si>
  <si>
    <t>Akumuliatorius "D"</t>
  </si>
  <si>
    <t>Akumuliatorius "Krona"</t>
  </si>
  <si>
    <t xml:space="preserve">Akumuliatorius  </t>
  </si>
  <si>
    <r>
      <t>Aukštos temperatūros, cilindrinis, įkraunamas akumuliatorius: NiCd HT, 3,6V. Talpa ne mažiau 800 mAh.</t>
    </r>
    <r>
      <rPr>
        <sz val="11"/>
        <color theme="1"/>
        <rFont val="Calibri"/>
        <family val="2"/>
        <scheme val="minor"/>
      </rPr>
      <t xml:space="preserve"> darbinė temperatūra 0 - 55 C (± 2 C). 23x104 (± 1mm.), pagamininta ne daugiau kaip prieš pusę metų, eksploatacijos laikas nuo naudojimo pradžios ne mažiau nei 4 metai.</t>
    </r>
  </si>
  <si>
    <r>
      <t>Aukštos temperatūros, cilindrinis, įkraunamas akumuliatorius: NiCd HT, 3,6V/2500mAh.</t>
    </r>
    <r>
      <rPr>
        <sz val="11"/>
        <color theme="1"/>
        <rFont val="Calibri"/>
        <family val="2"/>
        <scheme val="minor"/>
      </rPr>
      <t xml:space="preserve"> darbinė temperatūra 0 - 55 C (± 2 C). 28x149 (± 1mm.), pagamininta ne daugiau kaip prieš pusę metų, eksploatacijos laikas nuo naudojimo pradžios ne mažiau nei 4 metai.</t>
    </r>
  </si>
  <si>
    <t>Aukštos temperatūros, cilindrinis, įkraunamas akumuliatorius: NiCd HT, 3,6V. Talpa ne mažiau 4000mAh.  darbinė temperatūra 0 - 55 C (± 2 C). 35x182 (± 1mm.), pagamininta ne daugiau kaip prieš pusę metų, eksploatacijos laikas nuo naudojimo pradžios ne mažiau nei 4 metai.</t>
  </si>
  <si>
    <t>Akumuliatorius nuo 4.5Ah iki 5Ah, 6V, Matmenys: 106x48x70mm,  ( ± 3 mm), kontaktai T1 (F1). Tarnavimo laikas ne mažiau 5 metai.</t>
  </si>
  <si>
    <t>Akumuliatorius 7.2Ah ± 0,05 %, 12V, Matmenys: 151x65x100mm ( ± 5 mm), kontaktai T1 (F1). Tarnavimo laikas ne mažiau 5 metai.</t>
  </si>
  <si>
    <t>Akumuliatorius NP12-1,2Ah, talpa 1,2 Ah, 12V Matmenys 98x52x43 ( ± 3 mm), kontaktai T1 (F1). Tarnavimo laikas ne mažiau 5 metai.</t>
  </si>
  <si>
    <t>Akumuliatorius CP12170, talpa 17 Ah, 12V Matmenys 180x177x77 ( ± 5 mm). Tarnavimo laikas ne mažiau 5 metai.</t>
  </si>
  <si>
    <t>Baterija</t>
  </si>
  <si>
    <t>Galvaninis elementas CR2032,nominali įtampa 3V,talpa ne mažiau 210 mAh, cheminė sudėtis Ličio, tinkantis profesonaliam naudojimui, sandėliavimo laikas ne mažiau 5 m.</t>
  </si>
  <si>
    <t>Cilindrinis galvaninis elementas LR 23: 12V,   Ø10,3x28.5mm (±0,03mm)</t>
  </si>
  <si>
    <t>Cilindrinis galvaninis elementas LR 27: 12V, Ø7.7x28.0mm (±0,03mm), šarminė, ne mažiau 20mAh.</t>
  </si>
  <si>
    <t>Galvaninis elementas CR2430 tipo,nominali įtampa 3V,talpa ne mažiau270 mAh, cheminė sudėtis Li (ličio), matmenys Ø 24,5 mm ( ±0,03 mm), storis 3 mm(±0,03mm), tinkantis profesonaliam naudojimui, sandėliavimo laikas ne mažiau 5 m</t>
  </si>
  <si>
    <t>Galvaninis elementas CR2450 tipo,nominali įtampa 3V,talpa ne mažiau 610 mAh, cheminė sudėtis Ličio, matmenys Ø 24,5 mm ( ±0,03 mm), storis 5 mm (±0,03mm), tinkantis profesonaliam naudojimui, sandėliavimo laikas ne mažiau 5 m.</t>
  </si>
  <si>
    <t>Galvaninis elementas LR44 tipo,nominali įtampa 1,5 V,talpa ne mažiau 105 mAh, cheminė sudėtis Zn-MnO₂(cinko-mangano dioksido), matmenys Ø11,6mm ( ± 0,2  mm), storis 5,4 mm (±0,25 mm), tinkantis profesonaliam naudojimui, sandėliavimo laikas ne mažiau 5 m.</t>
  </si>
  <si>
    <t>Galvaninis elementas DL2016 tipo, nominali įtampa 3V , talpa ne mažiau 90 mAh, cheminė sudėtis Li (Ličio), tinkantis profesonaliam naudojimui, sandėliavimo laikas ne mažiau 5 m.</t>
  </si>
  <si>
    <t>Galvaninis elementas 2CR5,nominali įtampa 6V, talpa ne mažiau 1400 mAh, cheminė sudėtis Li-MnO₂ (ličio-mangano dioksido), tinkantis profesonaliam naudojimui, sandėliavimo laikas ne mažiau 5 metai, prijungimo poliai tame pat gale.</t>
  </si>
  <si>
    <t>Galvaninis elementas LR41: 1,5V, talpa ne mažiau 25 mAh,  cheminė sudėtis šarminė Ø 7,9 mm, storis 3,6  (± 0,03mm.)</t>
  </si>
  <si>
    <t>PASTABA. Techninėje specifikacijoje nurodytus konkrečius modelius ar šaltinius, konkrečius procesus ar prekės ženklus, patentus, tipus, konkrečią kilmę ar gamybą (jei nurodyta) prašome laikyti neįpareigojančiais, t. y. tiekėjas gali siūlyti analogiškas medžiagas, įrangą ir kt., tačiau jos privalo atitikti pirkimo sąlygose nustatytas technines specifikacijas.   Visos teikiamos prekės turi būti pagamintos ne seniau nei prieš metus. "AA", "AAA" tipo baterijos turi būti su užrašu LONG LIFE.</t>
  </si>
  <si>
    <t>Įkraunamas akumuliatorius „AAA“ tipo: Nominali įtampa 1,2 V; Talpa ne mažiau 1000 mAh; Cheminė sudėtis Ni – Mh, nikelio - metalo hidridų; Matmenys, 10,5 x 44,5. (± 1mm.); Tinkantis profesionaliam naudojimui; Garantija ne mažiau 24 mėn.</t>
  </si>
  <si>
    <r>
      <t xml:space="preserve">Įkraunamas akumuliatorius „AAA“ tipo: Nominali įtampa 1,5 V; Talpa ne mažiau </t>
    </r>
    <r>
      <rPr>
        <sz val="11"/>
        <rFont val="Calibri"/>
        <family val="1"/>
        <charset val="186"/>
        <scheme val="minor"/>
      </rPr>
      <t>750</t>
    </r>
    <r>
      <rPr>
        <sz val="11"/>
        <color rgb="FFFF0000"/>
        <rFont val="Calibri"/>
        <family val="1"/>
        <scheme val="minor"/>
      </rPr>
      <t xml:space="preserve"> </t>
    </r>
    <r>
      <rPr>
        <sz val="11"/>
        <color theme="1"/>
        <rFont val="Calibri"/>
        <family val="2"/>
        <scheme val="minor"/>
      </rPr>
      <t>mAh; Cheminė sudėtis, Li-ion, ličio - jonų; Matmenys, 10,5 x 44,5. (± 1mm.); Tinkantis profesionaliam naudojimui; Garantija ne mažiau 24 mėn.</t>
    </r>
  </si>
  <si>
    <t>Įkraunamas akumuliatorius „AA“ tipo: Nominali įtampa 1,5V; Talpa ne mažiau 2000 mAh; Cheminė sudėtis Li-ion, ličio - jonų; Matmenys, 14,5 x 50 mm.(± 1mm.); Tinkantis profesionaliam naudojimui; Garantija ne mažiau 24 mėn.</t>
  </si>
  <si>
    <t xml:space="preserve">Įkraunamas akumuliatorius „D“ tipo: Nominali įtampa 1,2V; Talpa ne mažiau 5500 mAh; Cheminė sudėtis, Ni – Mh, nikelio - metalo hidridų; Matmenys, 32,5 x 62,5 mm. (± 1mm.) Tinkantis profesionaliam naudojimui; Garantija ne mažiau 24 mėn. </t>
  </si>
  <si>
    <t xml:space="preserve">Įkraunamas akumuliatorius „C“ tipo: Nominali įtampa 1,2V; Talpa ne mažiau 3500 mAh; Cheminė sudėtis, Ni – Mh, nikelio - metalo hidridų; Matmenys, 26 x 51,5 mm. (± 1mm.); Tinkantis profesionaliam naudojimui; Garantija ne mažiau 24 mėn.; </t>
  </si>
  <si>
    <t xml:space="preserve">Įkraunamas akumuliatorius „Kronos“ tipo: Nominali įtampa 9V; Talpa ne mažiau 320 mAh; Cheminė sudėtis, Ni – Mh, nikelio - metalo hidridų; Matmenys, 48,5 x 26,4 x 16,5   (± 1mm.); Tinkantis profesionaliam naudojimui; Garantija ne mažiau 24 mėn. </t>
  </si>
  <si>
    <t>Galvaninis elementas „AA“ tipas, šarminis, įtampa 1,5 V, LONG LIFE, garantinis laikas ne mažiau 12 mėn.</t>
  </si>
  <si>
    <t>Galvaninis elementas „AAA“ tipas LR03, šarminis, įtampa 1,5 V, LONG LIFE, garantinis laikas ne mažiau 12 mėn.</t>
  </si>
  <si>
    <t>Galvaninis elementas „C“ tipas, šarminis, įtampa 1,5 V, garantinis laikas ne mažiau 12 mėn.</t>
  </si>
  <si>
    <t>Galvaninis elementas „D“ tipas, šarminis, įtampa 1,5 V, garantinis laikas ne mažiau 12 mėn.</t>
  </si>
  <si>
    <t>Galvaninis elementas, tipas (krona), šarminis, įtampa 9 V, garantinis laikas ne mažiau 12 mėn.</t>
  </si>
  <si>
    <t>Aukštos temperatūros įkraunamas akumuliatorius, NiCd, 2,4V. Talpa ne mažiau 4000mAh. su jungtimi darbinė temperatūra 0 - 50 C (± 2 C), 62 x 65 x 33 (± 1mm.) pagamininta ne daugiau kaip prieš pusę metų, eksploatacijos laikas nuo naudojimo pradžios ne mažiau nei 4 metai.</t>
  </si>
  <si>
    <t>Galvaninis elementas plokščias, 3R12 tipas, šarminis , įtampa 4,5 V, Matmenys: 67 x 67 x 22  (± 1mm.), garantinis laikas ne mažiau 12 mėn.</t>
  </si>
  <si>
    <r>
      <t>1 pirkimo dalis. G</t>
    </r>
    <r>
      <rPr>
        <sz val="12"/>
        <rFont val="Times New Roman"/>
        <family val="1"/>
        <charset val="186"/>
      </rPr>
      <t>alvaniniai elementai ir akumuliatoriai, avarinių ir evakuacinių šviestuvų akumuliatoriai</t>
    </r>
  </si>
  <si>
    <t>SPS 1 priedas</t>
  </si>
  <si>
    <r>
      <rPr>
        <b/>
        <sz val="12"/>
        <color theme="1"/>
        <rFont val="Times New Roman"/>
        <family val="1"/>
        <charset val="186"/>
      </rPr>
      <t>Bendrieji reikalavimai</t>
    </r>
    <r>
      <rPr>
        <sz val="12"/>
        <color theme="1"/>
        <rFont val="Times New Roman"/>
        <family val="1"/>
        <charset val="186"/>
      </rPr>
      <t>. Tiekėjas turės pateikti dokumentus, įrodančius parduodamos prekės atitikimą kokybės ir techniniams reikalavimams, nurodytiems pirkimo dokumentų techninėje specifikacijoje: CE sertifikatų arba EB atitikties deklaracijų kopijas su vertimu į lietuvių kalbą, vartotojo instrukcijas ar gamintojo aprašymus su vertimu į lietuvių kalbą. Taip pat tiekėjas turi pateikti nuorodas į interneto tinklalapį (jei tokios yra) (jeigu teikiama nuoroda, ji turi būti tiksli į konkrečią prekę), kuriame perkančiosios organizacijos vertintojai galėtų patikrinti teikiamų duomenų autentiškumą.</t>
    </r>
  </si>
  <si>
    <t>Akumuliatorius Li-ion Xtar R6 / AA 1,5V Li-ion 2000mAh su apsauga</t>
  </si>
  <si>
    <t>Akumuliatorius Li-ion Xtar R03 / AAA 1,5V Li-ion 800mAh su apsauga</t>
  </si>
  <si>
    <t>XTAR, Kinija. https://www.xtar.cc/product/XTAR-1.5V-AAA-Battery-With-Indicator-200.html</t>
  </si>
  <si>
    <t>XTAR, Kinija. https://enbaterija.lt/xtar/rechargeable-li-ion-xtar-r6-aa-1.5v-li-ion-2000mah</t>
  </si>
  <si>
    <t>Akumuliatorius Varta Prof. 5703 1000mAh Ni-Mh (AA4B)</t>
  </si>
  <si>
    <t xml:space="preserve">Varta AG, Europa. https://www.kaufland.de/product/309166632/?utm_source=idealo&amp;utm_medium=cpc&amp;utm_content=de_01&amp;utm_campaign=pricecomparison&amp;utm_term=903 </t>
  </si>
  <si>
    <t>Akumuliatorius Varta Akku Ready2Use 56714 (HR14) 3000mAH</t>
  </si>
  <si>
    <t>VARTA AG, Europa. https://www.kaufland.de/product/367433758/?search_value=56714</t>
  </si>
  <si>
    <t>everActive Akumuliatorius HR20, Ni-Mh 5500mAh 1.2V</t>
  </si>
  <si>
    <t>everActive, JAV. https://enbaterija.lt/baterijos-kraunamos-akumuliatoriai/rechargeable-batteries-standard-d-c-HR20-HR14/rechargeable-battery-everactive-r20-ni-mh-5500mah-1.2v</t>
  </si>
  <si>
    <t>everActive HR22 6F22 Įkraunama krona, NiMh 320mAh 9V</t>
  </si>
  <si>
    <t>everActive, JAV. https://enbaterija.lt/baterijos-kraunamos-akumuliatoriai/kronos-9v-hr22-ni-mh/everactive-hr22-6f22-kraunama-krona-nimh-320mah-9v</t>
  </si>
  <si>
    <t>Akumuliatorius 12V 1.2Ah T1(F1) Pb AGM NPP</t>
  </si>
  <si>
    <t>NPP bateries, JAV. https://www.lemona.lt/Files/Instrukcijos/TI/En/Pdf/NP12-1.2Ah.pdf</t>
  </si>
  <si>
    <t>Akumuliatorius 6V 4.5Ah F1 Pb CSB</t>
  </si>
  <si>
    <t>CSB battery, Kinija. https://www.lemona.lt/Files/Instrukcijos/TI/En/Pdf/GP645.pdf</t>
  </si>
  <si>
    <t>Akumuliatorius 12V 7.2Ah F2 Pb CSB</t>
  </si>
  <si>
    <t>CSB battery, Kinija. https://www.lemona.lt/Files/Instrukcijos/TI/En/Pdf/GP1272.pdf</t>
  </si>
  <si>
    <t>Akumuliatorius 12V 17Ah B1 Pb CSB</t>
  </si>
  <si>
    <t>CSB battery, Kinija. https://www.lemona.lt/Files/Instrukcijos/TI/En/Pdf/GP12170.pdf</t>
  </si>
  <si>
    <t>Galvaninis elementas Duracell LR 44 (in B2)</t>
  </si>
  <si>
    <t>Duracell, Japonija. https://www.duracell.co.uk/product/alkaline-lr44-batteries/</t>
  </si>
  <si>
    <t>Duracell  DL2450 galvaniniai elem.130180</t>
  </si>
  <si>
    <t xml:space="preserve">Duracell, Japonija. https://www.duracell.com/en-us/product/2450-lithium-coin-button-battery/ </t>
  </si>
  <si>
    <t>Duracell  DL2430 galvaniniai elem.130150</t>
  </si>
  <si>
    <t>Duracell, Japonija. https://www.batterystation.co.uk/duracell-dl2430-cr2430-lithium-coin-cell-battery-1-pack/</t>
  </si>
  <si>
    <t>Duracell D 392/384, LR41</t>
  </si>
  <si>
    <t>Duracell, Japonija. https://www.duracelldirect.co.uk/digital-camera/duracell/oem-pno/lr41.html</t>
  </si>
  <si>
    <t>Duracell MN21 galvaniniai el110210</t>
  </si>
  <si>
    <t>Duracell, Japonija. https://www.duracell.com/en-us/product/mn2123-alkaline-battery/</t>
  </si>
  <si>
    <t>Duracell, Japonija. https://www.batterystation.co.uk/duracell-mn27-a27-12v-battery-1-pack/</t>
  </si>
  <si>
    <t>Duracell MN27 galvaniniai el</t>
  </si>
  <si>
    <t>Duracell  DL2016 galvaniniai ele130112</t>
  </si>
  <si>
    <t>Duracell, Japonija. https://www.batterystation.co.uk/duracell-dl2016-cr2016-lithium-coin-cell-batteries-2-pack/</t>
  </si>
  <si>
    <t>Duracell  DL2032 galvaniniai ele130132</t>
  </si>
  <si>
    <t>Duracell, Japonija. https://www.e-literna.lt/index.php?id_product=694&amp;controller=product&amp;id_lang=1</t>
  </si>
  <si>
    <t>Duracell DL245 Ultra galv.el.120240</t>
  </si>
  <si>
    <t>Duracell, Japonija. https://www.batterystation.co.uk/duracell-high-power-lithium-dl245-2cr5-battery-1-pack/</t>
  </si>
  <si>
    <t>Duracell, Japonija. https://www.duracell.com/wp-content/uploads/2016/03/MN1604_US_CT1.pdf</t>
  </si>
  <si>
    <t>Duracell 9V MN1604 (Box-10)</t>
  </si>
  <si>
    <t>Duracell MN1203 (3LR12) galv.elem.</t>
  </si>
  <si>
    <t>Duracell, Japonija. https://www.duracelldirect.co.uk/digital-camera/duracell/oem-pno/3r12.html</t>
  </si>
  <si>
    <t>Duracell Procell AA MN1500 (Box-10) galv</t>
  </si>
  <si>
    <t>Duracell Procell AAA MN2400 (Box-10) galv</t>
  </si>
  <si>
    <t>Duracell Industrial C MN1400 (BOX-10)</t>
  </si>
  <si>
    <t>Duracell Procell D MN1300 (Box-10) galv.</t>
  </si>
  <si>
    <t>Duracell, Japonija. https://www.batterystation.co.uk/brands/duracell-batteries/procell-batteries.html</t>
  </si>
  <si>
    <t>Akumulatorius US18650VT T1 Sony 1080mAh 3.6V 10A</t>
  </si>
  <si>
    <t>Batimex, Lenkija. http://www.batimex.lt/towar.php?idtowaru=6556</t>
  </si>
  <si>
    <t>Akumuliatorius NCR18650BD Panasonic 3100mAh Li-Ion 3.6V 10A</t>
  </si>
  <si>
    <t>Batimex, Lenkija.http://www.batimex.lt/towar.php?idtowaru=6023</t>
  </si>
  <si>
    <t>Akumuliatorius INR21700-40T Samsung 4000mAh, 3.6/3.7V 35A depakiet</t>
  </si>
  <si>
    <t>Batimex, Lenkija. http://www.batimex.lt/towar.php?idtowaru=6618</t>
  </si>
  <si>
    <t>Aukštos temperatūros akumuliatorius 4000mAh NiCd 2.4V 2xD</t>
  </si>
  <si>
    <t>Batimex, Lenkija. http://www.batimex.lt/towar.php?idtowaru=5316</t>
  </si>
  <si>
    <t>Bendra pasiūlymo kaina pirkimo daliai Nr.1 su PVM 20102.77 EUR (dvidešimt tūkstančių šimtas du eurai, 77 cnt.).
Į šią sumą įeina visos išlaidos ir visi mokesčiai, taip pat ir PVM, kuris sudaro 3488.91 EUR.</t>
  </si>
</sst>
</file>

<file path=xl/styles.xml><?xml version="1.0" encoding="utf-8"?>
<styleSheet xmlns="http://schemas.openxmlformats.org/spreadsheetml/2006/main">
  <fonts count="13">
    <font>
      <sz val="11"/>
      <color theme="1"/>
      <name val="Calibri"/>
      <family val="2"/>
      <scheme val="minor"/>
    </font>
    <font>
      <b/>
      <sz val="12"/>
      <name val="Times New Roman"/>
      <family val="1"/>
      <charset val="186"/>
    </font>
    <font>
      <b/>
      <sz val="12"/>
      <color theme="1"/>
      <name val="Times New Roman"/>
      <family val="1"/>
      <charset val="186"/>
    </font>
    <font>
      <b/>
      <sz val="11"/>
      <name val="Times New Roman"/>
      <family val="1"/>
      <charset val="186"/>
    </font>
    <font>
      <b/>
      <sz val="12"/>
      <color indexed="8"/>
      <name val="Times New Roman"/>
      <family val="1"/>
      <charset val="186"/>
    </font>
    <font>
      <b/>
      <sz val="12"/>
      <color theme="1"/>
      <name val="Calibri"/>
      <family val="2"/>
      <charset val="186"/>
      <scheme val="minor"/>
    </font>
    <font>
      <sz val="12"/>
      <name val="Times New Roman"/>
      <family val="1"/>
      <charset val="186"/>
    </font>
    <font>
      <sz val="12"/>
      <color indexed="8"/>
      <name val="Times New Roman"/>
      <family val="1"/>
      <charset val="186"/>
    </font>
    <font>
      <sz val="12"/>
      <color theme="1"/>
      <name val="Times New Roman"/>
      <family val="1"/>
      <charset val="186"/>
    </font>
    <font>
      <i/>
      <sz val="12"/>
      <name val="Times New Roman"/>
      <family val="1"/>
      <charset val="186"/>
    </font>
    <font>
      <sz val="11"/>
      <name val="Calibri"/>
      <family val="1"/>
      <charset val="186"/>
      <scheme val="minor"/>
    </font>
    <font>
      <sz val="11"/>
      <color rgb="FFFF0000"/>
      <name val="Calibri"/>
      <family val="1"/>
      <scheme val="minor"/>
    </font>
    <font>
      <sz val="12"/>
      <color theme="1"/>
      <name val="Cambria"/>
      <family val="2"/>
      <charset val="186"/>
      <scheme val="maj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2" fontId="8" fillId="0"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Border="1" applyAlignment="1">
      <alignment wrapText="1"/>
    </xf>
    <xf numFmtId="0" fontId="12" fillId="0" borderId="2" xfId="0" applyFont="1" applyBorder="1" applyAlignment="1">
      <alignment horizontal="left" vertical="center" wrapText="1"/>
    </xf>
    <xf numFmtId="0" fontId="0" fillId="0" borderId="0" xfId="0" applyAlignment="1">
      <alignment horizontal="right"/>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4" xfId="0" applyFont="1" applyFill="1" applyBorder="1" applyAlignment="1">
      <alignment horizontal="right" vertical="center"/>
    </xf>
    <xf numFmtId="0" fontId="1" fillId="0" borderId="5" xfId="0" applyFont="1" applyFill="1" applyBorder="1" applyAlignment="1">
      <alignment horizontal="right" vertical="center"/>
    </xf>
    <xf numFmtId="0" fontId="1" fillId="0" borderId="6" xfId="0" applyFont="1" applyFill="1" applyBorder="1" applyAlignment="1">
      <alignment horizontal="right" vertical="center"/>
    </xf>
    <xf numFmtId="0" fontId="1" fillId="0" borderId="4" xfId="0" applyFont="1" applyFill="1" applyBorder="1" applyAlignment="1">
      <alignment horizontal="right" vertical="center" wrapText="1"/>
    </xf>
    <xf numFmtId="0" fontId="1" fillId="0" borderId="5" xfId="0" applyFont="1" applyFill="1" applyBorder="1" applyAlignment="1">
      <alignment horizontal="right" vertical="center" wrapText="1"/>
    </xf>
    <xf numFmtId="0" fontId="1" fillId="0" borderId="6"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8" fillId="0" borderId="0" xfId="0" applyFont="1" applyAlignment="1">
      <alignment horizontal="left"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44"/>
  <sheetViews>
    <sheetView tabSelected="1" workbookViewId="0">
      <selection activeCell="J49" sqref="J49"/>
    </sheetView>
  </sheetViews>
  <sheetFormatPr defaultRowHeight="15"/>
  <cols>
    <col min="1" max="1" width="4.7109375" style="18" customWidth="1"/>
    <col min="2" max="2" width="13.85546875" style="17" customWidth="1"/>
    <col min="3" max="3" width="30.85546875" style="17" customWidth="1"/>
    <col min="4" max="4" width="21.140625" style="18" customWidth="1"/>
    <col min="5" max="5" width="16.7109375" style="18" customWidth="1"/>
    <col min="6" max="6" width="8.85546875" style="18" customWidth="1"/>
    <col min="7" max="7" width="10.28515625" style="18" customWidth="1"/>
    <col min="8" max="9" width="9.140625" style="18"/>
    <col min="10" max="10" width="11.28515625" style="18" customWidth="1"/>
    <col min="11" max="16384" width="9.140625" style="17"/>
  </cols>
  <sheetData>
    <row r="2" spans="1:10">
      <c r="A2" s="23" t="s">
        <v>53</v>
      </c>
      <c r="B2" s="23"/>
      <c r="C2" s="23"/>
      <c r="D2" s="23"/>
      <c r="E2" s="23"/>
      <c r="F2" s="23"/>
      <c r="G2" s="23"/>
      <c r="H2" s="23"/>
      <c r="I2" s="23"/>
      <c r="J2" s="23"/>
    </row>
    <row r="3" spans="1:10" ht="70.5" customHeight="1">
      <c r="A3" s="35" t="s">
        <v>54</v>
      </c>
      <c r="B3" s="35"/>
      <c r="C3" s="35"/>
      <c r="D3" s="35"/>
      <c r="E3" s="35"/>
      <c r="F3" s="35"/>
      <c r="G3" s="35"/>
      <c r="H3" s="35"/>
      <c r="I3" s="35"/>
      <c r="J3" s="35"/>
    </row>
    <row r="4" spans="1:10" ht="72.75" customHeight="1">
      <c r="A4" s="27" t="s">
        <v>38</v>
      </c>
      <c r="B4" s="27"/>
      <c r="C4" s="27"/>
      <c r="D4" s="27"/>
      <c r="E4" s="27"/>
      <c r="F4" s="27"/>
      <c r="G4" s="27"/>
      <c r="H4" s="27"/>
      <c r="I4" s="27"/>
      <c r="J4" s="27"/>
    </row>
    <row r="5" spans="1:10" ht="11.25" customHeight="1"/>
    <row r="6" spans="1:10" ht="15" customHeight="1">
      <c r="A6" s="26" t="s">
        <v>13</v>
      </c>
      <c r="B6" s="26"/>
      <c r="C6" s="26"/>
      <c r="D6" s="26"/>
      <c r="E6" s="26"/>
      <c r="F6" s="26"/>
      <c r="G6" s="26"/>
      <c r="H6" s="26"/>
      <c r="I6" s="26"/>
      <c r="J6" s="26"/>
    </row>
    <row r="7" spans="1:10" ht="34.5" customHeight="1">
      <c r="A7" s="34" t="s">
        <v>52</v>
      </c>
      <c r="B7" s="34"/>
      <c r="C7" s="34"/>
      <c r="D7" s="34"/>
      <c r="E7" s="34"/>
      <c r="F7" s="34"/>
      <c r="G7" s="34"/>
      <c r="H7" s="3"/>
      <c r="I7" s="3"/>
      <c r="J7" s="4"/>
    </row>
    <row r="8" spans="1:10" ht="112.5" customHeight="1">
      <c r="A8" s="5" t="s">
        <v>0</v>
      </c>
      <c r="B8" s="13" t="s">
        <v>1</v>
      </c>
      <c r="C8" s="14" t="s">
        <v>2</v>
      </c>
      <c r="D8" s="6" t="s">
        <v>3</v>
      </c>
      <c r="E8" s="6" t="s">
        <v>14</v>
      </c>
      <c r="F8" s="5" t="s">
        <v>4</v>
      </c>
      <c r="G8" s="8" t="s">
        <v>5</v>
      </c>
      <c r="H8" s="9" t="s">
        <v>6</v>
      </c>
      <c r="I8" s="9" t="s">
        <v>7</v>
      </c>
      <c r="J8" s="8" t="s">
        <v>8</v>
      </c>
    </row>
    <row r="9" spans="1:10" ht="15" customHeight="1">
      <c r="A9" s="5">
        <v>1</v>
      </c>
      <c r="B9" s="5">
        <v>2</v>
      </c>
      <c r="C9" s="12">
        <v>3</v>
      </c>
      <c r="D9" s="5">
        <v>4</v>
      </c>
      <c r="E9" s="5">
        <v>5</v>
      </c>
      <c r="F9" s="5">
        <v>6</v>
      </c>
      <c r="G9" s="5">
        <v>7</v>
      </c>
      <c r="H9" s="7">
        <v>8</v>
      </c>
      <c r="I9" s="7">
        <v>9</v>
      </c>
      <c r="J9" s="7">
        <v>10</v>
      </c>
    </row>
    <row r="10" spans="1:10" ht="120">
      <c r="A10" s="2">
        <v>1</v>
      </c>
      <c r="B10" s="2" t="s">
        <v>15</v>
      </c>
      <c r="C10" s="21" t="s">
        <v>41</v>
      </c>
      <c r="D10" s="10" t="s">
        <v>55</v>
      </c>
      <c r="E10" s="1" t="s">
        <v>58</v>
      </c>
      <c r="F10" s="1" t="s">
        <v>9</v>
      </c>
      <c r="G10" s="1">
        <v>500</v>
      </c>
      <c r="H10" s="16">
        <v>4.5</v>
      </c>
      <c r="I10" s="15">
        <v>21</v>
      </c>
      <c r="J10" s="16">
        <f>G10*H10</f>
        <v>2250</v>
      </c>
    </row>
    <row r="11" spans="1:10" ht="120.75" customHeight="1">
      <c r="A11" s="2">
        <v>2</v>
      </c>
      <c r="B11" s="2" t="s">
        <v>16</v>
      </c>
      <c r="C11" s="21" t="s">
        <v>40</v>
      </c>
      <c r="D11" s="10" t="s">
        <v>56</v>
      </c>
      <c r="E11" s="1" t="s">
        <v>57</v>
      </c>
      <c r="F11" s="1" t="s">
        <v>9</v>
      </c>
      <c r="G11" s="1">
        <v>200</v>
      </c>
      <c r="H11" s="16">
        <v>4</v>
      </c>
      <c r="I11" s="15">
        <v>21</v>
      </c>
      <c r="J11" s="16">
        <f t="shared" ref="J11:J38" si="0">G11*H11</f>
        <v>800</v>
      </c>
    </row>
    <row r="12" spans="1:10" ht="173.25">
      <c r="A12" s="2">
        <v>3</v>
      </c>
      <c r="B12" s="2" t="s">
        <v>16</v>
      </c>
      <c r="C12" s="21" t="s">
        <v>39</v>
      </c>
      <c r="D12" s="10" t="s">
        <v>59</v>
      </c>
      <c r="E12" s="1" t="s">
        <v>60</v>
      </c>
      <c r="F12" s="1" t="s">
        <v>9</v>
      </c>
      <c r="G12" s="1">
        <v>100</v>
      </c>
      <c r="H12" s="16">
        <v>1.5</v>
      </c>
      <c r="I12" s="15">
        <v>21</v>
      </c>
      <c r="J12" s="16">
        <f t="shared" si="0"/>
        <v>150</v>
      </c>
    </row>
    <row r="13" spans="1:10" ht="117.75" customHeight="1">
      <c r="A13" s="2">
        <v>4</v>
      </c>
      <c r="B13" s="2" t="s">
        <v>17</v>
      </c>
      <c r="C13" s="21" t="s">
        <v>43</v>
      </c>
      <c r="D13" s="10" t="s">
        <v>61</v>
      </c>
      <c r="E13" s="1" t="s">
        <v>62</v>
      </c>
      <c r="F13" s="1" t="s">
        <v>9</v>
      </c>
      <c r="G13" s="1">
        <v>150</v>
      </c>
      <c r="H13" s="16">
        <v>2.52</v>
      </c>
      <c r="I13" s="15">
        <v>21</v>
      </c>
      <c r="J13" s="16">
        <f t="shared" si="0"/>
        <v>378</v>
      </c>
    </row>
    <row r="14" spans="1:10" ht="204.75">
      <c r="A14" s="2">
        <v>5</v>
      </c>
      <c r="B14" s="2" t="s">
        <v>18</v>
      </c>
      <c r="C14" s="21" t="s">
        <v>42</v>
      </c>
      <c r="D14" s="10" t="s">
        <v>63</v>
      </c>
      <c r="E14" s="1" t="s">
        <v>64</v>
      </c>
      <c r="F14" s="1" t="s">
        <v>9</v>
      </c>
      <c r="G14" s="1">
        <v>200</v>
      </c>
      <c r="H14" s="16">
        <v>8</v>
      </c>
      <c r="I14" s="15">
        <v>21</v>
      </c>
      <c r="J14" s="16">
        <f t="shared" si="0"/>
        <v>1600</v>
      </c>
    </row>
    <row r="15" spans="1:10" ht="157.5">
      <c r="A15" s="2">
        <v>6</v>
      </c>
      <c r="B15" s="2" t="s">
        <v>19</v>
      </c>
      <c r="C15" s="21" t="s">
        <v>44</v>
      </c>
      <c r="D15" s="10" t="s">
        <v>65</v>
      </c>
      <c r="E15" s="1" t="s">
        <v>66</v>
      </c>
      <c r="F15" s="1" t="s">
        <v>9</v>
      </c>
      <c r="G15" s="1">
        <v>100</v>
      </c>
      <c r="H15" s="16">
        <v>5.9</v>
      </c>
      <c r="I15" s="15">
        <v>21</v>
      </c>
      <c r="J15" s="16">
        <f t="shared" si="0"/>
        <v>590</v>
      </c>
    </row>
    <row r="16" spans="1:10" ht="141.75" customHeight="1">
      <c r="A16" s="2">
        <v>7</v>
      </c>
      <c r="B16" s="2" t="s">
        <v>20</v>
      </c>
      <c r="C16" s="21" t="s">
        <v>21</v>
      </c>
      <c r="D16" s="15" t="s">
        <v>102</v>
      </c>
      <c r="E16" s="1" t="s">
        <v>103</v>
      </c>
      <c r="F16" s="1" t="s">
        <v>9</v>
      </c>
      <c r="G16" s="1">
        <v>300</v>
      </c>
      <c r="H16" s="16">
        <v>2.19</v>
      </c>
      <c r="I16" s="15">
        <v>21</v>
      </c>
      <c r="J16" s="16">
        <f t="shared" si="0"/>
        <v>657</v>
      </c>
    </row>
    <row r="17" spans="1:10" ht="138.75" customHeight="1">
      <c r="A17" s="2">
        <v>8</v>
      </c>
      <c r="B17" s="2" t="s">
        <v>20</v>
      </c>
      <c r="C17" s="21" t="s">
        <v>22</v>
      </c>
      <c r="D17" s="15" t="s">
        <v>104</v>
      </c>
      <c r="E17" s="1" t="s">
        <v>105</v>
      </c>
      <c r="F17" s="1" t="s">
        <v>9</v>
      </c>
      <c r="G17" s="1">
        <v>300</v>
      </c>
      <c r="H17" s="16">
        <v>4.18</v>
      </c>
      <c r="I17" s="15">
        <v>21</v>
      </c>
      <c r="J17" s="16">
        <f t="shared" si="0"/>
        <v>1254</v>
      </c>
    </row>
    <row r="18" spans="1:10" ht="144.75" customHeight="1">
      <c r="A18" s="2">
        <v>9</v>
      </c>
      <c r="B18" s="2" t="s">
        <v>20</v>
      </c>
      <c r="C18" s="21" t="s">
        <v>23</v>
      </c>
      <c r="D18" s="15" t="s">
        <v>106</v>
      </c>
      <c r="E18" s="1" t="s">
        <v>107</v>
      </c>
      <c r="F18" s="1" t="s">
        <v>9</v>
      </c>
      <c r="G18" s="1">
        <v>350</v>
      </c>
      <c r="H18" s="16">
        <v>4.82</v>
      </c>
      <c r="I18" s="15">
        <v>21</v>
      </c>
      <c r="J18" s="16">
        <f t="shared" si="0"/>
        <v>1687</v>
      </c>
    </row>
    <row r="19" spans="1:10" ht="147" customHeight="1">
      <c r="A19" s="2">
        <v>10</v>
      </c>
      <c r="B19" s="2" t="s">
        <v>20</v>
      </c>
      <c r="C19" s="21" t="s">
        <v>50</v>
      </c>
      <c r="D19" s="15" t="s">
        <v>108</v>
      </c>
      <c r="E19" s="1" t="s">
        <v>109</v>
      </c>
      <c r="F19" s="1" t="s">
        <v>9</v>
      </c>
      <c r="G19" s="1">
        <v>300</v>
      </c>
      <c r="H19" s="16">
        <v>9.6199999999999992</v>
      </c>
      <c r="I19" s="15">
        <v>21</v>
      </c>
      <c r="J19" s="16">
        <f t="shared" si="0"/>
        <v>2885.9999999999995</v>
      </c>
    </row>
    <row r="20" spans="1:10" ht="94.5">
      <c r="A20" s="2">
        <v>11</v>
      </c>
      <c r="B20" s="2" t="s">
        <v>20</v>
      </c>
      <c r="C20" s="21" t="s">
        <v>24</v>
      </c>
      <c r="D20" s="15" t="s">
        <v>69</v>
      </c>
      <c r="E20" s="1" t="s">
        <v>70</v>
      </c>
      <c r="F20" s="1" t="s">
        <v>9</v>
      </c>
      <c r="G20" s="1">
        <v>10</v>
      </c>
      <c r="H20" s="16">
        <v>12.1</v>
      </c>
      <c r="I20" s="15">
        <v>21</v>
      </c>
      <c r="J20" s="16">
        <f t="shared" si="0"/>
        <v>121</v>
      </c>
    </row>
    <row r="21" spans="1:10" ht="94.5">
      <c r="A21" s="2">
        <v>12</v>
      </c>
      <c r="B21" s="2" t="s">
        <v>20</v>
      </c>
      <c r="C21" s="21" t="s">
        <v>25</v>
      </c>
      <c r="D21" s="15" t="s">
        <v>71</v>
      </c>
      <c r="E21" s="1" t="s">
        <v>72</v>
      </c>
      <c r="F21" s="1" t="s">
        <v>9</v>
      </c>
      <c r="G21" s="1">
        <v>10</v>
      </c>
      <c r="H21" s="16">
        <v>17.420000000000002</v>
      </c>
      <c r="I21" s="15">
        <v>21</v>
      </c>
      <c r="J21" s="16">
        <f t="shared" si="0"/>
        <v>174.20000000000002</v>
      </c>
    </row>
    <row r="22" spans="1:10" ht="94.5">
      <c r="A22" s="2">
        <v>13</v>
      </c>
      <c r="B22" s="2" t="s">
        <v>20</v>
      </c>
      <c r="C22" s="21" t="s">
        <v>26</v>
      </c>
      <c r="D22" s="15" t="s">
        <v>67</v>
      </c>
      <c r="E22" s="1" t="s">
        <v>68</v>
      </c>
      <c r="F22" s="1" t="s">
        <v>9</v>
      </c>
      <c r="G22" s="1">
        <v>2</v>
      </c>
      <c r="H22" s="16">
        <v>8.1199999999999992</v>
      </c>
      <c r="I22" s="15">
        <v>21</v>
      </c>
      <c r="J22" s="16">
        <f t="shared" si="0"/>
        <v>16.239999999999998</v>
      </c>
    </row>
    <row r="23" spans="1:10" ht="94.5">
      <c r="A23" s="2">
        <v>14</v>
      </c>
      <c r="B23" s="2" t="s">
        <v>20</v>
      </c>
      <c r="C23" s="21" t="s">
        <v>27</v>
      </c>
      <c r="D23" s="15" t="s">
        <v>73</v>
      </c>
      <c r="E23" s="1" t="s">
        <v>74</v>
      </c>
      <c r="F23" s="1" t="s">
        <v>9</v>
      </c>
      <c r="G23" s="1">
        <v>2</v>
      </c>
      <c r="H23" s="16">
        <v>54.21</v>
      </c>
      <c r="I23" s="15">
        <v>21</v>
      </c>
      <c r="J23" s="16">
        <f t="shared" si="0"/>
        <v>108.42</v>
      </c>
    </row>
    <row r="24" spans="1:10" ht="110.25">
      <c r="A24" s="2">
        <v>15</v>
      </c>
      <c r="B24" s="2" t="s">
        <v>28</v>
      </c>
      <c r="C24" s="21" t="s">
        <v>45</v>
      </c>
      <c r="D24" s="15" t="s">
        <v>97</v>
      </c>
      <c r="E24" s="1" t="s">
        <v>101</v>
      </c>
      <c r="F24" s="1" t="s">
        <v>9</v>
      </c>
      <c r="G24" s="1">
        <v>2000</v>
      </c>
      <c r="H24" s="16">
        <v>0.34</v>
      </c>
      <c r="I24" s="15">
        <v>21</v>
      </c>
      <c r="J24" s="16">
        <f t="shared" si="0"/>
        <v>680</v>
      </c>
    </row>
    <row r="25" spans="1:10" ht="110.25">
      <c r="A25" s="2">
        <v>16</v>
      </c>
      <c r="B25" s="2" t="s">
        <v>28</v>
      </c>
      <c r="C25" s="21" t="s">
        <v>46</v>
      </c>
      <c r="D25" s="15" t="s">
        <v>98</v>
      </c>
      <c r="E25" s="1" t="s">
        <v>101</v>
      </c>
      <c r="F25" s="1" t="s">
        <v>9</v>
      </c>
      <c r="G25" s="1">
        <v>2000</v>
      </c>
      <c r="H25" s="16">
        <v>0.32</v>
      </c>
      <c r="I25" s="15">
        <v>21</v>
      </c>
      <c r="J25" s="16">
        <f t="shared" si="0"/>
        <v>640</v>
      </c>
    </row>
    <row r="26" spans="1:10" ht="110.25">
      <c r="A26" s="2">
        <v>17</v>
      </c>
      <c r="B26" s="2" t="s">
        <v>28</v>
      </c>
      <c r="C26" s="21" t="s">
        <v>47</v>
      </c>
      <c r="D26" s="15" t="s">
        <v>99</v>
      </c>
      <c r="E26" s="1" t="s">
        <v>101</v>
      </c>
      <c r="F26" s="1" t="s">
        <v>9</v>
      </c>
      <c r="G26" s="1">
        <v>300</v>
      </c>
      <c r="H26" s="16">
        <v>0.72</v>
      </c>
      <c r="I26" s="15">
        <v>21</v>
      </c>
      <c r="J26" s="16">
        <f t="shared" si="0"/>
        <v>216</v>
      </c>
    </row>
    <row r="27" spans="1:10" ht="110.25">
      <c r="A27" s="2">
        <v>18</v>
      </c>
      <c r="B27" s="2" t="s">
        <v>28</v>
      </c>
      <c r="C27" s="21" t="s">
        <v>48</v>
      </c>
      <c r="D27" s="15" t="s">
        <v>100</v>
      </c>
      <c r="E27" s="1" t="s">
        <v>101</v>
      </c>
      <c r="F27" s="1" t="s">
        <v>9</v>
      </c>
      <c r="G27" s="1">
        <v>300</v>
      </c>
      <c r="H27" s="16">
        <v>1</v>
      </c>
      <c r="I27" s="15">
        <v>21</v>
      </c>
      <c r="J27" s="16">
        <f t="shared" si="0"/>
        <v>300</v>
      </c>
    </row>
    <row r="28" spans="1:10" ht="110.25">
      <c r="A28" s="2">
        <v>19</v>
      </c>
      <c r="B28" s="2" t="s">
        <v>28</v>
      </c>
      <c r="C28" s="21" t="s">
        <v>51</v>
      </c>
      <c r="D28" s="15" t="s">
        <v>95</v>
      </c>
      <c r="E28" s="1" t="s">
        <v>96</v>
      </c>
      <c r="F28" s="1" t="s">
        <v>9</v>
      </c>
      <c r="G28" s="1">
        <v>100</v>
      </c>
      <c r="H28" s="16">
        <v>2.41</v>
      </c>
      <c r="I28" s="15">
        <v>21</v>
      </c>
      <c r="J28" s="16">
        <f t="shared" si="0"/>
        <v>241</v>
      </c>
    </row>
    <row r="29" spans="1:10" ht="110.25">
      <c r="A29" s="2">
        <v>20</v>
      </c>
      <c r="B29" s="2" t="s">
        <v>28</v>
      </c>
      <c r="C29" s="21" t="s">
        <v>49</v>
      </c>
      <c r="D29" s="15" t="s">
        <v>94</v>
      </c>
      <c r="E29" s="1" t="s">
        <v>93</v>
      </c>
      <c r="F29" s="1" t="s">
        <v>9</v>
      </c>
      <c r="G29" s="1">
        <v>300</v>
      </c>
      <c r="H29" s="16">
        <v>1.22</v>
      </c>
      <c r="I29" s="15">
        <v>21</v>
      </c>
      <c r="J29" s="16">
        <f t="shared" si="0"/>
        <v>366</v>
      </c>
    </row>
    <row r="30" spans="1:10" ht="141.75">
      <c r="A30" s="2">
        <v>21</v>
      </c>
      <c r="B30" s="2" t="s">
        <v>28</v>
      </c>
      <c r="C30" s="21" t="s">
        <v>36</v>
      </c>
      <c r="D30" s="15" t="s">
        <v>91</v>
      </c>
      <c r="E30" s="22" t="s">
        <v>92</v>
      </c>
      <c r="F30" s="1" t="s">
        <v>9</v>
      </c>
      <c r="G30" s="1">
        <v>100</v>
      </c>
      <c r="H30" s="16">
        <v>5.92</v>
      </c>
      <c r="I30" s="15">
        <v>21</v>
      </c>
      <c r="J30" s="16">
        <f t="shared" si="0"/>
        <v>592</v>
      </c>
    </row>
    <row r="31" spans="1:10" ht="110.25">
      <c r="A31" s="2">
        <v>22</v>
      </c>
      <c r="B31" s="2" t="s">
        <v>28</v>
      </c>
      <c r="C31" s="21" t="s">
        <v>29</v>
      </c>
      <c r="D31" s="15" t="s">
        <v>89</v>
      </c>
      <c r="E31" s="37" t="s">
        <v>90</v>
      </c>
      <c r="F31" s="1" t="s">
        <v>9</v>
      </c>
      <c r="G31" s="1">
        <v>100</v>
      </c>
      <c r="H31" s="16">
        <v>1</v>
      </c>
      <c r="I31" s="15">
        <v>21</v>
      </c>
      <c r="J31" s="16">
        <f t="shared" si="0"/>
        <v>100</v>
      </c>
    </row>
    <row r="32" spans="1:10" ht="126">
      <c r="A32" s="2">
        <v>23</v>
      </c>
      <c r="B32" s="2" t="s">
        <v>28</v>
      </c>
      <c r="C32" s="21" t="s">
        <v>35</v>
      </c>
      <c r="D32" s="15" t="s">
        <v>87</v>
      </c>
      <c r="E32" s="37" t="s">
        <v>88</v>
      </c>
      <c r="F32" s="1" t="s">
        <v>9</v>
      </c>
      <c r="G32" s="1">
        <v>100</v>
      </c>
      <c r="H32" s="16">
        <v>1</v>
      </c>
      <c r="I32" s="15">
        <v>21</v>
      </c>
      <c r="J32" s="16">
        <f t="shared" si="0"/>
        <v>100</v>
      </c>
    </row>
    <row r="33" spans="1:10" ht="110.25">
      <c r="A33" s="2">
        <v>24</v>
      </c>
      <c r="B33" s="2" t="s">
        <v>28</v>
      </c>
      <c r="C33" s="21" t="s">
        <v>30</v>
      </c>
      <c r="D33" s="15" t="s">
        <v>83</v>
      </c>
      <c r="E33" s="37" t="s">
        <v>84</v>
      </c>
      <c r="F33" s="1" t="s">
        <v>9</v>
      </c>
      <c r="G33" s="1">
        <v>100</v>
      </c>
      <c r="H33" s="16">
        <v>1</v>
      </c>
      <c r="I33" s="15">
        <v>21</v>
      </c>
      <c r="J33" s="16">
        <f t="shared" si="0"/>
        <v>100</v>
      </c>
    </row>
    <row r="34" spans="1:10" ht="110.25">
      <c r="A34" s="2">
        <v>25</v>
      </c>
      <c r="B34" s="2" t="s">
        <v>28</v>
      </c>
      <c r="C34" s="21" t="s">
        <v>31</v>
      </c>
      <c r="D34" s="15" t="s">
        <v>86</v>
      </c>
      <c r="E34" s="37" t="s">
        <v>85</v>
      </c>
      <c r="F34" s="1" t="s">
        <v>9</v>
      </c>
      <c r="G34" s="1">
        <v>100</v>
      </c>
      <c r="H34" s="16">
        <v>1</v>
      </c>
      <c r="I34" s="15">
        <v>21</v>
      </c>
      <c r="J34" s="16">
        <f t="shared" si="0"/>
        <v>100</v>
      </c>
    </row>
    <row r="35" spans="1:10" ht="66" customHeight="1">
      <c r="A35" s="2">
        <v>26</v>
      </c>
      <c r="B35" s="2" t="s">
        <v>28</v>
      </c>
      <c r="C35" s="21" t="s">
        <v>37</v>
      </c>
      <c r="D35" s="10" t="s">
        <v>81</v>
      </c>
      <c r="E35" s="36" t="s">
        <v>82</v>
      </c>
      <c r="F35" s="1" t="s">
        <v>9</v>
      </c>
      <c r="G35" s="1">
        <v>100</v>
      </c>
      <c r="H35" s="16">
        <v>1.52</v>
      </c>
      <c r="I35" s="15">
        <v>21</v>
      </c>
      <c r="J35" s="16">
        <f t="shared" si="0"/>
        <v>152</v>
      </c>
    </row>
    <row r="36" spans="1:10" ht="141.75" customHeight="1">
      <c r="A36" s="2">
        <v>27</v>
      </c>
      <c r="B36" s="2" t="s">
        <v>28</v>
      </c>
      <c r="C36" s="21" t="s">
        <v>32</v>
      </c>
      <c r="D36" s="10" t="s">
        <v>79</v>
      </c>
      <c r="E36" s="1" t="s">
        <v>80</v>
      </c>
      <c r="F36" s="1" t="s">
        <v>9</v>
      </c>
      <c r="G36" s="1">
        <v>100</v>
      </c>
      <c r="H36" s="16">
        <v>1.45</v>
      </c>
      <c r="I36" s="15">
        <v>21</v>
      </c>
      <c r="J36" s="16">
        <f t="shared" si="0"/>
        <v>145</v>
      </c>
    </row>
    <row r="37" spans="1:10" ht="130.5" customHeight="1">
      <c r="A37" s="2">
        <v>28</v>
      </c>
      <c r="B37" s="2" t="s">
        <v>28</v>
      </c>
      <c r="C37" s="21" t="s">
        <v>33</v>
      </c>
      <c r="D37" s="10" t="s">
        <v>77</v>
      </c>
      <c r="E37" s="1" t="s">
        <v>78</v>
      </c>
      <c r="F37" s="1" t="s">
        <v>9</v>
      </c>
      <c r="G37" s="1">
        <v>100</v>
      </c>
      <c r="H37" s="16">
        <v>1.6</v>
      </c>
      <c r="I37" s="15">
        <v>21</v>
      </c>
      <c r="J37" s="16">
        <f t="shared" si="0"/>
        <v>160</v>
      </c>
    </row>
    <row r="38" spans="1:10" ht="137.25" customHeight="1">
      <c r="A38" s="2">
        <v>29</v>
      </c>
      <c r="B38" s="2" t="s">
        <v>28</v>
      </c>
      <c r="C38" s="21" t="s">
        <v>34</v>
      </c>
      <c r="D38" s="10" t="s">
        <v>75</v>
      </c>
      <c r="E38" s="1" t="s">
        <v>76</v>
      </c>
      <c r="F38" s="1" t="s">
        <v>9</v>
      </c>
      <c r="G38" s="1">
        <v>100</v>
      </c>
      <c r="H38" s="16">
        <v>0.5</v>
      </c>
      <c r="I38" s="15">
        <v>21</v>
      </c>
      <c r="J38" s="16">
        <f t="shared" si="0"/>
        <v>50</v>
      </c>
    </row>
    <row r="39" spans="1:10" ht="30.75" customHeight="1">
      <c r="A39" s="19"/>
      <c r="B39" s="28" t="s">
        <v>10</v>
      </c>
      <c r="C39" s="29"/>
      <c r="D39" s="29"/>
      <c r="E39" s="29"/>
      <c r="F39" s="29"/>
      <c r="G39" s="29"/>
      <c r="H39" s="29"/>
      <c r="I39" s="30"/>
      <c r="J39" s="11">
        <f>SUM(J10:J38)</f>
        <v>16613.86</v>
      </c>
    </row>
    <row r="40" spans="1:10" ht="24.75" customHeight="1">
      <c r="A40" s="19"/>
      <c r="B40" s="28" t="s">
        <v>11</v>
      </c>
      <c r="C40" s="29"/>
      <c r="D40" s="29"/>
      <c r="E40" s="29"/>
      <c r="F40" s="29"/>
      <c r="G40" s="29"/>
      <c r="H40" s="29"/>
      <c r="I40" s="30"/>
      <c r="J40" s="11">
        <f>J39*0.21</f>
        <v>3488.9106000000002</v>
      </c>
    </row>
    <row r="41" spans="1:10" ht="30" customHeight="1">
      <c r="A41" s="20"/>
      <c r="B41" s="31" t="s">
        <v>12</v>
      </c>
      <c r="C41" s="32"/>
      <c r="D41" s="32"/>
      <c r="E41" s="32"/>
      <c r="F41" s="32"/>
      <c r="G41" s="32"/>
      <c r="H41" s="32"/>
      <c r="I41" s="33"/>
      <c r="J41" s="11">
        <f>J39+J40</f>
        <v>20102.7706</v>
      </c>
    </row>
    <row r="42" spans="1:10" ht="15" customHeight="1">
      <c r="A42" s="24" t="s">
        <v>110</v>
      </c>
      <c r="B42" s="24"/>
      <c r="C42" s="24"/>
      <c r="D42" s="24"/>
      <c r="E42" s="24"/>
      <c r="F42" s="24"/>
      <c r="G42" s="24"/>
      <c r="H42" s="24"/>
      <c r="I42" s="24"/>
      <c r="J42" s="24"/>
    </row>
    <row r="43" spans="1:10">
      <c r="A43" s="25"/>
      <c r="B43" s="25"/>
      <c r="C43" s="25"/>
      <c r="D43" s="25"/>
      <c r="E43" s="25"/>
      <c r="F43" s="25"/>
      <c r="G43" s="25"/>
      <c r="H43" s="25"/>
      <c r="I43" s="25"/>
      <c r="J43" s="25"/>
    </row>
    <row r="44" spans="1:10">
      <c r="A44" s="25"/>
      <c r="B44" s="25"/>
      <c r="C44" s="25"/>
      <c r="D44" s="25"/>
      <c r="E44" s="25"/>
      <c r="F44" s="25"/>
      <c r="G44" s="25"/>
      <c r="H44" s="25"/>
      <c r="I44" s="25"/>
      <c r="J44" s="25"/>
    </row>
  </sheetData>
  <mergeCells count="9">
    <mergeCell ref="A2:J2"/>
    <mergeCell ref="A42:J44"/>
    <mergeCell ref="A6:J6"/>
    <mergeCell ref="A4:J4"/>
    <mergeCell ref="B39:I39"/>
    <mergeCell ref="B40:I40"/>
    <mergeCell ref="B41:I41"/>
    <mergeCell ref="A7:G7"/>
    <mergeCell ref="A3:J3"/>
  </mergeCells>
  <pageMargins left="0.70866141732283472"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2022-07-13T13:10:21Z</dcterms:modified>
</cp:coreProperties>
</file>