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" documentId="13_ncr:1_{A5F7D4D2-A98D-48A7-8479-465412C5B1A0}" xr6:coauthVersionLast="46" xr6:coauthVersionMax="47" xr10:uidLastSave="{3C041A0A-7A3C-41F8-AC4C-D0E5AB9DCF49}"/>
  <bookViews>
    <workbookView xWindow="-120" yWindow="-120" windowWidth="29040" windowHeight="15840" xr2:uid="{00000000-000D-0000-FFFF-FFFF00000000}"/>
  </bookViews>
  <sheets>
    <sheet name="1 pirkimo objekto dalis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1" l="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10" i="11"/>
  <c r="H28" i="11" l="1"/>
  <c r="D53" i="11" s="1"/>
  <c r="D54" i="11" l="1"/>
  <c r="D55" i="11" s="1"/>
</calcChain>
</file>

<file path=xl/sharedStrings.xml><?xml version="1.0" encoding="utf-8"?>
<sst xmlns="http://schemas.openxmlformats.org/spreadsheetml/2006/main" count="125" uniqueCount="84">
  <si>
    <t>Darbų aprašymas</t>
  </si>
  <si>
    <t>Mato vnt.</t>
  </si>
  <si>
    <t>1.1.</t>
  </si>
  <si>
    <t>Membraninio dujų skaitiklio G1,6 - G6 patikra (periodinė, neeilinė patikra)</t>
  </si>
  <si>
    <t>Membraninio dujų skaitiklio G1,6 - G6 patikra (atrankinė patikra)</t>
  </si>
  <si>
    <t>Membraninio dujų skaitiklio su T korekcija G1,6 - G6 patikra (periodinė, neeilinė patikra)</t>
  </si>
  <si>
    <t>Membraninio dujų skaitiklio su T korekcija G1,6 - G6 patikra (atrankinė patikra)</t>
  </si>
  <si>
    <t>Membraninio dujų skaitiklio tipo G10 – G25 patikra</t>
  </si>
  <si>
    <t>Rotacinių dujų skaitiklių G16 - G65 patikra</t>
  </si>
  <si>
    <t>Rotacinio dujų skaitiklio G100 -  G250 patikra</t>
  </si>
  <si>
    <t>Turbininio dujų skaitiklio G65 - G400 patikra</t>
  </si>
  <si>
    <t>Dujų tūrio perskaičiavimo įtaiso T, TZ patikra</t>
  </si>
  <si>
    <t>Dujų tūrio perskaičiavimo įtaiso PT, PTZ patikra</t>
  </si>
  <si>
    <t>Patikros atlikimas vadovaujantis patikros metodika. Reikiamos dokumentacijos užpildymas.</t>
  </si>
  <si>
    <t>Patikros atlikimas vadovaujantis atrankinės patikros metodika. Reikiamos dokumentacijos užpildymas.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</si>
  <si>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</si>
  <si>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</si>
  <si>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</si>
  <si>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</si>
  <si>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</si>
  <si>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</si>
  <si>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</si>
  <si>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</si>
  <si>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</si>
  <si>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</si>
  <si>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Dujų tūrio perskaičiavimo įtaiso patikrinimas</t>
  </si>
  <si>
    <t>Dujų srauto kompiuterio patikra</t>
  </si>
  <si>
    <t>1.12.</t>
  </si>
  <si>
    <t>1.13.</t>
  </si>
  <si>
    <t>Perskaičiavimo įtaiso duomenų nuskaitymas. Pirminių duomenų programavimo patikrinimas. Perskaičiavimo įtaiso veikimo patikrinimas. Reikiamos dokumentacijos užpildymas.</t>
  </si>
  <si>
    <t>Imties ir atsarginių skaitiklių išskyrimas pagal atrankinės patikros metodiką. Reikiamos dokumentacijos užpildymas.</t>
  </si>
  <si>
    <t>Dujų skaitiklių imties iš kontrolinės grupės išskyrimas</t>
  </si>
  <si>
    <t>paslaugos vnt.</t>
  </si>
  <si>
    <t>Techninės priežiūros atlikimas vadovaujantis gamintojo rekomendacijomis. Matavimo priemonės paruošimas patikrai.</t>
  </si>
  <si>
    <t>1.14.</t>
  </si>
  <si>
    <t>Buitinio dujų skaitiklio techninė priežiūra</t>
  </si>
  <si>
    <t xml:space="preserve"> Matavimo priemonės paruošimas eksploatacijai</t>
  </si>
  <si>
    <t>Dujų tūrio perskaičiavimo įtaiso techninė priežiūra</t>
  </si>
  <si>
    <t>Rotacinio dujų skaitiklio techninė priežiūra</t>
  </si>
  <si>
    <t>1.15.</t>
  </si>
  <si>
    <t>1.16.</t>
  </si>
  <si>
    <t>1.17.</t>
  </si>
  <si>
    <t>Turbininio dujų skaitiklio techninė priežiūra</t>
  </si>
  <si>
    <t>1.18.</t>
  </si>
  <si>
    <t>Netinkamų naudoti membraninių dujų skaitiklių utilizavimas</t>
  </si>
  <si>
    <t>Matavimo priemonės paruošimas eksploatacijai</t>
  </si>
  <si>
    <t>Matavimo priemonės paruošimas utilizavimui, išsiuntimas. Reikiamos dokumentacijos užpildymas.</t>
  </si>
  <si>
    <t>Preliminarus kiekis Sutarties galiojimo laikotarpiu</t>
  </si>
  <si>
    <t>1 PIRKIMO OBJEKTO DALIS</t>
  </si>
  <si>
    <t>Pasiūlymo formos Priedas Nr.3</t>
  </si>
  <si>
    <t>Paslaugų kaina</t>
  </si>
  <si>
    <t>Lentelė Nr.1</t>
  </si>
  <si>
    <t>Eil. Nr.</t>
  </si>
  <si>
    <t>Paslaugų pavadinimas</t>
  </si>
  <si>
    <t>1 mato vieneto įkainis EUR be PVM</t>
  </si>
  <si>
    <t>Viso, EUR be PVM</t>
  </si>
  <si>
    <t xml:space="preserve">Paslaugų kaina EUR be PVM  </t>
  </si>
  <si>
    <t>Lentelė Nr.2</t>
  </si>
  <si>
    <t>Lentelė Nr.3</t>
  </si>
  <si>
    <t>Tipas</t>
  </si>
  <si>
    <t>Prekės kodas arba lygiavertis</t>
  </si>
  <si>
    <t>Aprašymas</t>
  </si>
  <si>
    <t>Baterijos</t>
  </si>
  <si>
    <t xml:space="preserve">Baterija korektoriui MacBat III </t>
  </si>
  <si>
    <t>vnt.</t>
  </si>
  <si>
    <t>Baterija korektoriui Uniflo 900</t>
  </si>
  <si>
    <t xml:space="preserve">Baterija korektoriui Unigas; Unigas 300; Corus </t>
  </si>
  <si>
    <t xml:space="preserve">Baterija korektoriui Uniflo 900, MacBat </t>
  </si>
  <si>
    <t>SEVC-D</t>
  </si>
  <si>
    <t xml:space="preserve">Baterija korektoriui SEVC-D </t>
  </si>
  <si>
    <t>AB009</t>
  </si>
  <si>
    <t xml:space="preserve">Baterija korektoriui Roots micro PTZ </t>
  </si>
  <si>
    <t>Baterija korektoriui TC-90/K, Uniflo 1000</t>
  </si>
  <si>
    <t>Jungtys</t>
  </si>
  <si>
    <t>99 5122 15 06</t>
  </si>
  <si>
    <t>6-jų kontaktų jungtis, išorinė</t>
  </si>
  <si>
    <t>99 5621 15 06</t>
  </si>
  <si>
    <t>6-ių kontaktų jungtis, vidnė</t>
  </si>
  <si>
    <t xml:space="preserve">Pasiūlymo kaina </t>
  </si>
  <si>
    <t>PVM (21%)</t>
  </si>
  <si>
    <t>Pasiūlymo kaina EUR su PVM</t>
  </si>
  <si>
    <t>Pasiūlymo kaina (C) EUR be PVM:</t>
  </si>
  <si>
    <t>Nurodytų prekių kaina</t>
  </si>
  <si>
    <t>Pasiūlymo kainos detalizavimo lentelės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</si>
</sst>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Calibri"/>
      <family val="2"/>
      <scheme val="minor"/>
    </font>
    <font>
      <b/>
      <sz val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0" xfId="0" applyFont="1" applyFill="1"/>
    <xf numFmtId="0" fontId="3" fillId="3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 wrapText="1"/>
    </xf>
    <xf numFmtId="164" fontId="6" fillId="5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" fontId="3" fillId="5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0" fontId="10" fillId="0" borderId="0" xfId="0" applyFont="1"/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5" borderId="8" xfId="0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5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5" borderId="3" xfId="0" applyFont="1" applyFill="1" applyBorder="1" applyAlignment="1" applyProtection="1">
      <alignment horizontal="right" vertical="center"/>
    </xf>
    <xf numFmtId="0" fontId="3" fillId="5" borderId="4" xfId="0" applyFont="1" applyFill="1" applyBorder="1" applyAlignment="1" applyProtection="1">
      <alignment horizontal="right" vertical="center"/>
    </xf>
    <xf numFmtId="0" fontId="3" fillId="5" borderId="5" xfId="0" applyFont="1" applyFill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E4E6EA"/>
      <color rgb="FFC4C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05BE-1BCA-4E09-8D76-5298B2528FDB}">
  <dimension ref="A1:J55"/>
  <sheetViews>
    <sheetView tabSelected="1" topLeftCell="A36" zoomScaleNormal="100" workbookViewId="0">
      <selection activeCell="F43" sqref="F43"/>
    </sheetView>
  </sheetViews>
  <sheetFormatPr defaultColWidth="9.140625" defaultRowHeight="11.25" x14ac:dyDescent="0.2"/>
  <cols>
    <col min="1" max="1" width="4.85546875" style="8" bestFit="1" customWidth="1"/>
    <col min="2" max="2" width="36" style="8" customWidth="1"/>
    <col min="3" max="3" width="11.140625" style="8" customWidth="1"/>
    <col min="4" max="4" width="43.7109375" style="9" customWidth="1"/>
    <col min="5" max="5" width="11.140625" style="35" bestFit="1" customWidth="1"/>
    <col min="6" max="6" width="14.7109375" style="9" customWidth="1"/>
    <col min="7" max="7" width="14.42578125" style="8" customWidth="1"/>
    <col min="8" max="8" width="14.28515625" style="8" customWidth="1"/>
    <col min="9" max="16384" width="9.140625" style="8"/>
  </cols>
  <sheetData>
    <row r="1" spans="1:9" s="15" customFormat="1" ht="12.75" x14ac:dyDescent="0.2">
      <c r="E1" s="20"/>
      <c r="F1" s="63" t="s">
        <v>49</v>
      </c>
      <c r="G1" s="63"/>
      <c r="H1" s="63"/>
    </row>
    <row r="2" spans="1:9" s="15" customFormat="1" ht="12.75" x14ac:dyDescent="0.2">
      <c r="D2" s="18" t="s">
        <v>83</v>
      </c>
      <c r="E2" s="20"/>
      <c r="I2" s="17"/>
    </row>
    <row r="3" spans="1:9" s="15" customFormat="1" ht="15" x14ac:dyDescent="0.25">
      <c r="D3" s="19"/>
      <c r="E3" s="20"/>
      <c r="F3" s="16"/>
      <c r="I3" s="17"/>
    </row>
    <row r="4" spans="1:9" s="15" customFormat="1" ht="12.75" x14ac:dyDescent="0.2">
      <c r="D4" s="18" t="s">
        <v>50</v>
      </c>
      <c r="E4" s="20"/>
    </row>
    <row r="5" spans="1:9" s="15" customFormat="1" ht="12.75" x14ac:dyDescent="0.2">
      <c r="D5" s="18"/>
      <c r="E5" s="20"/>
      <c r="G5" s="54" t="s">
        <v>51</v>
      </c>
      <c r="H5" s="54"/>
    </row>
    <row r="6" spans="1:9" ht="12" thickBot="1" x14ac:dyDescent="0.25"/>
    <row r="7" spans="1:9" ht="12" thickBot="1" x14ac:dyDescent="0.25">
      <c r="A7" s="51" t="s">
        <v>48</v>
      </c>
      <c r="B7" s="52"/>
      <c r="C7" s="52"/>
      <c r="D7" s="52"/>
      <c r="E7" s="52"/>
      <c r="F7" s="52"/>
      <c r="G7" s="52"/>
      <c r="H7" s="53"/>
    </row>
    <row r="8" spans="1:9" ht="45" x14ac:dyDescent="0.2">
      <c r="A8" s="21" t="s">
        <v>52</v>
      </c>
      <c r="B8" s="75" t="s">
        <v>53</v>
      </c>
      <c r="C8" s="76"/>
      <c r="D8" s="10" t="s">
        <v>0</v>
      </c>
      <c r="E8" s="21" t="s">
        <v>1</v>
      </c>
      <c r="F8" s="22" t="s">
        <v>47</v>
      </c>
      <c r="G8" s="22" t="s">
        <v>54</v>
      </c>
      <c r="H8" s="22" t="s">
        <v>55</v>
      </c>
    </row>
    <row r="9" spans="1:9" x14ac:dyDescent="0.2">
      <c r="A9" s="21">
        <v>1</v>
      </c>
      <c r="B9" s="77">
        <v>2</v>
      </c>
      <c r="C9" s="78"/>
      <c r="D9" s="10">
        <v>3</v>
      </c>
      <c r="E9" s="10">
        <v>4</v>
      </c>
      <c r="F9" s="10">
        <v>5</v>
      </c>
      <c r="G9" s="10">
        <v>6</v>
      </c>
      <c r="H9" s="10">
        <v>7</v>
      </c>
    </row>
    <row r="10" spans="1:9" ht="22.5" x14ac:dyDescent="0.2">
      <c r="A10" s="1" t="s">
        <v>2</v>
      </c>
      <c r="B10" s="67" t="s">
        <v>3</v>
      </c>
      <c r="C10" s="68"/>
      <c r="D10" s="2" t="s">
        <v>13</v>
      </c>
      <c r="E10" s="1" t="s">
        <v>32</v>
      </c>
      <c r="F10" s="11">
        <v>12000</v>
      </c>
      <c r="G10" s="48">
        <v>25.5</v>
      </c>
      <c r="H10" s="13">
        <f>F10*G10</f>
        <v>306000</v>
      </c>
    </row>
    <row r="11" spans="1:9" ht="22.5" x14ac:dyDescent="0.2">
      <c r="A11" s="1" t="s">
        <v>15</v>
      </c>
      <c r="B11" s="67" t="s">
        <v>4</v>
      </c>
      <c r="C11" s="68"/>
      <c r="D11" s="2" t="s">
        <v>14</v>
      </c>
      <c r="E11" s="1" t="s">
        <v>32</v>
      </c>
      <c r="F11" s="11">
        <v>10050</v>
      </c>
      <c r="G11" s="48">
        <v>17.8</v>
      </c>
      <c r="H11" s="13">
        <f t="shared" ref="H11:H27" si="0">F11*G11</f>
        <v>178890</v>
      </c>
    </row>
    <row r="12" spans="1:9" ht="22.5" x14ac:dyDescent="0.2">
      <c r="A12" s="1" t="s">
        <v>16</v>
      </c>
      <c r="B12" s="67" t="s">
        <v>5</v>
      </c>
      <c r="C12" s="68"/>
      <c r="D12" s="2" t="s">
        <v>13</v>
      </c>
      <c r="E12" s="1" t="s">
        <v>32</v>
      </c>
      <c r="F12" s="11">
        <v>150</v>
      </c>
      <c r="G12" s="48">
        <v>27.5</v>
      </c>
      <c r="H12" s="13">
        <f t="shared" si="0"/>
        <v>4125</v>
      </c>
    </row>
    <row r="13" spans="1:9" ht="22.5" x14ac:dyDescent="0.2">
      <c r="A13" s="1" t="s">
        <v>17</v>
      </c>
      <c r="B13" s="67" t="s">
        <v>6</v>
      </c>
      <c r="C13" s="68"/>
      <c r="D13" s="2" t="s">
        <v>14</v>
      </c>
      <c r="E13" s="1" t="s">
        <v>32</v>
      </c>
      <c r="F13" s="11">
        <v>1630</v>
      </c>
      <c r="G13" s="48">
        <v>22.3</v>
      </c>
      <c r="H13" s="13">
        <f t="shared" si="0"/>
        <v>36349</v>
      </c>
    </row>
    <row r="14" spans="1:9" ht="22.5" x14ac:dyDescent="0.2">
      <c r="A14" s="1" t="s">
        <v>18</v>
      </c>
      <c r="B14" s="67" t="s">
        <v>7</v>
      </c>
      <c r="C14" s="68"/>
      <c r="D14" s="2" t="s">
        <v>13</v>
      </c>
      <c r="E14" s="1" t="s">
        <v>32</v>
      </c>
      <c r="F14" s="11">
        <v>95</v>
      </c>
      <c r="G14" s="48">
        <v>117</v>
      </c>
      <c r="H14" s="13">
        <f t="shared" si="0"/>
        <v>11115</v>
      </c>
    </row>
    <row r="15" spans="1:9" ht="22.5" x14ac:dyDescent="0.2">
      <c r="A15" s="3" t="s">
        <v>19</v>
      </c>
      <c r="B15" s="73" t="s">
        <v>44</v>
      </c>
      <c r="C15" s="74"/>
      <c r="D15" s="4" t="s">
        <v>46</v>
      </c>
      <c r="E15" s="3" t="s">
        <v>32</v>
      </c>
      <c r="F15" s="11">
        <v>3000</v>
      </c>
      <c r="G15" s="48">
        <v>2.4</v>
      </c>
      <c r="H15" s="13">
        <f t="shared" si="0"/>
        <v>7200</v>
      </c>
    </row>
    <row r="16" spans="1:9" ht="22.5" x14ac:dyDescent="0.2">
      <c r="A16" s="1" t="s">
        <v>20</v>
      </c>
      <c r="B16" s="67" t="s">
        <v>8</v>
      </c>
      <c r="C16" s="68"/>
      <c r="D16" s="2" t="s">
        <v>13</v>
      </c>
      <c r="E16" s="1" t="s">
        <v>32</v>
      </c>
      <c r="F16" s="11">
        <v>1880</v>
      </c>
      <c r="G16" s="48">
        <v>98</v>
      </c>
      <c r="H16" s="13">
        <f t="shared" si="0"/>
        <v>184240</v>
      </c>
    </row>
    <row r="17" spans="1:8" ht="22.5" x14ac:dyDescent="0.2">
      <c r="A17" s="1" t="s">
        <v>21</v>
      </c>
      <c r="B17" s="67" t="s">
        <v>9</v>
      </c>
      <c r="C17" s="68"/>
      <c r="D17" s="2" t="s">
        <v>13</v>
      </c>
      <c r="E17" s="1" t="s">
        <v>32</v>
      </c>
      <c r="F17" s="11">
        <v>265</v>
      </c>
      <c r="G17" s="48">
        <v>144</v>
      </c>
      <c r="H17" s="13">
        <f t="shared" si="0"/>
        <v>38160</v>
      </c>
    </row>
    <row r="18" spans="1:8" ht="22.5" x14ac:dyDescent="0.2">
      <c r="A18" s="1" t="s">
        <v>22</v>
      </c>
      <c r="B18" s="67" t="s">
        <v>10</v>
      </c>
      <c r="C18" s="68"/>
      <c r="D18" s="2" t="s">
        <v>13</v>
      </c>
      <c r="E18" s="1" t="s">
        <v>32</v>
      </c>
      <c r="F18" s="11">
        <v>150</v>
      </c>
      <c r="G18" s="48">
        <v>149</v>
      </c>
      <c r="H18" s="13">
        <f t="shared" si="0"/>
        <v>22350</v>
      </c>
    </row>
    <row r="19" spans="1:8" ht="22.5" x14ac:dyDescent="0.2">
      <c r="A19" s="1" t="s">
        <v>23</v>
      </c>
      <c r="B19" s="67" t="s">
        <v>11</v>
      </c>
      <c r="C19" s="68"/>
      <c r="D19" s="2" t="s">
        <v>13</v>
      </c>
      <c r="E19" s="1" t="s">
        <v>32</v>
      </c>
      <c r="F19" s="11">
        <v>1110</v>
      </c>
      <c r="G19" s="48">
        <v>70</v>
      </c>
      <c r="H19" s="13">
        <f t="shared" si="0"/>
        <v>77700</v>
      </c>
    </row>
    <row r="20" spans="1:8" ht="22.5" x14ac:dyDescent="0.2">
      <c r="A20" s="1" t="s">
        <v>24</v>
      </c>
      <c r="B20" s="67" t="s">
        <v>12</v>
      </c>
      <c r="C20" s="68"/>
      <c r="D20" s="2" t="s">
        <v>13</v>
      </c>
      <c r="E20" s="1" t="s">
        <v>32</v>
      </c>
      <c r="F20" s="11">
        <v>1650</v>
      </c>
      <c r="G20" s="48">
        <v>111</v>
      </c>
      <c r="H20" s="13">
        <f t="shared" si="0"/>
        <v>183150</v>
      </c>
    </row>
    <row r="21" spans="1:8" ht="33.75" x14ac:dyDescent="0.2">
      <c r="A21" s="1" t="s">
        <v>27</v>
      </c>
      <c r="B21" s="67" t="s">
        <v>25</v>
      </c>
      <c r="C21" s="68"/>
      <c r="D21" s="2" t="s">
        <v>29</v>
      </c>
      <c r="E21" s="1" t="s">
        <v>32</v>
      </c>
      <c r="F21" s="11">
        <v>30</v>
      </c>
      <c r="G21" s="48">
        <v>35</v>
      </c>
      <c r="H21" s="13">
        <f t="shared" si="0"/>
        <v>1050</v>
      </c>
    </row>
    <row r="22" spans="1:8" ht="22.5" x14ac:dyDescent="0.2">
      <c r="A22" s="1" t="s">
        <v>28</v>
      </c>
      <c r="B22" s="67" t="s">
        <v>26</v>
      </c>
      <c r="C22" s="68"/>
      <c r="D22" s="2" t="s">
        <v>13</v>
      </c>
      <c r="E22" s="1" t="s">
        <v>32</v>
      </c>
      <c r="F22" s="11">
        <v>3</v>
      </c>
      <c r="G22" s="48">
        <v>124.3</v>
      </c>
      <c r="H22" s="13">
        <f t="shared" si="0"/>
        <v>372.9</v>
      </c>
    </row>
    <row r="23" spans="1:8" ht="22.5" x14ac:dyDescent="0.2">
      <c r="A23" s="5" t="s">
        <v>34</v>
      </c>
      <c r="B23" s="67" t="s">
        <v>31</v>
      </c>
      <c r="C23" s="68"/>
      <c r="D23" s="2" t="s">
        <v>30</v>
      </c>
      <c r="E23" s="3" t="s">
        <v>32</v>
      </c>
      <c r="F23" s="11">
        <v>350</v>
      </c>
      <c r="G23" s="48">
        <v>24</v>
      </c>
      <c r="H23" s="13">
        <f t="shared" si="0"/>
        <v>8400</v>
      </c>
    </row>
    <row r="24" spans="1:8" x14ac:dyDescent="0.2">
      <c r="A24" s="5" t="s">
        <v>39</v>
      </c>
      <c r="B24" s="69" t="s">
        <v>35</v>
      </c>
      <c r="C24" s="70"/>
      <c r="D24" s="6" t="s">
        <v>45</v>
      </c>
      <c r="E24" s="7" t="s">
        <v>32</v>
      </c>
      <c r="F24" s="11">
        <v>6600</v>
      </c>
      <c r="G24" s="48">
        <v>3.8</v>
      </c>
      <c r="H24" s="13">
        <f t="shared" si="0"/>
        <v>25080</v>
      </c>
    </row>
    <row r="25" spans="1:8" ht="22.5" x14ac:dyDescent="0.2">
      <c r="A25" s="5" t="s">
        <v>40</v>
      </c>
      <c r="B25" s="69" t="s">
        <v>37</v>
      </c>
      <c r="C25" s="70"/>
      <c r="D25" s="6" t="s">
        <v>33</v>
      </c>
      <c r="E25" s="5" t="s">
        <v>32</v>
      </c>
      <c r="F25" s="11">
        <v>2250</v>
      </c>
      <c r="G25" s="48">
        <v>28</v>
      </c>
      <c r="H25" s="13">
        <f t="shared" si="0"/>
        <v>63000</v>
      </c>
    </row>
    <row r="26" spans="1:8" x14ac:dyDescent="0.2">
      <c r="A26" s="5" t="s">
        <v>41</v>
      </c>
      <c r="B26" s="69" t="s">
        <v>38</v>
      </c>
      <c r="C26" s="70"/>
      <c r="D26" s="6" t="s">
        <v>36</v>
      </c>
      <c r="E26" s="5" t="s">
        <v>32</v>
      </c>
      <c r="F26" s="11">
        <v>2090</v>
      </c>
      <c r="G26" s="48">
        <v>8.1999999999999993</v>
      </c>
      <c r="H26" s="13">
        <f t="shared" si="0"/>
        <v>17138</v>
      </c>
    </row>
    <row r="27" spans="1:8" ht="12" thickBot="1" x14ac:dyDescent="0.25">
      <c r="A27" s="23" t="s">
        <v>43</v>
      </c>
      <c r="B27" s="71" t="s">
        <v>42</v>
      </c>
      <c r="C27" s="72"/>
      <c r="D27" s="24" t="s">
        <v>36</v>
      </c>
      <c r="E27" s="25" t="s">
        <v>32</v>
      </c>
      <c r="F27" s="26">
        <v>150</v>
      </c>
      <c r="G27" s="48">
        <v>7.7</v>
      </c>
      <c r="H27" s="14">
        <f t="shared" si="0"/>
        <v>1155</v>
      </c>
    </row>
    <row r="28" spans="1:8" ht="12" thickBot="1" x14ac:dyDescent="0.25">
      <c r="A28" s="64" t="s">
        <v>56</v>
      </c>
      <c r="B28" s="65"/>
      <c r="C28" s="65"/>
      <c r="D28" s="65"/>
      <c r="E28" s="65"/>
      <c r="F28" s="65"/>
      <c r="G28" s="66"/>
      <c r="H28" s="27">
        <f>SUM(H10:H27)</f>
        <v>1165474.8999999999</v>
      </c>
    </row>
    <row r="29" spans="1:8" x14ac:dyDescent="0.2">
      <c r="A29" s="28"/>
      <c r="B29" s="28"/>
      <c r="C29" s="28"/>
      <c r="D29" s="28"/>
      <c r="E29" s="36"/>
      <c r="F29" s="28"/>
      <c r="G29" s="28"/>
      <c r="H29" s="29"/>
    </row>
    <row r="30" spans="1:8" x14ac:dyDescent="0.2">
      <c r="F30" s="45"/>
    </row>
    <row r="31" spans="1:8" x14ac:dyDescent="0.2">
      <c r="D31" s="18" t="s">
        <v>82</v>
      </c>
    </row>
    <row r="32" spans="1:8" x14ac:dyDescent="0.2">
      <c r="E32" s="54" t="s">
        <v>57</v>
      </c>
      <c r="F32" s="54"/>
    </row>
    <row r="33" spans="2:10" ht="12" thickBot="1" x14ac:dyDescent="0.25">
      <c r="J33" s="46"/>
    </row>
    <row r="34" spans="2:10" ht="12" thickBot="1" x14ac:dyDescent="0.25">
      <c r="B34" s="51" t="s">
        <v>48</v>
      </c>
      <c r="C34" s="52"/>
      <c r="D34" s="52"/>
      <c r="E34" s="52"/>
      <c r="F34" s="53"/>
      <c r="G34" s="38"/>
      <c r="H34" s="38"/>
      <c r="I34" s="38"/>
    </row>
    <row r="35" spans="2:10" ht="33.75" x14ac:dyDescent="0.2">
      <c r="B35" s="39" t="s">
        <v>59</v>
      </c>
      <c r="C35" s="39" t="s">
        <v>60</v>
      </c>
      <c r="D35" s="39" t="s">
        <v>61</v>
      </c>
      <c r="E35" s="39" t="s">
        <v>1</v>
      </c>
      <c r="F35" s="39" t="s">
        <v>54</v>
      </c>
    </row>
    <row r="36" spans="2:10" x14ac:dyDescent="0.2">
      <c r="B36" s="39">
        <v>1</v>
      </c>
      <c r="C36" s="39">
        <v>2</v>
      </c>
      <c r="D36" s="39">
        <v>3</v>
      </c>
      <c r="E36" s="39">
        <v>4</v>
      </c>
      <c r="F36" s="39">
        <v>5</v>
      </c>
    </row>
    <row r="37" spans="2:10" x14ac:dyDescent="0.2">
      <c r="B37" s="49" t="s">
        <v>62</v>
      </c>
      <c r="C37" s="31">
        <v>2790</v>
      </c>
      <c r="D37" s="32" t="s">
        <v>63</v>
      </c>
      <c r="E37" s="12" t="s">
        <v>64</v>
      </c>
      <c r="F37" s="47">
        <v>50.15</v>
      </c>
    </row>
    <row r="38" spans="2:10" x14ac:dyDescent="0.2">
      <c r="B38" s="49"/>
      <c r="C38" s="31">
        <v>26500</v>
      </c>
      <c r="D38" s="32" t="s">
        <v>65</v>
      </c>
      <c r="E38" s="37" t="s">
        <v>64</v>
      </c>
      <c r="F38" s="47">
        <v>21.63</v>
      </c>
    </row>
    <row r="39" spans="2:10" x14ac:dyDescent="0.2">
      <c r="B39" s="49"/>
      <c r="C39" s="31">
        <v>33600</v>
      </c>
      <c r="D39" s="32" t="s">
        <v>66</v>
      </c>
      <c r="E39" s="37" t="s">
        <v>64</v>
      </c>
      <c r="F39" s="47">
        <v>21</v>
      </c>
    </row>
    <row r="40" spans="2:10" x14ac:dyDescent="0.2">
      <c r="B40" s="49"/>
      <c r="C40" s="31">
        <v>34615</v>
      </c>
      <c r="D40" s="32" t="s">
        <v>66</v>
      </c>
      <c r="E40" s="37" t="s">
        <v>64</v>
      </c>
      <c r="F40" s="47">
        <v>15.66</v>
      </c>
    </row>
    <row r="41" spans="2:10" x14ac:dyDescent="0.2">
      <c r="B41" s="49"/>
      <c r="C41" s="31">
        <v>26500</v>
      </c>
      <c r="D41" s="32" t="s">
        <v>67</v>
      </c>
      <c r="E41" s="37" t="s">
        <v>64</v>
      </c>
      <c r="F41" s="47">
        <v>21.63</v>
      </c>
    </row>
    <row r="42" spans="2:10" x14ac:dyDescent="0.2">
      <c r="B42" s="49"/>
      <c r="C42" s="31" t="s">
        <v>68</v>
      </c>
      <c r="D42" s="32" t="s">
        <v>69</v>
      </c>
      <c r="E42" s="37" t="s">
        <v>64</v>
      </c>
      <c r="F42" s="47">
        <v>122.5</v>
      </c>
    </row>
    <row r="43" spans="2:10" x14ac:dyDescent="0.2">
      <c r="B43" s="49"/>
      <c r="C43" s="31" t="s">
        <v>70</v>
      </c>
      <c r="D43" s="32" t="s">
        <v>71</v>
      </c>
      <c r="E43" s="37" t="s">
        <v>64</v>
      </c>
      <c r="F43" s="47">
        <v>84.83</v>
      </c>
    </row>
    <row r="44" spans="2:10" x14ac:dyDescent="0.2">
      <c r="B44" s="49"/>
      <c r="C44" s="31">
        <v>14500</v>
      </c>
      <c r="D44" s="32" t="s">
        <v>72</v>
      </c>
      <c r="E44" s="37" t="s">
        <v>64</v>
      </c>
      <c r="F44" s="47">
        <v>6.25</v>
      </c>
    </row>
    <row r="45" spans="2:10" x14ac:dyDescent="0.2">
      <c r="B45" s="49" t="s">
        <v>73</v>
      </c>
      <c r="C45" s="31" t="s">
        <v>74</v>
      </c>
      <c r="D45" s="32" t="s">
        <v>75</v>
      </c>
      <c r="E45" s="37" t="s">
        <v>64</v>
      </c>
      <c r="F45" s="47">
        <v>9.3800000000000008</v>
      </c>
    </row>
    <row r="46" spans="2:10" ht="12" thickBot="1" x14ac:dyDescent="0.25">
      <c r="B46" s="50"/>
      <c r="C46" s="33" t="s">
        <v>76</v>
      </c>
      <c r="D46" s="34" t="s">
        <v>77</v>
      </c>
      <c r="E46" s="42" t="s">
        <v>64</v>
      </c>
      <c r="F46" s="47">
        <v>9.24</v>
      </c>
    </row>
    <row r="47" spans="2:10" ht="12" thickBot="1" x14ac:dyDescent="0.25">
      <c r="B47" s="58" t="s">
        <v>56</v>
      </c>
      <c r="C47" s="59"/>
      <c r="D47" s="59"/>
      <c r="E47" s="60"/>
      <c r="F47" s="44">
        <f>SUM(F37:F46)</f>
        <v>362.27</v>
      </c>
    </row>
    <row r="48" spans="2:10" x14ac:dyDescent="0.2">
      <c r="B48" s="43"/>
      <c r="C48" s="43"/>
      <c r="D48" s="43"/>
      <c r="E48" s="43"/>
      <c r="F48" s="30"/>
    </row>
    <row r="50" spans="2:5" ht="12.75" x14ac:dyDescent="0.2">
      <c r="B50" s="15"/>
      <c r="C50" s="61" t="s">
        <v>78</v>
      </c>
      <c r="D50" s="61"/>
      <c r="E50" s="19"/>
    </row>
    <row r="51" spans="2:5" ht="12.75" x14ac:dyDescent="0.2">
      <c r="B51" s="15"/>
      <c r="C51" s="19"/>
      <c r="D51" s="19"/>
      <c r="E51" s="41" t="s">
        <v>58</v>
      </c>
    </row>
    <row r="52" spans="2:5" ht="12.75" x14ac:dyDescent="0.2">
      <c r="B52" s="15"/>
      <c r="C52" s="40"/>
      <c r="D52" s="15"/>
      <c r="E52" s="15"/>
    </row>
    <row r="53" spans="2:5" x14ac:dyDescent="0.2">
      <c r="B53" s="62" t="s">
        <v>81</v>
      </c>
      <c r="C53" s="62"/>
      <c r="D53" s="57">
        <f xml:space="preserve"> (H28+F47)</f>
        <v>1165837.17</v>
      </c>
      <c r="E53" s="57"/>
    </row>
    <row r="54" spans="2:5" x14ac:dyDescent="0.2">
      <c r="B54" s="55" t="s">
        <v>79</v>
      </c>
      <c r="C54" s="56"/>
      <c r="D54" s="57">
        <f>D53*0.21</f>
        <v>244825.80569999997</v>
      </c>
      <c r="E54" s="57"/>
    </row>
    <row r="55" spans="2:5" x14ac:dyDescent="0.2">
      <c r="B55" s="55" t="s">
        <v>80</v>
      </c>
      <c r="C55" s="56"/>
      <c r="D55" s="57">
        <f>SUM(D53:D54)</f>
        <v>1410662.9756999998</v>
      </c>
      <c r="E55" s="57"/>
    </row>
  </sheetData>
  <sheetProtection algorithmName="SHA-512" hashValue="JdEvbO5cxQ7dotKzceoikKdIUc2RfxPRUECr75lKqtfkUEL2FVTwWqj8ios4oZsFs+vpxtYZ0n+62C4agC8oYw==" saltValue="27wYPPVKvMe/fdFNCSUPAw==" spinCount="100000" sheet="1" objects="1" scenarios="1" selectLockedCells="1"/>
  <mergeCells count="36">
    <mergeCell ref="B15:C15"/>
    <mergeCell ref="B16:C16"/>
    <mergeCell ref="B17:C17"/>
    <mergeCell ref="B8:C8"/>
    <mergeCell ref="B9:C9"/>
    <mergeCell ref="B10:C10"/>
    <mergeCell ref="B11:C11"/>
    <mergeCell ref="B12:C12"/>
    <mergeCell ref="F1:H1"/>
    <mergeCell ref="G5:H5"/>
    <mergeCell ref="A28:G28"/>
    <mergeCell ref="B23:C23"/>
    <mergeCell ref="B24:C24"/>
    <mergeCell ref="B25:C25"/>
    <mergeCell ref="B26:C26"/>
    <mergeCell ref="B18:C18"/>
    <mergeCell ref="B19:C19"/>
    <mergeCell ref="B20:C20"/>
    <mergeCell ref="B21:C21"/>
    <mergeCell ref="B22:C22"/>
    <mergeCell ref="B13:C13"/>
    <mergeCell ref="A7:H7"/>
    <mergeCell ref="B27:C27"/>
    <mergeCell ref="B14:C14"/>
    <mergeCell ref="B37:B44"/>
    <mergeCell ref="B45:B46"/>
    <mergeCell ref="B34:F34"/>
    <mergeCell ref="E32:F32"/>
    <mergeCell ref="B55:C55"/>
    <mergeCell ref="D55:E55"/>
    <mergeCell ref="B47:E47"/>
    <mergeCell ref="C50:D50"/>
    <mergeCell ref="B53:C53"/>
    <mergeCell ref="D53:E53"/>
    <mergeCell ref="B54:C54"/>
    <mergeCell ref="D54:E54"/>
  </mergeCell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ignoredErrors>
    <ignoredError sqref="F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AACD7077AAD443BB93E94AB816D027" ma:contentTypeVersion="12" ma:contentTypeDescription="Kurkite naują dokumentą." ma:contentTypeScope="" ma:versionID="9df83fdf503c86caa678b4ecf13c6ce8">
  <xsd:schema xmlns:xsd="http://www.w3.org/2001/XMLSchema" xmlns:xs="http://www.w3.org/2001/XMLSchema" xmlns:p="http://schemas.microsoft.com/office/2006/metadata/properties" xmlns:ns3="acb4f36d-4efa-4c98-b56b-986e108adfb8" xmlns:ns4="0470aaee-9ab8-40e9-b761-f03ef9aa1e12" targetNamespace="http://schemas.microsoft.com/office/2006/metadata/properties" ma:root="true" ma:fieldsID="59454516034e6a4a6d3f68bc4bb57587" ns3:_="" ns4:_="">
    <xsd:import namespace="acb4f36d-4efa-4c98-b56b-986e108adfb8"/>
    <xsd:import namespace="0470aaee-9ab8-40e9-b761-f03ef9aa1e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4f36d-4efa-4c98-b56b-986e108a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0aaee-9ab8-40e9-b761-f03ef9aa1e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68F035-A05A-49D6-9040-F8D5787B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4f36d-4efa-4c98-b56b-986e108adfb8"/>
    <ds:schemaRef ds:uri="0470aaee-9ab8-40e9-b761-f03ef9aa1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CBDF31-0272-44D3-B590-F48E4D1B2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D8698-E047-457F-8DA1-6EE3CAF8BB57}">
  <ds:schemaRefs>
    <ds:schemaRef ds:uri="0470aaee-9ab8-40e9-b761-f03ef9aa1e12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acb4f36d-4efa-4c98-b56b-986e108a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pirkimo objekto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2022-01-03T11:45:29Z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0x010100F7AACD7077AAD443BB93E94AB816D027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2021-09-28T11:56:20Z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9b2e0ea9-4c35-4b75-bf02-8b6b83cac98d</vt:lpwstr>
  </property>
  <property fmtid="{D5CDD505-2E9C-101B-9397-08002B2CF9AE}" pid="9" name="MSIP_Label_f302255e-cf28-4843-9031-c06177cecbc2_ContentBits">
    <vt:lpwstr>3</vt:lpwstr>
  </property>
</Properties>
</file>