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reda.simalyte\Desktop\Vykdomi pirkimai\Hidrauline iranga ir remontas (kartojamos dalys)\Sutartys\"/>
    </mc:Choice>
  </mc:AlternateContent>
  <xr:revisionPtr revIDLastSave="0" documentId="13_ncr:1_{7E01B35E-DD27-476A-99CD-02FE512D14E4}" xr6:coauthVersionLast="47" xr6:coauthVersionMax="47" xr10:uidLastSave="{00000000-0000-0000-0000-000000000000}"/>
  <bookViews>
    <workbookView xWindow="750" yWindow="0" windowWidth="18450" windowHeight="10080" xr2:uid="{00000000-000D-0000-FFFF-FFFF00000000}"/>
  </bookViews>
  <sheets>
    <sheet name="1 " sheetId="11" r:id="rId1"/>
  </sheets>
  <externalReferences>
    <externalReference r:id="rId2"/>
  </externalReferenc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7" i="11" l="1"/>
  <c r="E126" i="11"/>
  <c r="E121" i="11" l="1"/>
  <c r="E122" i="11"/>
  <c r="E123" i="11"/>
  <c r="E124" i="11"/>
  <c r="E125" i="11"/>
  <c r="E120" i="11"/>
  <c r="E115" i="11"/>
  <c r="E116" i="11"/>
  <c r="E117" i="11"/>
  <c r="E118" i="11"/>
  <c r="E114" i="11"/>
  <c r="E103" i="11"/>
  <c r="E104" i="11"/>
  <c r="E105" i="11"/>
  <c r="E106" i="11"/>
  <c r="E107" i="11"/>
  <c r="E108" i="11"/>
  <c r="E109" i="11"/>
  <c r="E110" i="11"/>
  <c r="E111" i="11"/>
  <c r="E112" i="11"/>
  <c r="E102" i="11"/>
  <c r="E89" i="11"/>
  <c r="E90" i="11"/>
  <c r="E91" i="11"/>
  <c r="E92" i="11"/>
  <c r="E93" i="11"/>
  <c r="E94" i="11"/>
  <c r="E95" i="11"/>
  <c r="E96" i="11"/>
  <c r="E97" i="11"/>
  <c r="E98" i="11"/>
  <c r="E99" i="11"/>
  <c r="E100" i="11"/>
  <c r="E88" i="11"/>
  <c r="E76" i="11"/>
  <c r="E77" i="11"/>
  <c r="E78" i="11"/>
  <c r="E79" i="11"/>
  <c r="E80" i="11"/>
  <c r="E81" i="11"/>
  <c r="E82" i="11"/>
  <c r="E83" i="11"/>
  <c r="E84" i="11"/>
  <c r="E85" i="11"/>
  <c r="E86" i="11"/>
  <c r="E75" i="11"/>
  <c r="E71" i="11"/>
  <c r="E72" i="11"/>
  <c r="E73" i="11"/>
  <c r="E70" i="11"/>
  <c r="E66" i="11"/>
  <c r="E67" i="11"/>
  <c r="E68" i="11"/>
  <c r="E65" i="11"/>
  <c r="E61" i="11"/>
  <c r="E62" i="11"/>
  <c r="E63" i="11"/>
  <c r="E60" i="11"/>
  <c r="E56" i="11"/>
  <c r="E57" i="11"/>
  <c r="E58" i="11"/>
  <c r="E55" i="11"/>
  <c r="E51" i="11"/>
  <c r="E52" i="11"/>
  <c r="E53" i="11"/>
  <c r="E50" i="11"/>
  <c r="E46" i="11"/>
  <c r="E47" i="11"/>
  <c r="E48" i="11"/>
  <c r="E45" i="11"/>
  <c r="E41" i="11"/>
  <c r="E42" i="11"/>
  <c r="E43" i="11"/>
  <c r="E40" i="11"/>
  <c r="E36" i="11"/>
  <c r="E37" i="11"/>
  <c r="E38" i="11"/>
  <c r="E35" i="11"/>
  <c r="E136" i="11"/>
  <c r="E135" i="11"/>
  <c r="E127" i="11" l="1"/>
  <c r="E138" i="11"/>
  <c r="E140" i="11" l="1"/>
  <c r="B112" i="11"/>
  <c r="B111" i="11"/>
  <c r="B110" i="11"/>
  <c r="B109" i="11"/>
  <c r="B108" i="11"/>
  <c r="B107" i="11"/>
  <c r="B106" i="11"/>
  <c r="B105" i="11"/>
  <c r="B104" i="11"/>
  <c r="B103" i="11"/>
  <c r="B102" i="11"/>
  <c r="B100" i="11"/>
  <c r="B99" i="11"/>
  <c r="B98" i="11"/>
  <c r="B97" i="11"/>
  <c r="B96" i="11"/>
  <c r="B95" i="11"/>
  <c r="B94" i="11"/>
  <c r="B93" i="11"/>
  <c r="B92" i="11"/>
  <c r="B91" i="11"/>
  <c r="B90" i="11"/>
  <c r="B89" i="11"/>
  <c r="B88" i="11"/>
  <c r="E144" i="11"/>
  <c r="E146" i="11" s="1"/>
  <c r="E129" i="11"/>
</calcChain>
</file>

<file path=xl/sharedStrings.xml><?xml version="1.0" encoding="utf-8"?>
<sst xmlns="http://schemas.openxmlformats.org/spreadsheetml/2006/main" count="153" uniqueCount="118">
  <si>
    <t>(Data)</t>
  </si>
  <si>
    <t>(Vieta)</t>
  </si>
  <si>
    <t>Eil. Nr.</t>
  </si>
  <si>
    <t>1.</t>
  </si>
  <si>
    <t>2.</t>
  </si>
  <si>
    <t>3.</t>
  </si>
  <si>
    <t>1 lentelė</t>
  </si>
  <si>
    <t xml:space="preserve">Eil Nr. </t>
  </si>
  <si>
    <t xml:space="preserve">Eil. Nr. </t>
  </si>
  <si>
    <t>Konfidencialumo priežastys (surašyti argumentus kodėl konfidenciali)</t>
  </si>
  <si>
    <t xml:space="preserve">Pastaba: pildyti tuomet, jei bus pateikta konfidenciali informacija. Tiekėjas negali nurodyti, kad visas pasiūlymas yra konfidencialus. </t>
  </si>
  <si>
    <t>Pasiūlymo lapo numeris, kuriame yra dokumentas (jei dokumentas užima ne vieną pasiūlymo lapą - nurodomi lapo numeriai "nuo-iki"</t>
  </si>
  <si>
    <t>Pasiūlymas galioja iki termino, nustatyto pirkimo dokumentuose.</t>
  </si>
  <si>
    <t>„Kaina EUR be PVM“ pateikiama kaina, nurodant 2 (du) skaičius po kablelio.</t>
  </si>
  <si>
    <t>2 lentelė</t>
  </si>
  <si>
    <t>3 lentelė</t>
  </si>
  <si>
    <t>Pavadinimas</t>
  </si>
  <si>
    <t>Ilgis 1m</t>
  </si>
  <si>
    <t>Ilgis 2m</t>
  </si>
  <si>
    <t>Ilgis 3m</t>
  </si>
  <si>
    <t>Ilgis 4m</t>
  </si>
  <si>
    <t>Hidraulinio cilindro stūmoklio (strypo) kaina. Plieno markė: C45</t>
  </si>
  <si>
    <t>016, lm</t>
  </si>
  <si>
    <t>020, lm</t>
  </si>
  <si>
    <t>025, lm</t>
  </si>
  <si>
    <t>030, lm</t>
  </si>
  <si>
    <t>035, lm</t>
  </si>
  <si>
    <t>040, lm</t>
  </si>
  <si>
    <t>045, lm</t>
  </si>
  <si>
    <t>050, lm</t>
  </si>
  <si>
    <t>055, lm</t>
  </si>
  <si>
    <t>060, lm</t>
  </si>
  <si>
    <t>065, lm</t>
  </si>
  <si>
    <t>070, lm</t>
  </si>
  <si>
    <t>Greito sujungimo hidraulinės jungtys (nesusukamos)</t>
  </si>
  <si>
    <t>1/4"</t>
  </si>
  <si>
    <t>3/8"</t>
  </si>
  <si>
    <t>1/2"</t>
  </si>
  <si>
    <t>3/4"</t>
  </si>
  <si>
    <t>1"</t>
  </si>
  <si>
    <t>„O" formos sandarinimo žiedai atsparūs tepalui: Darbinė temperatūra nuo -30 C° iki +100 C°</t>
  </si>
  <si>
    <t>Matmenys 10x1,5 mm</t>
  </si>
  <si>
    <t>Matmenys 10x2 mm</t>
  </si>
  <si>
    <t>Matmenys 10x2,5 mm</t>
  </si>
  <si>
    <t>Matmenys 14x1,5 mm</t>
  </si>
  <si>
    <t>Matmenys 14x2,5 mm</t>
  </si>
  <si>
    <t>Matmenys 16x1,5 mm</t>
  </si>
  <si>
    <t>Matmenys 16x2,5 mm</t>
  </si>
  <si>
    <t>Elektros, elektronikos darbai</t>
  </si>
  <si>
    <t xml:space="preserve">Hidraulikos meistro diagnostikos darbai </t>
  </si>
  <si>
    <t>Remonto paslaugų pavadinimas</t>
  </si>
  <si>
    <r>
      <t>PVM</t>
    </r>
    <r>
      <rPr>
        <sz val="10"/>
        <rFont val="Times New Roman"/>
        <family val="1"/>
      </rPr>
      <t xml:space="preserve"> </t>
    </r>
    <r>
      <rPr>
        <b/>
        <vertAlign val="superscript"/>
        <sz val="10"/>
        <rFont val="Times New Roman"/>
        <family val="1"/>
        <charset val="186"/>
      </rPr>
      <t>1</t>
    </r>
    <r>
      <rPr>
        <b/>
        <sz val="10"/>
        <rFont val="Times New Roman"/>
        <family val="1"/>
        <charset val="186"/>
      </rPr>
      <t>*</t>
    </r>
    <r>
      <rPr>
        <sz val="11"/>
        <rFont val="Times New Roman"/>
        <family val="1"/>
      </rPr>
      <t>:</t>
    </r>
  </si>
  <si>
    <r>
      <t>PVM</t>
    </r>
    <r>
      <rPr>
        <b/>
        <sz val="10"/>
        <rFont val="Times New Roman"/>
        <family val="1"/>
        <charset val="186"/>
      </rPr>
      <t xml:space="preserve"> </t>
    </r>
    <r>
      <rPr>
        <b/>
        <vertAlign val="superscript"/>
        <sz val="10"/>
        <rFont val="Times New Roman"/>
        <family val="1"/>
        <charset val="186"/>
      </rPr>
      <t>1</t>
    </r>
    <r>
      <rPr>
        <b/>
        <sz val="10"/>
        <rFont val="Times New Roman"/>
        <family val="1"/>
        <charset val="186"/>
      </rPr>
      <t>*</t>
    </r>
    <r>
      <rPr>
        <sz val="11"/>
        <rFont val="Times New Roman"/>
        <family val="1"/>
      </rPr>
      <t>:</t>
    </r>
  </si>
  <si>
    <t>Bendra kaina Eur be PVM:</t>
  </si>
  <si>
    <t>Bendra  kaina Eur su PVM:</t>
  </si>
  <si>
    <r>
      <t>PVM</t>
    </r>
    <r>
      <rPr>
        <b/>
        <sz val="10"/>
        <rFont val="Times New Roman"/>
        <family val="1"/>
        <charset val="186"/>
      </rPr>
      <t xml:space="preserve"> </t>
    </r>
    <r>
      <rPr>
        <b/>
        <vertAlign val="superscript"/>
        <sz val="10"/>
        <rFont val="Times New Roman"/>
        <family val="1"/>
        <charset val="186"/>
      </rPr>
      <t>1</t>
    </r>
    <r>
      <rPr>
        <b/>
        <sz val="10"/>
        <rFont val="Times New Roman"/>
        <family val="1"/>
        <charset val="186"/>
      </rPr>
      <t>*</t>
    </r>
    <r>
      <rPr>
        <b/>
        <sz val="11"/>
        <rFont val="Times New Roman"/>
        <family val="1"/>
        <charset val="186"/>
      </rPr>
      <t>:</t>
    </r>
  </si>
  <si>
    <t>Bendra kaina Eur su PVM:</t>
  </si>
  <si>
    <t>Dokumentai</t>
  </si>
  <si>
    <t>Aukšto slėgio 2 kordų, 1/2" hidraulinė žarna Temperatūra: nuo -40 C° iki +100 C°
Vidinis sluoksnis: alyvai atspari guma. Maksimalus darbinis slėgis iki 275 bar, su antgaliais M22xl,5</t>
  </si>
  <si>
    <t>Aukšto slėgio 4 kordų, 1/2 hidraulinė žarna Temperatūra: nuo -40 C° iki +100 C°
Vidinis sluoksnis: alyvai atspari guma. Maksimalus darbinis slėgis iki 380 bar, su antgaliais M22xl,5</t>
  </si>
  <si>
    <t>Aukšto slėgio 4 kordų, 1/2 hidraulinė žarna Temperatūra: nuo -40 C° iki +100 C°
Vidinis sluoksnis: alyvai atspari guma. Maksimalus darbinis slėgis iki 380 bar, su antgaliais M24xl,5</t>
  </si>
  <si>
    <t>1.INFORMACIJA APIE TIEKĖJĄ</t>
  </si>
  <si>
    <r>
      <rPr>
        <b/>
        <vertAlign val="superscript"/>
        <sz val="11"/>
        <rFont val="Times New Roman"/>
        <family val="1"/>
        <charset val="186"/>
      </rPr>
      <t>1</t>
    </r>
    <r>
      <rPr>
        <b/>
        <sz val="11"/>
        <rFont val="Times New Roman"/>
        <family val="1"/>
        <charset val="186"/>
      </rPr>
      <t>*</t>
    </r>
    <r>
      <rPr>
        <sz val="11"/>
        <rFont val="Times New Roman"/>
        <family val="1"/>
        <charset val="186"/>
      </rPr>
      <t xml:space="preserve"> – Tais atvejais, kai pagal galiojančius teisės aktus tiekėjui nereikia mokėti PVM, į PVM laukelį (celę) įrašomas skaičius 0  ir nurodoma priežastis, dėl kurių PVM nemokamas. Pagalbinę informaciją, kaip turėtų būti vertinami tiekėjų pasiūlymai, kai  perkančioji organizacija yra PVM mokėtoja ir (ar) tiekėjams taikomi skirtingi Lietuvos Respublikos pridėtinės vertės mokesčio įstatymo reikalavimai, rasite adresu: https://vpt.lrv.lt/uploads/vpt/documents/files/LT_versija/E_vedlys/4_convenience/PVMpagalba(Pasiulymoforma).pdf</t>
    </r>
  </si>
  <si>
    <t xml:space="preserve">Subtiekėjo pavadinimas
</t>
  </si>
  <si>
    <r>
      <rPr>
        <b/>
        <vertAlign val="superscript"/>
        <sz val="11"/>
        <rFont val="Times New Roman"/>
        <family val="1"/>
        <charset val="186"/>
      </rPr>
      <t>2</t>
    </r>
    <r>
      <rPr>
        <b/>
        <sz val="11"/>
        <rFont val="Times New Roman"/>
        <family val="1"/>
        <charset val="186"/>
      </rPr>
      <t>*</t>
    </r>
    <r>
      <rPr>
        <sz val="11"/>
        <rFont val="Times New Roman"/>
        <family val="1"/>
      </rPr>
      <t xml:space="preserve"> – Tiekėjas turi nurodyti parduotuvės (-ių) / remonto centro (-ų) (serviso) (-ų)  adresą (-us) atitinkamai kuriai pirkimo daliai teikia pasiūlymą (gatvę, namo Nr., miestą, pašto kodą). </t>
    </r>
  </si>
  <si>
    <t>Hidraulinio cilindro gilzės 1m kaina.</t>
  </si>
  <si>
    <t>Kilpos hidrauliniam kotui</t>
  </si>
  <si>
    <t xml:space="preserve">  Prekėms ir paslaugoms nesančioms 1 ir 2 lentelėse, bus taikoma fiksuoto dydžio nuolaida visą sutarties galiojimo laikotarpį (nurodomi procentai):</t>
  </si>
  <si>
    <t xml:space="preserve">Bendra 1 ir 2 lentelėse pateiktų prekių ir paslaugų kaina Eur be PVM </t>
  </si>
  <si>
    <t>Bendra 1 ir 2 lentelėse pateiktų prekių ir paslaugų kaina Eur su PVM</t>
  </si>
  <si>
    <r>
      <t xml:space="preserve">Atkreiptinas Tiekėjų dėmesys: užpildyta pasiūlymo forma  privalo būti pateikta ne skenuota forma, bet Microsoft Excell formatu. </t>
    </r>
    <r>
      <rPr>
        <b/>
        <sz val="11"/>
        <color rgb="FFFF0000"/>
        <rFont val="Times New Roman"/>
        <family val="1"/>
      </rPr>
      <t xml:space="preserve">Microsoft  Excell dokumente, Tiekėjas turi nurodyti pirkimo dalies Nr. ir užpildyti tik pilkai pažymėtus laukus (celes). </t>
    </r>
  </si>
  <si>
    <t>AB „Kelių priežiūra“</t>
  </si>
  <si>
    <t>Tiekėjo arba ūkio subjektų grupės narių pavadinimas (-ai)</t>
  </si>
  <si>
    <t>Tiekėjo arba ūkio subjektų grupės narių juridinio asmens kodas (-ai) (tuo atveju, jei pasiūlymą teikia fizinis asmuo - verslo pažymėjimo Nr. ar pan.), adresas (-ai) (įmonės kodas)</t>
  </si>
  <si>
    <t>PVM mokėtojo kodas</t>
  </si>
  <si>
    <t>Ūkio subjektų grupės narys, atstovaujantis grupei (pildoma, jei pasiūlymą teikia ūkio subjektų grupė)</t>
  </si>
  <si>
    <t>Tiekėjo adresas /Jeigu dalyvauja ūkio subjektų grupė, surašomi visi dalyvių adresai/</t>
  </si>
  <si>
    <t>Atsiskaitomosios sąskaitos numeris, bankas, banko kodas</t>
  </si>
  <si>
    <t>Įmonės vadovo pareigos, vardas, pavardė</t>
  </si>
  <si>
    <t>Už pasiūlymą atsakingo asmens vardas, pavardė, telefono numeris, el. pašto adresas</t>
  </si>
  <si>
    <t>Už sutarties vykdymą atsakingo asmens pareigos, vardas, pavardė, telefono numeris, el. pašto adresas</t>
  </si>
  <si>
    <t>Sutartį Tiekėjas galės pasirašyti elektroniniu parašu (Taip/Ne):</t>
  </si>
  <si>
    <t>Numatomos atlikti paslaugos
Sutarties dalis (apimtis eurais), kuriai ketinama pasitelkti subtiekėją EUR be PVM</t>
  </si>
  <si>
    <r>
      <t xml:space="preserve">5. INFORMACIJA APIE SUBTIEKĖJUS* </t>
    </r>
    <r>
      <rPr>
        <sz val="11"/>
        <rFont val="Times New Roman"/>
        <family val="1"/>
        <charset val="186"/>
      </rPr>
      <t>(pildoma, jei tiekėjas pasitelkia subtiekėjus)</t>
    </r>
  </si>
  <si>
    <t>6. PASIŪLYMO KAINA:</t>
  </si>
  <si>
    <t>6.1. Detalių kainos:</t>
  </si>
  <si>
    <t>6.2. Remonto paslaugos:</t>
  </si>
  <si>
    <t>Preliminarus kiekis</t>
  </si>
  <si>
    <t>Nurodytas kiekis yra preliminarus ir skirtas tik pasiūlymams palyginti.</t>
  </si>
  <si>
    <t xml:space="preserve">Tiekėjo parduotuvės (-ių) / remonto centro(-ų) (serviso) (-ų)  adresas (-ai)2*:
(pildyti siūlomai pirkimo daliai)                                                     </t>
  </si>
  <si>
    <t>Teikdami šį pasiūlymą, mes patvirtiname, kad į mūsų siūlomą kainą įskaičiuotos visos išlaidos ir visi mokesčiai, ir kad mes prisiimame riziką už visas išlaidas, kurias teikdami pasiūlymą ir laikydamiesi pirkimo dokumentuose nustatytų reikalavimų, privalėjome įskaičiuoti į pasiūlymo kainą. Taip pat mes patvirtiname, kad mūsų siūlomos paslaugos atitinka techninius parametrus nurodytus pirkimo sąlygų priede „Techninė specifikacija“ ir jos prieduose.</t>
  </si>
  <si>
    <r>
      <rPr>
        <b/>
        <sz val="11"/>
        <rFont val="Times New Roman"/>
        <family val="1"/>
        <charset val="186"/>
      </rPr>
      <t>7.</t>
    </r>
    <r>
      <rPr>
        <sz val="11"/>
        <rFont val="Times New Roman"/>
        <family val="1"/>
      </rPr>
      <t xml:space="preserve"> Pasiūlyme yra pateikta ir argumentuotai konfidenciali informacija (dokumentai su konfidencialia informacija yra 
pažymėti):</t>
    </r>
  </si>
  <si>
    <r>
      <rPr>
        <b/>
        <sz val="11"/>
        <rFont val="Times New Roman"/>
        <family val="1"/>
        <charset val="186"/>
      </rPr>
      <t>8.</t>
    </r>
    <r>
      <rPr>
        <sz val="11"/>
        <rFont val="Times New Roman"/>
        <family val="1"/>
      </rPr>
      <t xml:space="preserve"> Kartu su pasiūlymu pateikiami šie dokumentai:</t>
    </r>
  </si>
  <si>
    <t xml:space="preserve">     (Tiekėjo pareigos vardas, pavardė)</t>
  </si>
  <si>
    <t xml:space="preserve">1 vnt. įkainis Eur be PVM </t>
  </si>
  <si>
    <t>Preliminaraus kiekio kaina Eur be PVM</t>
  </si>
  <si>
    <t>Aukšto slėgio 2 kordų, 1/2" hidraulinė žarna: Temperatūra: nuo -40 C° iki +100 C°; Vidinis sluoksnis: alyvai atspari guma; Maksimalus darbinis slėgis iki 275 bar; Antgaliai M24xl,5;</t>
  </si>
  <si>
    <t>Aukšto slėgio 2 kordų, 1/2" hidraulinė žarna; Temperatūra: nuo -40 C° iki +100 C°;
Vidinis sluoksnis: alyvai atspari guma; Maksimalus darbinis slėgis iki 275 bar; Antgaliai M18xl,5</t>
  </si>
  <si>
    <t>Aukšto slėgio 2 kordų, 1/2" hidraulinė žarna Temperatūra: nuo -40 C° iki +100 C°
Vidinis sluoksnis: alyvai atspari guma. Maksimalus darbinis slėgis iki 275 bar, su antgaliais M20xl,5</t>
  </si>
  <si>
    <t>Aukšto slėgio 4 kordų, 1/2 hidraulinė žarna Temperatūra: nuo -40 C°iki +100 C°
Vidinis sluoksnis: alyvai atspari guma Maksimalus darbinis slėgis iki 380 bar, su antgaliais M 18x1,5</t>
  </si>
  <si>
    <t>Aukšto slėgio 4 kordų, 1/2 hidraulinė žarna Temperatūra: nuo -40 C° iki +100 C°
Vidinis sluoksnis: alyvai atspari guma. Maksimalus darbinis slėgis iki 380 bar, su antgaliais M20xl,5</t>
  </si>
  <si>
    <r>
      <rPr>
        <b/>
        <sz val="11"/>
        <rFont val="Times New Roman"/>
        <family val="1"/>
        <charset val="186"/>
      </rPr>
      <t>2.</t>
    </r>
    <r>
      <rPr>
        <sz val="11"/>
        <rFont val="Times New Roman"/>
        <family val="1"/>
      </rPr>
      <t xml:space="preserve"> Šiuo pasiūlymu pažymime, kad sutinkame su visomis pirkimo dokumentų sąlygomis, nustatytomis:
1) atviro konkurso skelbime, paskelbtame Viešųjų pirkimų įstatymo nustatyta tvarka;
2) pirkimo dokumentuose;
3) kituose pirkimo dokumentuose (jų paaiškinimuose, patikslinimuose)
</t>
    </r>
    <r>
      <rPr>
        <b/>
        <sz val="11"/>
        <rFont val="Times New Roman"/>
        <family val="1"/>
        <charset val="186"/>
      </rPr>
      <t>3.</t>
    </r>
    <r>
      <rPr>
        <sz val="11"/>
        <rFont val="Times New Roman"/>
        <family val="1"/>
      </rPr>
      <t xml:space="preserve"> Pateikdamas CVP IS priemonėmis pasiūlymą, patvirtinu, kad dokumentų skaitmeninės kopijos ir elektroninėmis priemonėmis pateikti duomenys yra tikri.</t>
    </r>
    <r>
      <rPr>
        <sz val="11"/>
        <rFont val="Times New Roman"/>
        <family val="1"/>
        <charset val="186"/>
      </rPr>
      <t xml:space="preserve">                                                                                                                                                         </t>
    </r>
    <r>
      <rPr>
        <b/>
        <sz val="11"/>
        <rFont val="Times New Roman"/>
        <family val="1"/>
        <charset val="186"/>
      </rPr>
      <t xml:space="preserve">4. </t>
    </r>
    <r>
      <rPr>
        <sz val="11"/>
        <rFont val="Times New Roman"/>
        <family val="1"/>
        <charset val="186"/>
      </rPr>
      <t>Patvirtiname, kad atidžiai perskaitėme visus Pirkimo sąlygų, techninės specifikacijos ir kitų pridėtų dokumentų reikalavimus. Mūsų pasiūlymas visiškai atitinka perkančiosios organizacijos reikalavimus ir įsipareigojame jų laikytis. Taip pat įsipareigojame laikytis ir kitų Lietuvos Respublikoje galiojančių ir Pirkimo objektui bei Sutarčiai taikomų teisės aktų reikalavimų.</t>
    </r>
  </si>
  <si>
    <t xml:space="preserve">1 val. įkainis Eur be PVM </t>
  </si>
  <si>
    <t>Nurodomas apskaičiuotas atstumas pagal (www.googlemaps.com, http://www.maps.lt/ arba lygiaverte)  iki pirkėjo meistrijos.                    (pildyti siūlomai pirkimo daliai)
Tiekėjo servisas negali būti nutolęs daugiau nei nurodyta techninės specifikacijos 4 dalyje.</t>
  </si>
  <si>
    <t xml:space="preserve">Specialiųjų pirkimo sąlygų 6 priedas </t>
  </si>
  <si>
    <t>(PU-11333/23) Hidraulinės įrangos remonto paslaugos ir dalys</t>
  </si>
  <si>
    <t>Alytus</t>
  </si>
  <si>
    <t>UAB Baltijos technikos grupė</t>
  </si>
  <si>
    <t>Hidraulikos remonto darbai</t>
  </si>
  <si>
    <t>EBVPD</t>
  </si>
  <si>
    <t>Tiekėjo deklaracija</t>
  </si>
  <si>
    <t>Deklaracija reglamentui juridiniams</t>
  </si>
  <si>
    <t>Įgaliojimas</t>
  </si>
  <si>
    <r>
      <t xml:space="preserve">PASIŪLYMAS PIRKIMO OBJEKTO DALIAI Nr. 686974 </t>
    </r>
    <r>
      <rPr>
        <sz val="12"/>
        <rFont val="Times New Roman"/>
        <family val="1"/>
        <charset val="186"/>
      </rPr>
      <t>(2.2.7)</t>
    </r>
  </si>
  <si>
    <t>Rasos Dimskienės individuali veikla</t>
  </si>
  <si>
    <t>Tyliojo g. 9 Kelmė</t>
  </si>
  <si>
    <t>3km.</t>
  </si>
  <si>
    <t>Vadybininkas Lukas Černius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</si>
</sst>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39">
    <font>
      <sz val="11"/>
      <color theme="1"/>
      <name val="Calibri"/>
      <family val="2"/>
      <charset val="186"/>
      <scheme val="minor"/>
    </font>
    <font>
      <sz val="11"/>
      <name val="Times New Roman"/>
      <family val="1"/>
      <charset val="186"/>
    </font>
    <font>
      <b/>
      <sz val="11"/>
      <name val="Times New Roman"/>
      <family val="1"/>
      <charset val="186"/>
    </font>
    <font>
      <sz val="10"/>
      <name val="Arial"/>
      <family val="2"/>
    </font>
    <font>
      <sz val="11"/>
      <name val="Times New Roman"/>
      <family val="1"/>
    </font>
    <font>
      <b/>
      <sz val="11"/>
      <name val="Times New Roman"/>
      <family val="1"/>
    </font>
    <font>
      <b/>
      <sz val="10"/>
      <name val="Times New Roman"/>
      <family val="1"/>
      <charset val="186"/>
    </font>
    <font>
      <sz val="9"/>
      <name val="Times New Roman"/>
      <family val="1"/>
    </font>
    <font>
      <b/>
      <sz val="12"/>
      <name val="Times New Roman"/>
      <family val="1"/>
    </font>
    <font>
      <b/>
      <sz val="12"/>
      <name val="Arial"/>
      <family val="2"/>
    </font>
    <font>
      <sz val="10"/>
      <name val="Times New Roman"/>
      <family val="1"/>
    </font>
    <font>
      <b/>
      <vertAlign val="superscript"/>
      <sz val="11"/>
      <name val="Times New Roman"/>
      <family val="1"/>
      <charset val="186"/>
    </font>
    <font>
      <sz val="11"/>
      <name val="Calibri"/>
      <family val="2"/>
      <charset val="186"/>
      <scheme val="minor"/>
    </font>
    <font>
      <b/>
      <sz val="11"/>
      <name val="Calibri"/>
      <family val="2"/>
      <charset val="186"/>
      <scheme val="minor"/>
    </font>
    <font>
      <sz val="11"/>
      <color rgb="FFFF0000"/>
      <name val="Times New Roman"/>
      <family val="1"/>
    </font>
    <font>
      <b/>
      <sz val="11"/>
      <color rgb="FFFF0000"/>
      <name val="Times New Roman"/>
      <family val="1"/>
    </font>
    <font>
      <sz val="10"/>
      <color theme="1"/>
      <name val="Times New Roman"/>
      <family val="1"/>
      <charset val="186"/>
    </font>
    <font>
      <b/>
      <sz val="10"/>
      <name val="Times New Roman"/>
      <family val="1"/>
    </font>
    <font>
      <sz val="10"/>
      <name val="Times New Roman"/>
      <family val="1"/>
      <charset val="186"/>
    </font>
    <font>
      <i/>
      <sz val="10"/>
      <name val="Times New Roman"/>
      <family val="1"/>
      <charset val="186"/>
    </font>
    <font>
      <sz val="10"/>
      <color theme="1"/>
      <name val="Times New Roman"/>
      <family val="1"/>
    </font>
    <font>
      <sz val="10"/>
      <color theme="1"/>
      <name val="Calibri"/>
      <family val="2"/>
      <charset val="186"/>
      <scheme val="minor"/>
    </font>
    <font>
      <sz val="10"/>
      <color rgb="FF000000"/>
      <name val="Times New Roman"/>
      <family val="1"/>
      <charset val="186"/>
    </font>
    <font>
      <b/>
      <vertAlign val="superscript"/>
      <sz val="10"/>
      <name val="Times New Roman"/>
      <family val="1"/>
      <charset val="186"/>
    </font>
    <font>
      <sz val="11"/>
      <name val="Arial"/>
      <family val="2"/>
    </font>
    <font>
      <i/>
      <sz val="9"/>
      <name val="Times New Roman"/>
      <family val="1"/>
      <charset val="186"/>
    </font>
    <font>
      <sz val="9"/>
      <color theme="1"/>
      <name val="Calibri"/>
      <family val="2"/>
      <charset val="186"/>
      <scheme val="minor"/>
    </font>
    <font>
      <i/>
      <sz val="12"/>
      <name val="Times New Roman"/>
      <family val="1"/>
      <charset val="186"/>
    </font>
    <font>
      <i/>
      <sz val="12"/>
      <name val="Arial"/>
      <family val="2"/>
      <charset val="186"/>
    </font>
    <font>
      <sz val="11"/>
      <color theme="1"/>
      <name val="Calibri"/>
      <family val="2"/>
      <charset val="186"/>
      <scheme val="minor"/>
    </font>
    <font>
      <b/>
      <sz val="11"/>
      <color theme="1" tint="0.249977111117893"/>
      <name val="Times New Roman"/>
      <family val="1"/>
      <charset val="186"/>
    </font>
    <font>
      <b/>
      <sz val="11"/>
      <color theme="1" tint="0.249977111117893"/>
      <name val="Calibri"/>
      <family val="2"/>
      <charset val="186"/>
      <scheme val="minor"/>
    </font>
    <font>
      <sz val="12"/>
      <name val="Times New Roman"/>
      <family val="1"/>
      <charset val="186"/>
    </font>
    <font>
      <sz val="9"/>
      <name val="Times New Roman"/>
      <family val="1"/>
      <charset val="186"/>
    </font>
    <font>
      <sz val="11"/>
      <color theme="1"/>
      <name val="Times New Roman"/>
      <family val="1"/>
      <charset val="186"/>
    </font>
    <font>
      <b/>
      <sz val="10"/>
      <color theme="1"/>
      <name val="Times New Roman"/>
      <family val="1"/>
    </font>
    <font>
      <b/>
      <sz val="10"/>
      <color theme="1"/>
      <name val="Calibri"/>
      <family val="2"/>
      <charset val="186"/>
      <scheme val="minor"/>
    </font>
    <font>
      <b/>
      <sz val="10"/>
      <color theme="1"/>
      <name val="Times New Roman"/>
      <family val="1"/>
      <charset val="186"/>
    </font>
    <font>
      <sz val="10"/>
      <color theme="1"/>
      <name val="3"/>
      <charset val="186"/>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3" fillId="0" borderId="0"/>
    <xf numFmtId="164" fontId="29" fillId="0" borderId="0" applyFont="0" applyFill="0" applyBorder="0" applyAlignment="0" applyProtection="0"/>
  </cellStyleXfs>
  <cellXfs count="126">
    <xf numFmtId="0" fontId="0" fillId="0" borderId="0" xfId="0"/>
    <xf numFmtId="0" fontId="4" fillId="0" borderId="0" xfId="0" applyFont="1" applyAlignment="1" applyProtection="1">
      <alignment vertical="center" wrapText="1"/>
      <protection locked="0"/>
    </xf>
    <xf numFmtId="0" fontId="4" fillId="0" borderId="0" xfId="0" applyFont="1" applyAlignment="1" applyProtection="1">
      <alignment horizontal="center" vertical="center" wrapText="1"/>
      <protection locked="0"/>
    </xf>
    <xf numFmtId="0" fontId="4" fillId="0" borderId="0" xfId="0" applyFont="1" applyAlignment="1" applyProtection="1">
      <alignment horizontal="right" vertical="center" wrapText="1"/>
      <protection locked="0"/>
    </xf>
    <xf numFmtId="1" fontId="4" fillId="0" borderId="0" xfId="0" applyNumberFormat="1" applyFont="1" applyAlignment="1" applyProtection="1">
      <alignment horizontal="center" vertical="center"/>
      <protection locked="0"/>
    </xf>
    <xf numFmtId="0" fontId="4" fillId="0" borderId="0" xfId="0" applyFont="1" applyAlignment="1" applyProtection="1">
      <alignment vertical="center"/>
      <protection locked="0"/>
    </xf>
    <xf numFmtId="1" fontId="4" fillId="0" borderId="1" xfId="0" applyNumberFormat="1" applyFont="1" applyBorder="1" applyAlignment="1" applyProtection="1">
      <alignment horizontal="center" vertical="center"/>
      <protection locked="0"/>
    </xf>
    <xf numFmtId="0" fontId="4" fillId="0" borderId="0" xfId="0" applyFont="1" applyProtection="1">
      <protection locked="0"/>
    </xf>
    <xf numFmtId="0" fontId="4" fillId="0" borderId="0" xfId="0" applyFont="1" applyAlignment="1" applyProtection="1">
      <alignment horizontal="center"/>
      <protection locked="0"/>
    </xf>
    <xf numFmtId="0" fontId="4" fillId="2" borderId="4" xfId="0" applyFont="1" applyFill="1" applyBorder="1" applyProtection="1">
      <protection locked="0"/>
    </xf>
    <xf numFmtId="0" fontId="4" fillId="0" borderId="0" xfId="0" applyFont="1" applyAlignment="1" applyProtection="1">
      <alignment horizontal="center" vertical="center"/>
      <protection locked="0"/>
    </xf>
    <xf numFmtId="0" fontId="12" fillId="0" borderId="0" xfId="0" applyFont="1"/>
    <xf numFmtId="0" fontId="12" fillId="0" borderId="0" xfId="0" applyFont="1" applyAlignment="1">
      <alignment horizontal="left"/>
    </xf>
    <xf numFmtId="1" fontId="4" fillId="2" borderId="1" xfId="0" applyNumberFormat="1" applyFont="1" applyFill="1" applyBorder="1" applyAlignment="1" applyProtection="1">
      <alignment horizontal="center" vertical="center"/>
      <protection locked="0"/>
    </xf>
    <xf numFmtId="0" fontId="5" fillId="0" borderId="0" xfId="0" applyFont="1" applyAlignment="1" applyProtection="1">
      <alignment horizontal="right" wrapText="1"/>
      <protection locked="0"/>
    </xf>
    <xf numFmtId="4" fontId="17" fillId="0" borderId="0" xfId="0" applyNumberFormat="1" applyFont="1" applyAlignment="1" applyProtection="1">
      <alignment horizontal="center" wrapText="1"/>
      <protection locked="0"/>
    </xf>
    <xf numFmtId="2" fontId="18" fillId="4" borderId="1" xfId="0" applyNumberFormat="1" applyFont="1" applyFill="1" applyBorder="1" applyAlignment="1">
      <alignment horizontal="center" vertical="center"/>
    </xf>
    <xf numFmtId="0" fontId="6" fillId="0" borderId="0" xfId="0" applyFont="1" applyAlignment="1" applyProtection="1">
      <alignment horizontal="right" vertical="center" wrapText="1"/>
      <protection locked="0"/>
    </xf>
    <xf numFmtId="0" fontId="22" fillId="5" borderId="1" xfId="0" applyFont="1" applyFill="1" applyBorder="1" applyAlignment="1">
      <alignment vertical="center" wrapText="1"/>
    </xf>
    <xf numFmtId="0" fontId="18" fillId="0" borderId="1" xfId="0" applyFont="1" applyBorder="1" applyAlignment="1" applyProtection="1">
      <alignment horizontal="center" wrapText="1"/>
      <protection locked="0"/>
    </xf>
    <xf numFmtId="0" fontId="2" fillId="0" borderId="0" xfId="0" applyFont="1" applyAlignment="1" applyProtection="1">
      <alignment horizontal="right" vertical="center" wrapText="1"/>
      <protection locked="0"/>
    </xf>
    <xf numFmtId="4" fontId="2" fillId="0" borderId="0" xfId="0" applyNumberFormat="1" applyFont="1" applyAlignment="1" applyProtection="1">
      <alignment horizontal="center" wrapText="1"/>
      <protection locked="0"/>
    </xf>
    <xf numFmtId="4" fontId="5" fillId="0" borderId="0" xfId="0" applyNumberFormat="1" applyFont="1" applyAlignment="1" applyProtection="1">
      <alignment horizontal="center" wrapText="1"/>
      <protection locked="0"/>
    </xf>
    <xf numFmtId="2" fontId="6" fillId="0" borderId="1" xfId="0" applyNumberFormat="1" applyFont="1" applyBorder="1" applyAlignment="1" applyProtection="1">
      <alignment horizontal="center" vertical="center" wrapText="1"/>
      <protection locked="0"/>
    </xf>
    <xf numFmtId="9" fontId="6" fillId="2" borderId="2" xfId="0" applyNumberFormat="1" applyFont="1" applyFill="1" applyBorder="1" applyAlignment="1" applyProtection="1">
      <alignment horizontal="center" wrapText="1"/>
      <protection locked="0"/>
    </xf>
    <xf numFmtId="4" fontId="6" fillId="0" borderId="1" xfId="0" applyNumberFormat="1" applyFont="1" applyBorder="1" applyAlignment="1" applyProtection="1">
      <alignment horizontal="center" wrapText="1"/>
      <protection locked="0"/>
    </xf>
    <xf numFmtId="9" fontId="6" fillId="2" borderId="1" xfId="0" applyNumberFormat="1" applyFont="1" applyFill="1" applyBorder="1" applyAlignment="1" applyProtection="1">
      <alignment horizontal="center" wrapText="1"/>
      <protection locked="0"/>
    </xf>
    <xf numFmtId="4" fontId="17" fillId="0" borderId="9" xfId="0" applyNumberFormat="1" applyFont="1" applyBorder="1" applyAlignment="1" applyProtection="1">
      <alignment horizontal="center" wrapText="1"/>
      <protection locked="0"/>
    </xf>
    <xf numFmtId="9" fontId="17" fillId="2" borderId="9" xfId="0" applyNumberFormat="1" applyFont="1" applyFill="1" applyBorder="1" applyAlignment="1" applyProtection="1">
      <alignment horizontal="center" wrapText="1"/>
      <protection locked="0"/>
    </xf>
    <xf numFmtId="0" fontId="1" fillId="0" borderId="0" xfId="0" applyFont="1" applyAlignment="1" applyProtection="1">
      <alignment vertical="center"/>
      <protection locked="0"/>
    </xf>
    <xf numFmtId="0" fontId="25" fillId="0" borderId="1" xfId="0" applyFont="1" applyBorder="1" applyAlignment="1">
      <alignment horizontal="center" vertical="center" wrapText="1"/>
    </xf>
    <xf numFmtId="0" fontId="25" fillId="3" borderId="1" xfId="0" applyFont="1" applyFill="1" applyBorder="1" applyAlignment="1">
      <alignment horizontal="center" vertical="center" wrapText="1"/>
    </xf>
    <xf numFmtId="2" fontId="18" fillId="4" borderId="8" xfId="0" applyNumberFormat="1" applyFont="1" applyFill="1" applyBorder="1" applyAlignment="1">
      <alignment horizontal="center" vertical="center"/>
    </xf>
    <xf numFmtId="0" fontId="16" fillId="0" borderId="1" xfId="2" applyNumberFormat="1" applyFont="1" applyBorder="1" applyAlignment="1">
      <alignment horizontal="center" vertical="center" wrapText="1"/>
    </xf>
    <xf numFmtId="2" fontId="16" fillId="0" borderId="1" xfId="0" applyNumberFormat="1" applyFont="1" applyBorder="1" applyAlignment="1">
      <alignment horizontal="center" vertical="center" wrapText="1"/>
    </xf>
    <xf numFmtId="0" fontId="18" fillId="0" borderId="1" xfId="0" applyFont="1" applyBorder="1" applyAlignment="1">
      <alignment horizontal="center"/>
    </xf>
    <xf numFmtId="0" fontId="4" fillId="2" borderId="1" xfId="0" applyFont="1" applyFill="1" applyBorder="1" applyAlignment="1" applyProtection="1">
      <alignment horizontal="center" wrapText="1"/>
      <protection locked="0"/>
    </xf>
    <xf numFmtId="0" fontId="4" fillId="2" borderId="1" xfId="0" applyFont="1" applyFill="1" applyBorder="1" applyAlignment="1" applyProtection="1">
      <alignment horizontal="center" vertical="center" wrapText="1"/>
      <protection locked="0"/>
    </xf>
    <xf numFmtId="0" fontId="16" fillId="0" borderId="1" xfId="0" applyFont="1" applyBorder="1" applyAlignment="1">
      <alignment horizontal="center" vertical="center" wrapText="1"/>
    </xf>
    <xf numFmtId="0" fontId="4" fillId="0" borderId="1" xfId="0" applyFont="1" applyBorder="1" applyAlignment="1" applyProtection="1">
      <alignment horizontal="center" wrapText="1"/>
      <protection locked="0"/>
    </xf>
    <xf numFmtId="0" fontId="19" fillId="0" borderId="0" xfId="0" applyFont="1" applyAlignment="1" applyProtection="1">
      <alignment horizontal="left" wrapText="1"/>
      <protection locked="0"/>
    </xf>
    <xf numFmtId="2" fontId="18" fillId="0" borderId="1" xfId="0" applyNumberFormat="1" applyFont="1" applyBorder="1" applyAlignment="1">
      <alignment horizontal="center" vertical="center"/>
    </xf>
    <xf numFmtId="0" fontId="20" fillId="0" borderId="1" xfId="0" applyFont="1" applyBorder="1" applyAlignment="1">
      <alignment horizontal="center" vertical="center" wrapText="1"/>
    </xf>
    <xf numFmtId="0" fontId="6" fillId="3" borderId="10" xfId="0" applyFont="1" applyFill="1" applyBorder="1" applyAlignment="1">
      <alignment horizontal="center" vertical="center" wrapText="1"/>
    </xf>
    <xf numFmtId="0" fontId="20" fillId="0" borderId="1" xfId="0" applyFont="1" applyBorder="1" applyAlignment="1">
      <alignment vertical="center" wrapText="1"/>
    </xf>
    <xf numFmtId="0" fontId="34" fillId="0" borderId="1" xfId="0" applyFont="1" applyBorder="1" applyAlignment="1">
      <alignment horizontal="center" vertical="center" wrapText="1"/>
    </xf>
    <xf numFmtId="4" fontId="10" fillId="2" borderId="1" xfId="0" applyNumberFormat="1" applyFont="1" applyFill="1" applyBorder="1" applyAlignment="1" applyProtection="1">
      <alignment horizontal="center" wrapText="1"/>
      <protection locked="0"/>
    </xf>
    <xf numFmtId="0" fontId="36" fillId="0" borderId="11" xfId="0" applyFont="1" applyBorder="1" applyAlignment="1">
      <alignment horizontal="center" vertical="center" wrapText="1"/>
    </xf>
    <xf numFmtId="0" fontId="6" fillId="3" borderId="1" xfId="0" applyFont="1" applyFill="1" applyBorder="1" applyAlignment="1">
      <alignment horizontal="center" vertical="center" wrapText="1"/>
    </xf>
    <xf numFmtId="0" fontId="37" fillId="0" borderId="1" xfId="0" applyFont="1" applyBorder="1" applyAlignment="1">
      <alignment horizontal="center" vertical="center" wrapText="1"/>
    </xf>
    <xf numFmtId="0" fontId="16" fillId="0" borderId="1" xfId="0" applyFont="1" applyBorder="1" applyAlignment="1">
      <alignment vertical="center" wrapText="1"/>
    </xf>
    <xf numFmtId="0" fontId="38" fillId="0" borderId="1" xfId="0" applyFont="1" applyBorder="1" applyAlignment="1">
      <alignment horizontal="center" vertical="center" wrapText="1"/>
    </xf>
    <xf numFmtId="1" fontId="1" fillId="0" borderId="4" xfId="0" applyNumberFormat="1" applyFont="1" applyBorder="1" applyAlignment="1" applyProtection="1">
      <alignment horizontal="left" vertical="center" wrapText="1"/>
      <protection locked="0"/>
    </xf>
    <xf numFmtId="1" fontId="4" fillId="0" borderId="4" xfId="0" applyNumberFormat="1" applyFont="1" applyBorder="1" applyAlignment="1" applyProtection="1">
      <alignment horizontal="left" vertical="center"/>
      <protection locked="0"/>
    </xf>
    <xf numFmtId="0" fontId="4" fillId="2" borderId="1" xfId="0" applyFont="1" applyFill="1" applyBorder="1" applyAlignment="1" applyProtection="1">
      <alignment horizontal="center" vertical="center"/>
      <protection locked="0"/>
    </xf>
    <xf numFmtId="1" fontId="7" fillId="0" borderId="5" xfId="0" applyNumberFormat="1" applyFont="1" applyBorder="1" applyAlignment="1" applyProtection="1">
      <alignment horizontal="left" vertical="center" wrapText="1"/>
      <protection locked="0"/>
    </xf>
    <xf numFmtId="0" fontId="4" fillId="0" borderId="1" xfId="0" applyFont="1" applyBorder="1" applyAlignment="1" applyProtection="1">
      <alignment horizontal="center" wrapText="1"/>
      <protection locked="0"/>
    </xf>
    <xf numFmtId="0" fontId="5" fillId="0" borderId="6" xfId="0" applyFont="1" applyBorder="1" applyAlignment="1" applyProtection="1">
      <alignment horizontal="right" wrapText="1"/>
      <protection locked="0"/>
    </xf>
    <xf numFmtId="0" fontId="0" fillId="0" borderId="7" xfId="0" applyBorder="1" applyAlignment="1">
      <alignment horizontal="right"/>
    </xf>
    <xf numFmtId="0" fontId="0" fillId="0" borderId="7" xfId="0" applyBorder="1" applyAlignment="1">
      <alignment horizontal="right" wrapText="1"/>
    </xf>
    <xf numFmtId="1" fontId="5" fillId="0" borderId="10" xfId="0" applyNumberFormat="1" applyFont="1" applyBorder="1" applyAlignment="1" applyProtection="1">
      <alignment horizontal="right" wrapText="1"/>
      <protection locked="0"/>
    </xf>
    <xf numFmtId="1" fontId="5" fillId="0" borderId="4" xfId="0" applyNumberFormat="1" applyFont="1" applyBorder="1" applyAlignment="1" applyProtection="1">
      <alignment horizontal="right" wrapText="1"/>
      <protection locked="0"/>
    </xf>
    <xf numFmtId="0" fontId="0" fillId="0" borderId="4" xfId="0" applyBorder="1" applyAlignment="1">
      <alignment wrapText="1"/>
    </xf>
    <xf numFmtId="0" fontId="0" fillId="0" borderId="11" xfId="0" applyBorder="1" applyAlignment="1">
      <alignment wrapText="1"/>
    </xf>
    <xf numFmtId="0" fontId="4" fillId="2" borderId="1" xfId="0" applyFont="1" applyFill="1" applyBorder="1" applyAlignment="1" applyProtection="1">
      <alignment horizontal="center" wrapText="1"/>
      <protection locked="0"/>
    </xf>
    <xf numFmtId="1" fontId="5" fillId="0" borderId="1" xfId="0" applyNumberFormat="1" applyFont="1" applyBorder="1" applyAlignment="1" applyProtection="1">
      <alignment horizontal="right" wrapText="1"/>
      <protection locked="0"/>
    </xf>
    <xf numFmtId="10" fontId="10" fillId="2" borderId="1" xfId="0" applyNumberFormat="1" applyFont="1" applyFill="1" applyBorder="1" applyAlignment="1" applyProtection="1">
      <alignment horizontal="center" vertical="center" wrapText="1"/>
      <protection locked="0"/>
    </xf>
    <xf numFmtId="0" fontId="1" fillId="0" borderId="5" xfId="0" applyFont="1" applyBorder="1" applyAlignment="1" applyProtection="1">
      <alignment horizontal="left" wrapText="1"/>
      <protection locked="0"/>
    </xf>
    <xf numFmtId="1" fontId="1" fillId="0" borderId="0" xfId="0" applyNumberFormat="1" applyFont="1" applyAlignment="1" applyProtection="1">
      <alignment horizontal="left" vertical="center" wrapText="1"/>
      <protection locked="0"/>
    </xf>
    <xf numFmtId="0" fontId="24" fillId="0" borderId="0" xfId="0" applyFont="1" applyProtection="1">
      <protection locked="0"/>
    </xf>
    <xf numFmtId="0" fontId="19" fillId="0" borderId="0" xfId="0" applyFont="1" applyAlignment="1" applyProtection="1">
      <alignment horizontal="left" wrapText="1"/>
      <protection locked="0"/>
    </xf>
    <xf numFmtId="1" fontId="30" fillId="0" borderId="6" xfId="0" applyNumberFormat="1" applyFont="1" applyBorder="1" applyAlignment="1" applyProtection="1">
      <alignment horizontal="right" wrapText="1"/>
      <protection locked="0"/>
    </xf>
    <xf numFmtId="0" fontId="31" fillId="0" borderId="8" xfId="0" applyFont="1" applyBorder="1" applyAlignment="1">
      <alignment horizontal="right" wrapText="1"/>
    </xf>
    <xf numFmtId="0" fontId="10" fillId="2" borderId="6" xfId="0" applyFont="1" applyFill="1" applyBorder="1" applyAlignment="1" applyProtection="1">
      <alignment horizontal="center" vertical="center" wrapText="1"/>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1" fontId="30" fillId="0" borderId="8" xfId="0" applyNumberFormat="1" applyFont="1" applyBorder="1" applyAlignment="1" applyProtection="1">
      <alignment horizontal="right" wrapText="1"/>
      <protection locked="0"/>
    </xf>
    <xf numFmtId="0" fontId="10" fillId="2" borderId="7" xfId="0" applyFont="1" applyFill="1" applyBorder="1" applyAlignment="1" applyProtection="1">
      <alignment horizontal="center" vertical="center" wrapText="1"/>
      <protection locked="0"/>
    </xf>
    <xf numFmtId="0" fontId="10" fillId="2" borderId="8" xfId="0" applyFont="1" applyFill="1" applyBorder="1" applyAlignment="1" applyProtection="1">
      <alignment horizontal="center" vertical="center" wrapText="1"/>
      <protection locked="0"/>
    </xf>
    <xf numFmtId="0" fontId="17" fillId="3" borderId="1" xfId="0" applyFont="1" applyFill="1" applyBorder="1" applyAlignment="1">
      <alignment horizontal="center" vertical="center" wrapText="1"/>
    </xf>
    <xf numFmtId="0" fontId="0" fillId="0" borderId="8" xfId="0" applyBorder="1" applyAlignment="1">
      <alignment horizontal="right" wrapText="1"/>
    </xf>
    <xf numFmtId="0" fontId="33" fillId="0" borderId="5" xfId="0" applyFont="1" applyBorder="1" applyAlignment="1" applyProtection="1">
      <alignment horizontal="left" wrapText="1"/>
      <protection locked="0"/>
    </xf>
    <xf numFmtId="0" fontId="2" fillId="0" borderId="1" xfId="0" applyFont="1" applyBorder="1" applyAlignment="1" applyProtection="1">
      <alignment horizontal="right" wrapText="1"/>
      <protection locked="0"/>
    </xf>
    <xf numFmtId="0" fontId="2" fillId="0" borderId="2" xfId="0" applyFont="1" applyBorder="1" applyAlignment="1" applyProtection="1">
      <alignment horizontal="right" wrapText="1"/>
      <protection locked="0"/>
    </xf>
    <xf numFmtId="0" fontId="5" fillId="0" borderId="4" xfId="0" applyFont="1" applyBorder="1" applyAlignment="1" applyProtection="1">
      <alignment horizontal="left" wrapText="1"/>
      <protection locked="0"/>
    </xf>
    <xf numFmtId="0" fontId="0" fillId="0" borderId="4" xfId="0" applyBorder="1" applyAlignment="1">
      <alignment horizontal="left" wrapText="1"/>
    </xf>
    <xf numFmtId="0" fontId="18" fillId="0" borderId="2" xfId="0" applyFont="1" applyBorder="1" applyAlignment="1" applyProtection="1">
      <alignment horizontal="right" wrapText="1"/>
      <protection locked="0"/>
    </xf>
    <xf numFmtId="0" fontId="21" fillId="0" borderId="3" xfId="0" applyFont="1" applyBorder="1" applyAlignment="1">
      <alignment horizontal="right" wrapText="1"/>
    </xf>
    <xf numFmtId="0" fontId="20" fillId="0" borderId="1" xfId="0" applyFont="1" applyBorder="1" applyAlignment="1">
      <alignment horizontal="center" vertical="center" wrapText="1"/>
    </xf>
    <xf numFmtId="0" fontId="5" fillId="0" borderId="5" xfId="0" applyFont="1" applyBorder="1" applyAlignment="1" applyProtection="1">
      <alignment horizontal="left" wrapText="1"/>
      <protection locked="0"/>
    </xf>
    <xf numFmtId="0" fontId="35" fillId="0" borderId="1" xfId="0" applyFont="1" applyBorder="1" applyAlignment="1">
      <alignment horizontal="center" vertical="center" wrapText="1"/>
    </xf>
    <xf numFmtId="0" fontId="16" fillId="0" borderId="6" xfId="0" applyFont="1" applyBorder="1" applyAlignment="1">
      <alignment horizontal="justify" vertical="center"/>
    </xf>
    <xf numFmtId="0" fontId="21" fillId="0" borderId="7" xfId="0" applyFont="1" applyBorder="1" applyAlignment="1">
      <alignment vertical="center"/>
    </xf>
    <xf numFmtId="0" fontId="21" fillId="0" borderId="8" xfId="0" applyFont="1" applyBorder="1" applyAlignment="1">
      <alignment vertical="center"/>
    </xf>
    <xf numFmtId="0" fontId="16" fillId="0" borderId="6" xfId="0" applyFont="1" applyBorder="1" applyAlignment="1">
      <alignment horizontal="justify" vertical="center" wrapText="1"/>
    </xf>
    <xf numFmtId="0" fontId="22" fillId="5" borderId="6" xfId="0" applyFont="1" applyFill="1" applyBorder="1" applyAlignment="1">
      <alignment horizontal="left" vertical="center" wrapText="1"/>
    </xf>
    <xf numFmtId="0" fontId="22" fillId="5" borderId="7" xfId="0" applyFont="1" applyFill="1" applyBorder="1" applyAlignment="1">
      <alignment horizontal="left" vertical="center" wrapText="1"/>
    </xf>
    <xf numFmtId="0" fontId="22" fillId="5" borderId="8" xfId="0" applyFont="1" applyFill="1" applyBorder="1" applyAlignment="1">
      <alignment horizontal="left" vertical="center" wrapText="1"/>
    </xf>
    <xf numFmtId="0" fontId="16" fillId="0" borderId="1" xfId="0" applyFont="1" applyBorder="1" applyAlignment="1">
      <alignment horizontal="center" vertical="center" wrapText="1"/>
    </xf>
    <xf numFmtId="0" fontId="6" fillId="3" borderId="1" xfId="0" applyFont="1" applyFill="1" applyBorder="1" applyAlignment="1">
      <alignment horizontal="center" vertical="center" wrapText="1"/>
    </xf>
    <xf numFmtId="0" fontId="0" fillId="0" borderId="7" xfId="0" applyBorder="1" applyAlignment="1">
      <alignment vertical="center"/>
    </xf>
    <xf numFmtId="0" fontId="0" fillId="0" borderId="8" xfId="0" applyBorder="1" applyAlignment="1">
      <alignment vertical="center"/>
    </xf>
    <xf numFmtId="0" fontId="25" fillId="0" borderId="6" xfId="0" applyFont="1" applyBorder="1" applyAlignment="1">
      <alignment horizontal="center" vertical="center" wrapText="1"/>
    </xf>
    <xf numFmtId="0" fontId="26" fillId="0" borderId="8" xfId="0" applyFont="1" applyBorder="1" applyAlignment="1">
      <alignment horizontal="center" vertical="center" wrapText="1"/>
    </xf>
    <xf numFmtId="0" fontId="4" fillId="0" borderId="1" xfId="0" applyFont="1" applyBorder="1" applyAlignment="1" applyProtection="1">
      <alignment horizontal="left" vertical="center" wrapText="1"/>
      <protection locked="0"/>
    </xf>
    <xf numFmtId="0" fontId="7" fillId="0" borderId="5" xfId="0" applyFont="1" applyBorder="1" applyAlignment="1" applyProtection="1">
      <alignment horizontal="left" vertical="center" wrapText="1"/>
      <protection locked="0"/>
    </xf>
    <xf numFmtId="0" fontId="1" fillId="0" borderId="0" xfId="0" applyFont="1" applyAlignment="1" applyProtection="1">
      <alignment horizontal="left" wrapText="1"/>
      <protection locked="0"/>
    </xf>
    <xf numFmtId="0" fontId="4" fillId="0" borderId="0" xfId="0" applyFont="1" applyAlignment="1" applyProtection="1">
      <alignment horizontal="left" wrapText="1"/>
      <protection locked="0"/>
    </xf>
    <xf numFmtId="0" fontId="2" fillId="0" borderId="4" xfId="0" applyFont="1" applyBorder="1" applyAlignment="1" applyProtection="1">
      <alignment horizontal="left" wrapText="1"/>
      <protection locked="0"/>
    </xf>
    <xf numFmtId="0" fontId="12" fillId="0" borderId="4" xfId="0" applyFont="1" applyBorder="1" applyAlignment="1">
      <alignment wrapText="1"/>
    </xf>
    <xf numFmtId="0" fontId="4" fillId="2" borderId="1" xfId="0" applyFont="1" applyFill="1" applyBorder="1" applyAlignment="1" applyProtection="1">
      <alignment horizontal="center" vertical="center" wrapText="1"/>
      <protection locked="0"/>
    </xf>
    <xf numFmtId="0" fontId="2" fillId="0" borderId="0" xfId="0" applyFont="1" applyAlignment="1" applyProtection="1">
      <alignment horizontal="left" wrapText="1"/>
      <protection locked="0"/>
    </xf>
    <xf numFmtId="0" fontId="18" fillId="3" borderId="1" xfId="0" applyFont="1" applyFill="1" applyBorder="1" applyAlignment="1">
      <alignment horizontal="center" vertical="center" wrapText="1"/>
    </xf>
    <xf numFmtId="0" fontId="4" fillId="0" borderId="0" xfId="0" applyFont="1" applyAlignment="1" applyProtection="1">
      <alignment horizontal="right" vertical="center"/>
      <protection locked="0"/>
    </xf>
    <xf numFmtId="0" fontId="0" fillId="0" borderId="0" xfId="0" applyAlignment="1">
      <alignment horizontal="right" vertical="center"/>
    </xf>
    <xf numFmtId="0" fontId="14" fillId="0" borderId="0" xfId="0" applyFont="1" applyAlignment="1" applyProtection="1">
      <alignment horizontal="left" wrapText="1"/>
      <protection locked="0"/>
    </xf>
    <xf numFmtId="0" fontId="13" fillId="0" borderId="0" xfId="0" applyFont="1" applyAlignment="1">
      <alignment horizontal="left" wrapText="1"/>
    </xf>
    <xf numFmtId="0" fontId="8" fillId="0" borderId="0" xfId="0" applyFont="1" applyAlignment="1" applyProtection="1">
      <alignment horizontal="center" vertical="center"/>
      <protection locked="0"/>
    </xf>
    <xf numFmtId="0" fontId="9" fillId="0" borderId="0" xfId="0" applyFont="1" applyAlignment="1" applyProtection="1">
      <alignment horizontal="center" vertical="center"/>
      <protection locked="0"/>
    </xf>
    <xf numFmtId="0" fontId="27" fillId="0" borderId="0" xfId="0" applyFont="1" applyAlignment="1" applyProtection="1">
      <alignment horizontal="center" wrapText="1"/>
      <protection locked="0"/>
    </xf>
    <xf numFmtId="0" fontId="28" fillId="0" borderId="0" xfId="0" applyFont="1" applyAlignment="1" applyProtection="1">
      <alignment horizontal="center" wrapText="1"/>
      <protection locked="0"/>
    </xf>
    <xf numFmtId="14" fontId="4" fillId="0" borderId="0" xfId="0" applyNumberFormat="1" applyFont="1" applyAlignment="1" applyProtection="1">
      <alignment horizontal="center" vertical="center"/>
      <protection locked="0"/>
    </xf>
    <xf numFmtId="0" fontId="0" fillId="0" borderId="0" xfId="0" applyAlignment="1">
      <alignment horizontal="center" vertical="center"/>
    </xf>
    <xf numFmtId="0" fontId="4" fillId="0" borderId="1" xfId="0" applyFont="1" applyBorder="1" applyAlignment="1" applyProtection="1">
      <alignment horizontal="left" wrapText="1"/>
      <protection locked="0"/>
    </xf>
    <xf numFmtId="0" fontId="4" fillId="0" borderId="0" xfId="0" applyFont="1" applyAlignment="1" applyProtection="1">
      <alignment horizontal="center" vertical="center"/>
      <protection locked="0"/>
    </xf>
    <xf numFmtId="0" fontId="4" fillId="0" borderId="0" xfId="0" applyFont="1" applyAlignment="1" applyProtection="1">
      <alignment horizontal="center" vertical="center" wrapText="1"/>
      <protection locked="0"/>
    </xf>
  </cellXfs>
  <cellStyles count="3">
    <cellStyle name="Įprastas" xfId="0" builtinId="0"/>
    <cellStyle name="Kablelis" xfId="2" builtinId="3"/>
    <cellStyle name="Normal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vaida.trasikiene/AppData/Local/Microsoft/Windows/INetCache/Content.Outlook/B5UNQ6LD/hidraulik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row r="4">
          <cell r="A4" t="str">
            <v>EN 10305-1, E355+SR, H8, 50x40 mm</v>
          </cell>
        </row>
        <row r="5">
          <cell r="A5" t="str">
            <v>EN 10305-1, E355+SR, H8, 60x50 mm</v>
          </cell>
        </row>
        <row r="6">
          <cell r="A6" t="str">
            <v>EN 10305-1, E355+SR, H8, 70x60 mm</v>
          </cell>
        </row>
        <row r="7">
          <cell r="A7" t="str">
            <v>EN 10305-1, E355+SR, H8, 80x70 mm</v>
          </cell>
        </row>
        <row r="8">
          <cell r="A8" t="str">
            <v>EN 10305-1, E355+SR, H8, 90x80 mm</v>
          </cell>
        </row>
        <row r="9">
          <cell r="A9" t="str">
            <v>EN 10305-1, E355+SR, H8, 100x80 mm</v>
          </cell>
        </row>
        <row r="10">
          <cell r="A10" t="str">
            <v>EN 10305-1, E355+SR, H8, 100x90 mm</v>
          </cell>
        </row>
        <row r="11">
          <cell r="A11" t="str">
            <v>EN 10305-1, E355+SR, H8, 110x90 mm</v>
          </cell>
        </row>
        <row r="12">
          <cell r="A12" t="str">
            <v>EN 10305-1, E355+SR, H8, 110x100 mm</v>
          </cell>
        </row>
        <row r="13">
          <cell r="A13" t="str">
            <v>EN 10305-1, E355+SR, H8, 120x100 mm</v>
          </cell>
        </row>
        <row r="14">
          <cell r="A14" t="str">
            <v>EN 10305-1, E355+SR, H8, 130x100 mm</v>
          </cell>
        </row>
        <row r="15">
          <cell r="A15" t="str">
            <v>EN 10305-1, E355+SR, H8, 140x120 mm</v>
          </cell>
        </row>
        <row r="16">
          <cell r="A16" t="str">
            <v>EN 10305-1, E355+SR, H8, 160x140 mm</v>
          </cell>
        </row>
        <row r="20">
          <cell r="A20" t="str">
            <v>Privirinama kilpa kotui 16, sferinis guolis, d-24 mm</v>
          </cell>
        </row>
        <row r="21">
          <cell r="A21" t="str">
            <v>Privirinama kilpa kotui 20, sferinis guolis, d-27.5 mm</v>
          </cell>
        </row>
        <row r="22">
          <cell r="A22" t="str">
            <v>Privirinama kilpa kotui 25, sferinis guolis, d-33.5 mm</v>
          </cell>
        </row>
        <row r="23">
          <cell r="A23" t="str">
            <v>Privirinama kilpa kotui 30, sferinis guolis, d-40 mm</v>
          </cell>
        </row>
        <row r="24">
          <cell r="A24" t="str">
            <v>Privirinama kilpa kotui 35, sferinis guolis, d-47 mm</v>
          </cell>
        </row>
        <row r="25">
          <cell r="A25" t="str">
            <v>Privirinama kilpa kotui 40, sferinis guolis, d-50 mm</v>
          </cell>
        </row>
        <row r="26">
          <cell r="A26" t="str">
            <v>Privirinama kilpa kotui 45, sferinis guolis, d-55 mm</v>
          </cell>
        </row>
        <row r="27">
          <cell r="A27" t="str">
            <v>Privirinama kilpa kotui 50, sferinis guolis, d-62 mm</v>
          </cell>
        </row>
        <row r="28">
          <cell r="A28" t="str">
            <v>Privirinama kilpa kotui 60, sferinis guolis, d-70 mm</v>
          </cell>
        </row>
        <row r="29">
          <cell r="A29" t="str">
            <v>Privirinama kilpa kotui 70, sferinis guolis, d-80 mm</v>
          </cell>
        </row>
        <row r="30">
          <cell r="A30" t="str">
            <v>Privirinama kilpa kotui 80, sferinis guolis, d-95 mm</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79"/>
  <sheetViews>
    <sheetView tabSelected="1" topLeftCell="A7" zoomScale="120" zoomScaleNormal="120" workbookViewId="0">
      <selection activeCell="C12" sqref="C12:E20"/>
    </sheetView>
  </sheetViews>
  <sheetFormatPr defaultColWidth="9.1796875" defaultRowHeight="14.5"/>
  <cols>
    <col min="1" max="1" width="6.1796875" style="11" customWidth="1"/>
    <col min="2" max="2" width="60.26953125" style="12" customWidth="1"/>
    <col min="3" max="3" width="9.81640625" style="12" customWidth="1"/>
    <col min="4" max="4" width="12.1796875" style="11" customWidth="1"/>
    <col min="5" max="5" width="18.1796875" style="11" customWidth="1"/>
    <col min="6" max="16384" width="9.1796875" style="11"/>
  </cols>
  <sheetData>
    <row r="1" spans="1:5" ht="15" customHeight="1">
      <c r="A1" s="113" t="s">
        <v>104</v>
      </c>
      <c r="B1" s="114"/>
      <c r="C1" s="114"/>
      <c r="D1" s="114"/>
      <c r="E1" s="114"/>
    </row>
    <row r="2" spans="1:5" ht="57" customHeight="1">
      <c r="A2" s="115" t="s">
        <v>70</v>
      </c>
      <c r="B2" s="115"/>
      <c r="C2" s="115"/>
      <c r="D2" s="115"/>
      <c r="E2" s="115"/>
    </row>
    <row r="3" spans="1:5" ht="17.25" customHeight="1">
      <c r="A3" s="111" t="s">
        <v>71</v>
      </c>
      <c r="B3" s="116"/>
      <c r="C3" s="2"/>
      <c r="D3" s="2"/>
      <c r="E3" s="2"/>
    </row>
    <row r="4" spans="1:5" ht="24" customHeight="1">
      <c r="A4" s="117" t="s">
        <v>113</v>
      </c>
      <c r="B4" s="118"/>
      <c r="C4" s="118"/>
      <c r="D4" s="118"/>
      <c r="E4" s="118"/>
    </row>
    <row r="5" spans="1:5" ht="33.75" customHeight="1">
      <c r="A5" s="119" t="s">
        <v>105</v>
      </c>
      <c r="B5" s="120"/>
      <c r="C5" s="120"/>
      <c r="D5" s="120"/>
      <c r="E5" s="120"/>
    </row>
    <row r="6" spans="1:5" ht="18" customHeight="1">
      <c r="A6" s="121">
        <v>45203</v>
      </c>
      <c r="B6" s="122"/>
      <c r="C6" s="122"/>
      <c r="D6" s="122"/>
      <c r="E6" s="122"/>
    </row>
    <row r="7" spans="1:5" ht="13.5" customHeight="1">
      <c r="A7" s="124" t="s">
        <v>0</v>
      </c>
      <c r="B7" s="122"/>
      <c r="C7" s="122"/>
      <c r="D7" s="122"/>
      <c r="E7" s="122"/>
    </row>
    <row r="8" spans="1:5" ht="12.75" customHeight="1">
      <c r="A8" s="125" t="s">
        <v>106</v>
      </c>
      <c r="B8" s="122"/>
      <c r="C8" s="122"/>
      <c r="D8" s="122"/>
      <c r="E8" s="122"/>
    </row>
    <row r="9" spans="1:5">
      <c r="A9" s="125" t="s">
        <v>1</v>
      </c>
      <c r="B9" s="122"/>
      <c r="C9" s="122"/>
      <c r="D9" s="122"/>
      <c r="E9" s="122"/>
    </row>
    <row r="10" spans="1:5" ht="15" customHeight="1">
      <c r="A10" s="108" t="s">
        <v>61</v>
      </c>
      <c r="B10" s="108"/>
      <c r="C10" s="10"/>
      <c r="D10" s="10"/>
      <c r="E10" s="2"/>
    </row>
    <row r="11" spans="1:5" ht="39" customHeight="1">
      <c r="A11" s="123" t="s">
        <v>72</v>
      </c>
      <c r="B11" s="123"/>
      <c r="C11" s="64" t="s">
        <v>107</v>
      </c>
      <c r="D11" s="64"/>
      <c r="E11" s="64"/>
    </row>
    <row r="12" spans="1:5" ht="47.5" customHeight="1">
      <c r="A12" s="123" t="s">
        <v>73</v>
      </c>
      <c r="B12" s="123"/>
      <c r="C12" s="64"/>
      <c r="D12" s="64"/>
      <c r="E12" s="64"/>
    </row>
    <row r="13" spans="1:5" ht="40.5" customHeight="1">
      <c r="A13" s="123" t="s">
        <v>74</v>
      </c>
      <c r="B13" s="123"/>
      <c r="C13" s="64"/>
      <c r="D13" s="64"/>
      <c r="E13" s="64"/>
    </row>
    <row r="14" spans="1:5" ht="29.25" customHeight="1">
      <c r="A14" s="123" t="s">
        <v>75</v>
      </c>
      <c r="B14" s="123"/>
      <c r="C14" s="64"/>
      <c r="D14" s="64"/>
      <c r="E14" s="64"/>
    </row>
    <row r="15" spans="1:5" ht="30" customHeight="1">
      <c r="A15" s="123" t="s">
        <v>76</v>
      </c>
      <c r="B15" s="123"/>
      <c r="C15" s="64"/>
      <c r="D15" s="64"/>
      <c r="E15" s="64"/>
    </row>
    <row r="16" spans="1:5" ht="15" customHeight="1">
      <c r="A16" s="123" t="s">
        <v>77</v>
      </c>
      <c r="B16" s="123"/>
      <c r="C16" s="64"/>
      <c r="D16" s="64"/>
      <c r="E16" s="64"/>
    </row>
    <row r="17" spans="1:5" ht="15" customHeight="1">
      <c r="A17" s="123" t="s">
        <v>78</v>
      </c>
      <c r="B17" s="123"/>
      <c r="C17" s="64"/>
      <c r="D17" s="64"/>
      <c r="E17" s="64"/>
    </row>
    <row r="18" spans="1:5" ht="28.5" customHeight="1">
      <c r="A18" s="123" t="s">
        <v>79</v>
      </c>
      <c r="B18" s="123"/>
      <c r="C18" s="64"/>
      <c r="D18" s="64"/>
      <c r="E18" s="64"/>
    </row>
    <row r="19" spans="1:5" ht="28.5" customHeight="1">
      <c r="A19" s="104" t="s">
        <v>80</v>
      </c>
      <c r="B19" s="104"/>
      <c r="C19" s="64"/>
      <c r="D19" s="64"/>
      <c r="E19" s="64"/>
    </row>
    <row r="20" spans="1:5" ht="28.5" customHeight="1">
      <c r="A20" s="104" t="s">
        <v>81</v>
      </c>
      <c r="B20" s="104"/>
      <c r="C20" s="64"/>
      <c r="D20" s="64"/>
      <c r="E20" s="64"/>
    </row>
    <row r="21" spans="1:5" ht="140.5" customHeight="1">
      <c r="A21" s="106" t="s">
        <v>101</v>
      </c>
      <c r="B21" s="107"/>
      <c r="C21" s="107"/>
      <c r="D21" s="107"/>
      <c r="E21" s="107"/>
    </row>
    <row r="22" spans="1:5" ht="23.25" customHeight="1">
      <c r="A22" s="108" t="s">
        <v>83</v>
      </c>
      <c r="B22" s="108"/>
      <c r="C22" s="108"/>
      <c r="D22" s="109"/>
      <c r="E22" s="109"/>
    </row>
    <row r="23" spans="1:5" ht="43.5" customHeight="1">
      <c r="A23" s="39" t="s">
        <v>2</v>
      </c>
      <c r="B23" s="39" t="s">
        <v>82</v>
      </c>
      <c r="C23" s="56" t="s">
        <v>63</v>
      </c>
      <c r="D23" s="56"/>
      <c r="E23" s="56"/>
    </row>
    <row r="24" spans="1:5" ht="19.5" customHeight="1">
      <c r="A24" s="39" t="s">
        <v>3</v>
      </c>
      <c r="B24" s="37">
        <v>20000</v>
      </c>
      <c r="C24" s="110" t="s">
        <v>114</v>
      </c>
      <c r="D24" s="110"/>
      <c r="E24" s="110"/>
    </row>
    <row r="25" spans="1:5" ht="19.5" customHeight="1">
      <c r="A25" s="39" t="s">
        <v>4</v>
      </c>
      <c r="B25" s="37"/>
      <c r="C25" s="110"/>
      <c r="D25" s="110"/>
      <c r="E25" s="110"/>
    </row>
    <row r="26" spans="1:5" ht="19.5" customHeight="1">
      <c r="A26" s="39" t="s">
        <v>5</v>
      </c>
      <c r="B26" s="37"/>
      <c r="C26" s="110"/>
      <c r="D26" s="110"/>
      <c r="E26" s="110"/>
    </row>
    <row r="27" spans="1:5" ht="14.5" customHeight="1">
      <c r="A27" s="105"/>
      <c r="B27" s="105"/>
      <c r="C27" s="105"/>
      <c r="D27" s="105"/>
      <c r="E27" s="105"/>
    </row>
    <row r="28" spans="1:5" ht="15" customHeight="1">
      <c r="A28" s="2"/>
      <c r="B28" s="2"/>
      <c r="C28" s="2"/>
      <c r="D28" s="2"/>
      <c r="E28" s="2"/>
    </row>
    <row r="29" spans="1:5" ht="14.25" customHeight="1">
      <c r="A29" s="111" t="s">
        <v>84</v>
      </c>
      <c r="B29" s="111"/>
      <c r="C29" s="2"/>
      <c r="D29" s="3"/>
      <c r="E29" s="17"/>
    </row>
    <row r="30" spans="1:5" ht="14.25" customHeight="1">
      <c r="A30" s="108" t="s">
        <v>85</v>
      </c>
      <c r="B30" s="85"/>
      <c r="C30" s="2"/>
      <c r="D30" s="3"/>
      <c r="E30" s="20" t="s">
        <v>6</v>
      </c>
    </row>
    <row r="31" spans="1:5" ht="50.15" customHeight="1">
      <c r="A31" s="112" t="s">
        <v>7</v>
      </c>
      <c r="B31" s="98" t="s">
        <v>16</v>
      </c>
      <c r="C31" s="48" t="s">
        <v>94</v>
      </c>
      <c r="D31" s="49" t="s">
        <v>87</v>
      </c>
      <c r="E31" s="99" t="s">
        <v>95</v>
      </c>
    </row>
    <row r="32" spans="1:5" ht="24.75" hidden="1" customHeight="1">
      <c r="A32" s="112"/>
      <c r="B32" s="98"/>
      <c r="C32" s="43"/>
      <c r="D32" s="47"/>
      <c r="E32" s="99"/>
    </row>
    <row r="33" spans="1:5" ht="13.5" customHeight="1">
      <c r="A33" s="30">
        <v>1</v>
      </c>
      <c r="B33" s="30">
        <v>2</v>
      </c>
      <c r="C33" s="102">
        <v>3</v>
      </c>
      <c r="D33" s="103"/>
      <c r="E33" s="31">
        <v>4</v>
      </c>
    </row>
    <row r="34" spans="1:5" ht="27" customHeight="1">
      <c r="A34" s="38">
        <v>1</v>
      </c>
      <c r="B34" s="91" t="s">
        <v>96</v>
      </c>
      <c r="C34" s="92"/>
      <c r="D34" s="92"/>
      <c r="E34" s="93"/>
    </row>
    <row r="35" spans="1:5" ht="15" customHeight="1">
      <c r="A35" s="38">
        <v>1.1000000000000001</v>
      </c>
      <c r="B35" s="18" t="s">
        <v>17</v>
      </c>
      <c r="C35" s="50">
        <v>12.31</v>
      </c>
      <c r="D35" s="45">
        <v>3</v>
      </c>
      <c r="E35" s="16">
        <f>C35*D35</f>
        <v>36.93</v>
      </c>
    </row>
    <row r="36" spans="1:5" ht="15" customHeight="1">
      <c r="A36" s="38">
        <v>1.2</v>
      </c>
      <c r="B36" s="18" t="s">
        <v>18</v>
      </c>
      <c r="C36" s="50">
        <v>18.760000000000002</v>
      </c>
      <c r="D36" s="45">
        <v>3</v>
      </c>
      <c r="E36" s="16">
        <f t="shared" ref="E36:E38" si="0">C36*D36</f>
        <v>56.28</v>
      </c>
    </row>
    <row r="37" spans="1:5" ht="15" customHeight="1">
      <c r="A37" s="38">
        <v>1.3</v>
      </c>
      <c r="B37" s="18" t="s">
        <v>19</v>
      </c>
      <c r="C37" s="50">
        <v>25.22</v>
      </c>
      <c r="D37" s="45">
        <v>3</v>
      </c>
      <c r="E37" s="16">
        <f t="shared" si="0"/>
        <v>75.66</v>
      </c>
    </row>
    <row r="38" spans="1:5" ht="15" customHeight="1">
      <c r="A38" s="38">
        <v>1.4</v>
      </c>
      <c r="B38" s="18" t="s">
        <v>20</v>
      </c>
      <c r="C38" s="50">
        <v>32.67</v>
      </c>
      <c r="D38" s="45">
        <v>3</v>
      </c>
      <c r="E38" s="16">
        <f t="shared" si="0"/>
        <v>98.01</v>
      </c>
    </row>
    <row r="39" spans="1:5" ht="27" customHeight="1">
      <c r="A39" s="38">
        <v>2</v>
      </c>
      <c r="B39" s="94" t="s">
        <v>97</v>
      </c>
      <c r="C39" s="92"/>
      <c r="D39" s="92"/>
      <c r="E39" s="93"/>
    </row>
    <row r="40" spans="1:5" ht="15" customHeight="1">
      <c r="A40" s="38">
        <v>2.1</v>
      </c>
      <c r="B40" s="18" t="s">
        <v>17</v>
      </c>
      <c r="C40" s="50">
        <v>12.14</v>
      </c>
      <c r="D40" s="45">
        <v>3</v>
      </c>
      <c r="E40" s="16">
        <f>C40*D40</f>
        <v>36.42</v>
      </c>
    </row>
    <row r="41" spans="1:5" ht="15" customHeight="1">
      <c r="A41" s="38">
        <v>2.2000000000000002</v>
      </c>
      <c r="B41" s="18" t="s">
        <v>18</v>
      </c>
      <c r="C41" s="50">
        <v>20</v>
      </c>
      <c r="D41" s="45">
        <v>3</v>
      </c>
      <c r="E41" s="16">
        <f t="shared" ref="E41:E43" si="1">C41*D41</f>
        <v>60</v>
      </c>
    </row>
    <row r="42" spans="1:5" ht="15" customHeight="1">
      <c r="A42" s="38">
        <v>2.2999999999999998</v>
      </c>
      <c r="B42" s="18" t="s">
        <v>19</v>
      </c>
      <c r="C42" s="50">
        <v>25</v>
      </c>
      <c r="D42" s="45">
        <v>3</v>
      </c>
      <c r="E42" s="16">
        <f t="shared" si="1"/>
        <v>75</v>
      </c>
    </row>
    <row r="43" spans="1:5" ht="15" customHeight="1">
      <c r="A43" s="38">
        <v>2.4</v>
      </c>
      <c r="B43" s="18" t="s">
        <v>20</v>
      </c>
      <c r="C43" s="50">
        <v>32</v>
      </c>
      <c r="D43" s="45">
        <v>3</v>
      </c>
      <c r="E43" s="16">
        <f t="shared" si="1"/>
        <v>96</v>
      </c>
    </row>
    <row r="44" spans="1:5" ht="24" customHeight="1">
      <c r="A44" s="38">
        <v>3</v>
      </c>
      <c r="B44" s="94" t="s">
        <v>98</v>
      </c>
      <c r="C44" s="92"/>
      <c r="D44" s="92"/>
      <c r="E44" s="93"/>
    </row>
    <row r="45" spans="1:5" ht="15" customHeight="1">
      <c r="A45" s="38">
        <v>3.1</v>
      </c>
      <c r="B45" s="18" t="s">
        <v>17</v>
      </c>
      <c r="C45" s="50">
        <v>12.8</v>
      </c>
      <c r="D45" s="45">
        <v>3</v>
      </c>
      <c r="E45" s="16">
        <f>C45*D45</f>
        <v>38.400000000000006</v>
      </c>
    </row>
    <row r="46" spans="1:5" ht="15" customHeight="1">
      <c r="A46" s="38">
        <v>3.2</v>
      </c>
      <c r="B46" s="18" t="s">
        <v>18</v>
      </c>
      <c r="C46" s="50">
        <v>20.260000000000002</v>
      </c>
      <c r="D46" s="45">
        <v>3</v>
      </c>
      <c r="E46" s="16">
        <f t="shared" ref="E46:E48" si="2">C46*D46</f>
        <v>60.78</v>
      </c>
    </row>
    <row r="47" spans="1:5" ht="15.75" customHeight="1">
      <c r="A47" s="38">
        <v>3.3</v>
      </c>
      <c r="B47" s="18" t="s">
        <v>19</v>
      </c>
      <c r="C47" s="50">
        <v>27.71</v>
      </c>
      <c r="D47" s="45">
        <v>3</v>
      </c>
      <c r="E47" s="16">
        <f t="shared" si="2"/>
        <v>83.13</v>
      </c>
    </row>
    <row r="48" spans="1:5" ht="15.75" customHeight="1">
      <c r="A48" s="38">
        <v>3.4</v>
      </c>
      <c r="B48" s="18" t="s">
        <v>20</v>
      </c>
      <c r="C48" s="50">
        <v>32.200000000000003</v>
      </c>
      <c r="D48" s="45">
        <v>3</v>
      </c>
      <c r="E48" s="16">
        <f t="shared" si="2"/>
        <v>96.600000000000009</v>
      </c>
    </row>
    <row r="49" spans="1:5" ht="25.5" customHeight="1">
      <c r="A49" s="38">
        <v>4</v>
      </c>
      <c r="B49" s="94" t="s">
        <v>58</v>
      </c>
      <c r="C49" s="92"/>
      <c r="D49" s="92"/>
      <c r="E49" s="93"/>
    </row>
    <row r="50" spans="1:5" ht="15.75" customHeight="1">
      <c r="A50" s="38">
        <v>4.0999999999999996</v>
      </c>
      <c r="B50" s="18" t="s">
        <v>17</v>
      </c>
      <c r="C50" s="50">
        <v>14.6</v>
      </c>
      <c r="D50" s="45">
        <v>3</v>
      </c>
      <c r="E50" s="16">
        <f>C50*D50</f>
        <v>43.8</v>
      </c>
    </row>
    <row r="51" spans="1:5" ht="15.75" customHeight="1">
      <c r="A51" s="38">
        <v>4.2</v>
      </c>
      <c r="B51" s="18" t="s">
        <v>18</v>
      </c>
      <c r="C51" s="50">
        <v>22.06</v>
      </c>
      <c r="D51" s="45">
        <v>3</v>
      </c>
      <c r="E51" s="16">
        <f t="shared" ref="E51:E53" si="3">C51*D51</f>
        <v>66.179999999999993</v>
      </c>
    </row>
    <row r="52" spans="1:5" ht="15.75" customHeight="1">
      <c r="A52" s="38">
        <v>4.3</v>
      </c>
      <c r="B52" s="18" t="s">
        <v>19</v>
      </c>
      <c r="C52" s="50">
        <v>29.51</v>
      </c>
      <c r="D52" s="45">
        <v>3</v>
      </c>
      <c r="E52" s="16">
        <f t="shared" si="3"/>
        <v>88.53</v>
      </c>
    </row>
    <row r="53" spans="1:5" ht="15.75" customHeight="1">
      <c r="A53" s="38">
        <v>4.4000000000000004</v>
      </c>
      <c r="B53" s="18" t="s">
        <v>20</v>
      </c>
      <c r="C53" s="50">
        <v>36.96</v>
      </c>
      <c r="D53" s="45">
        <v>3</v>
      </c>
      <c r="E53" s="16">
        <f t="shared" si="3"/>
        <v>110.88</v>
      </c>
    </row>
    <row r="54" spans="1:5" ht="27.75" customHeight="1">
      <c r="A54" s="38">
        <v>5</v>
      </c>
      <c r="B54" s="94" t="s">
        <v>60</v>
      </c>
      <c r="C54" s="100"/>
      <c r="D54" s="100"/>
      <c r="E54" s="101"/>
    </row>
    <row r="55" spans="1:5" ht="15.75" customHeight="1">
      <c r="A55" s="38">
        <v>5.0999999999999996</v>
      </c>
      <c r="B55" s="18" t="s">
        <v>17</v>
      </c>
      <c r="C55" s="50">
        <v>23.09</v>
      </c>
      <c r="D55" s="45">
        <v>3</v>
      </c>
      <c r="E55" s="16">
        <f>C55*D55</f>
        <v>69.27</v>
      </c>
    </row>
    <row r="56" spans="1:5" ht="15.75" customHeight="1">
      <c r="A56" s="38">
        <v>5.2</v>
      </c>
      <c r="B56" s="18" t="s">
        <v>18</v>
      </c>
      <c r="C56" s="50">
        <v>38.1</v>
      </c>
      <c r="D56" s="45">
        <v>3</v>
      </c>
      <c r="E56" s="16">
        <f t="shared" ref="E56:E58" si="4">C56*D56</f>
        <v>114.30000000000001</v>
      </c>
    </row>
    <row r="57" spans="1:5" ht="15.75" customHeight="1">
      <c r="A57" s="38">
        <v>5.3</v>
      </c>
      <c r="B57" s="18" t="s">
        <v>19</v>
      </c>
      <c r="C57" s="50">
        <v>53.1</v>
      </c>
      <c r="D57" s="45">
        <v>3</v>
      </c>
      <c r="E57" s="16">
        <f t="shared" si="4"/>
        <v>159.30000000000001</v>
      </c>
    </row>
    <row r="58" spans="1:5" ht="15.75" customHeight="1">
      <c r="A58" s="38">
        <v>5.4</v>
      </c>
      <c r="B58" s="18" t="s">
        <v>20</v>
      </c>
      <c r="C58" s="50">
        <v>58.11</v>
      </c>
      <c r="D58" s="45">
        <v>3</v>
      </c>
      <c r="E58" s="16">
        <f t="shared" si="4"/>
        <v>174.32999999999998</v>
      </c>
    </row>
    <row r="59" spans="1:5" ht="25.5" customHeight="1">
      <c r="A59" s="38">
        <v>6</v>
      </c>
      <c r="B59" s="94" t="s">
        <v>99</v>
      </c>
      <c r="C59" s="92"/>
      <c r="D59" s="92"/>
      <c r="E59" s="93"/>
    </row>
    <row r="60" spans="1:5" ht="15.75" customHeight="1">
      <c r="A60" s="38">
        <v>6.1</v>
      </c>
      <c r="B60" s="18" t="s">
        <v>17</v>
      </c>
      <c r="C60" s="38">
        <v>23.66</v>
      </c>
      <c r="D60" s="45">
        <v>3</v>
      </c>
      <c r="E60" s="16">
        <f>C60*D60</f>
        <v>70.98</v>
      </c>
    </row>
    <row r="61" spans="1:5" ht="15.75" customHeight="1">
      <c r="A61" s="38">
        <v>6.2</v>
      </c>
      <c r="B61" s="18" t="s">
        <v>18</v>
      </c>
      <c r="C61" s="38">
        <v>38.659999999999997</v>
      </c>
      <c r="D61" s="45">
        <v>3</v>
      </c>
      <c r="E61" s="16">
        <f t="shared" ref="E61:E63" si="5">C61*D61</f>
        <v>115.97999999999999</v>
      </c>
    </row>
    <row r="62" spans="1:5" ht="15.75" customHeight="1">
      <c r="A62" s="38">
        <v>6.3</v>
      </c>
      <c r="B62" s="18" t="s">
        <v>19</v>
      </c>
      <c r="C62" s="38">
        <v>43.67</v>
      </c>
      <c r="D62" s="45">
        <v>3</v>
      </c>
      <c r="E62" s="16">
        <f t="shared" si="5"/>
        <v>131.01</v>
      </c>
    </row>
    <row r="63" spans="1:5" ht="18" customHeight="1">
      <c r="A63" s="38">
        <v>6.4</v>
      </c>
      <c r="B63" s="18" t="s">
        <v>20</v>
      </c>
      <c r="C63" s="38">
        <v>58.68</v>
      </c>
      <c r="D63" s="45">
        <v>3</v>
      </c>
      <c r="E63" s="16">
        <f t="shared" si="5"/>
        <v>176.04</v>
      </c>
    </row>
    <row r="64" spans="1:5" ht="29.25" customHeight="1">
      <c r="A64" s="38">
        <v>7</v>
      </c>
      <c r="B64" s="94" t="s">
        <v>100</v>
      </c>
      <c r="C64" s="92"/>
      <c r="D64" s="92"/>
      <c r="E64" s="93"/>
    </row>
    <row r="65" spans="1:5" ht="15" customHeight="1">
      <c r="A65" s="38">
        <v>7.1</v>
      </c>
      <c r="B65" s="18" t="s">
        <v>17</v>
      </c>
      <c r="C65" s="51">
        <v>23.32</v>
      </c>
      <c r="D65" s="45">
        <v>3</v>
      </c>
      <c r="E65" s="16">
        <f>C65*D65</f>
        <v>69.960000000000008</v>
      </c>
    </row>
    <row r="66" spans="1:5" ht="15" customHeight="1">
      <c r="A66" s="38">
        <v>7.2</v>
      </c>
      <c r="B66" s="18" t="s">
        <v>18</v>
      </c>
      <c r="C66" s="51">
        <v>38.33</v>
      </c>
      <c r="D66" s="45">
        <v>3</v>
      </c>
      <c r="E66" s="16">
        <f t="shared" ref="E66:E68" si="6">C66*D66</f>
        <v>114.99</v>
      </c>
    </row>
    <row r="67" spans="1:5" ht="15" customHeight="1">
      <c r="A67" s="38">
        <v>7.3</v>
      </c>
      <c r="B67" s="18" t="s">
        <v>19</v>
      </c>
      <c r="C67" s="51">
        <v>43.34</v>
      </c>
      <c r="D67" s="45">
        <v>3</v>
      </c>
      <c r="E67" s="16">
        <f t="shared" si="6"/>
        <v>130.02000000000001</v>
      </c>
    </row>
    <row r="68" spans="1:5" ht="15" customHeight="1">
      <c r="A68" s="38">
        <v>7.4</v>
      </c>
      <c r="B68" s="18" t="s">
        <v>20</v>
      </c>
      <c r="C68" s="51">
        <v>58.34</v>
      </c>
      <c r="D68" s="45">
        <v>3</v>
      </c>
      <c r="E68" s="16">
        <f t="shared" si="6"/>
        <v>175.02</v>
      </c>
    </row>
    <row r="69" spans="1:5" ht="26.25" customHeight="1">
      <c r="A69" s="38">
        <v>8</v>
      </c>
      <c r="B69" s="94" t="s">
        <v>59</v>
      </c>
      <c r="C69" s="92"/>
      <c r="D69" s="92"/>
      <c r="E69" s="93"/>
    </row>
    <row r="70" spans="1:5" ht="15" customHeight="1">
      <c r="A70" s="38">
        <v>8.1</v>
      </c>
      <c r="B70" s="18" t="s">
        <v>17</v>
      </c>
      <c r="C70" s="38">
        <v>23.12</v>
      </c>
      <c r="D70" s="45">
        <v>3</v>
      </c>
      <c r="E70" s="16">
        <f>C70*D70</f>
        <v>69.36</v>
      </c>
    </row>
    <row r="71" spans="1:5" ht="15" customHeight="1">
      <c r="A71" s="38">
        <v>8.1999999999999993</v>
      </c>
      <c r="B71" s="18" t="s">
        <v>18</v>
      </c>
      <c r="C71" s="38">
        <v>38.119999999999997</v>
      </c>
      <c r="D71" s="45">
        <v>3</v>
      </c>
      <c r="E71" s="16">
        <f t="shared" ref="E71:E73" si="7">C71*D71</f>
        <v>114.35999999999999</v>
      </c>
    </row>
    <row r="72" spans="1:5" ht="15" customHeight="1">
      <c r="A72" s="38">
        <v>8.3000000000000007</v>
      </c>
      <c r="B72" s="18" t="s">
        <v>19</v>
      </c>
      <c r="C72" s="38">
        <v>43.13</v>
      </c>
      <c r="D72" s="45">
        <v>3</v>
      </c>
      <c r="E72" s="16">
        <f t="shared" si="7"/>
        <v>129.39000000000001</v>
      </c>
    </row>
    <row r="73" spans="1:5" ht="15" customHeight="1">
      <c r="A73" s="38">
        <v>8.4</v>
      </c>
      <c r="B73" s="18" t="s">
        <v>20</v>
      </c>
      <c r="C73" s="38">
        <v>58.14</v>
      </c>
      <c r="D73" s="45">
        <v>3</v>
      </c>
      <c r="E73" s="16">
        <f t="shared" si="7"/>
        <v>174.42000000000002</v>
      </c>
    </row>
    <row r="74" spans="1:5" ht="15" customHeight="1">
      <c r="A74" s="38">
        <v>9</v>
      </c>
      <c r="B74" s="91" t="s">
        <v>21</v>
      </c>
      <c r="C74" s="92"/>
      <c r="D74" s="92"/>
      <c r="E74" s="93"/>
    </row>
    <row r="75" spans="1:5" ht="15" customHeight="1">
      <c r="A75" s="38">
        <v>9.1</v>
      </c>
      <c r="B75" s="18" t="s">
        <v>22</v>
      </c>
      <c r="C75" s="38">
        <v>10.130000000000001</v>
      </c>
      <c r="D75" s="45">
        <v>3</v>
      </c>
      <c r="E75" s="16">
        <f>C75*D75</f>
        <v>30.39</v>
      </c>
    </row>
    <row r="76" spans="1:5" ht="15" customHeight="1">
      <c r="A76" s="38">
        <v>9.1999999999999993</v>
      </c>
      <c r="B76" s="18" t="s">
        <v>23</v>
      </c>
      <c r="C76" s="38">
        <v>15.2</v>
      </c>
      <c r="D76" s="45">
        <v>3</v>
      </c>
      <c r="E76" s="16">
        <f t="shared" ref="E76:E86" si="8">C76*D76</f>
        <v>45.599999999999994</v>
      </c>
    </row>
    <row r="77" spans="1:5" ht="15" customHeight="1">
      <c r="A77" s="38">
        <v>9.3000000000000007</v>
      </c>
      <c r="B77" s="18" t="s">
        <v>24</v>
      </c>
      <c r="C77" s="38">
        <v>20.37</v>
      </c>
      <c r="D77" s="45">
        <v>3</v>
      </c>
      <c r="E77" s="16">
        <f t="shared" si="8"/>
        <v>61.11</v>
      </c>
    </row>
    <row r="78" spans="1:5" ht="15" customHeight="1">
      <c r="A78" s="38">
        <v>9.4</v>
      </c>
      <c r="B78" s="18" t="s">
        <v>25</v>
      </c>
      <c r="C78" s="38">
        <v>28.56</v>
      </c>
      <c r="D78" s="45">
        <v>3</v>
      </c>
      <c r="E78" s="16">
        <f t="shared" si="8"/>
        <v>85.679999999999993</v>
      </c>
    </row>
    <row r="79" spans="1:5" ht="15" customHeight="1">
      <c r="A79" s="38">
        <v>9.5</v>
      </c>
      <c r="B79" s="18" t="s">
        <v>26</v>
      </c>
      <c r="C79" s="38">
        <v>42.38</v>
      </c>
      <c r="D79" s="45">
        <v>3</v>
      </c>
      <c r="E79" s="16">
        <f t="shared" si="8"/>
        <v>127.14000000000001</v>
      </c>
    </row>
    <row r="80" spans="1:5" ht="15" customHeight="1">
      <c r="A80" s="38">
        <v>9.6</v>
      </c>
      <c r="B80" s="18" t="s">
        <v>27</v>
      </c>
      <c r="C80" s="38">
        <v>47.33</v>
      </c>
      <c r="D80" s="45">
        <v>3</v>
      </c>
      <c r="E80" s="16">
        <f t="shared" si="8"/>
        <v>141.99</v>
      </c>
    </row>
    <row r="81" spans="1:5" ht="15" customHeight="1">
      <c r="A81" s="38">
        <v>9.6999999999999993</v>
      </c>
      <c r="B81" s="18" t="s">
        <v>28</v>
      </c>
      <c r="C81" s="38">
        <v>70.66</v>
      </c>
      <c r="D81" s="45">
        <v>3</v>
      </c>
      <c r="E81" s="16">
        <f t="shared" si="8"/>
        <v>211.98</v>
      </c>
    </row>
    <row r="82" spans="1:5" ht="15" customHeight="1">
      <c r="A82" s="38">
        <v>9.8000000000000007</v>
      </c>
      <c r="B82" s="18" t="s">
        <v>29</v>
      </c>
      <c r="C82" s="38">
        <v>70.599999999999994</v>
      </c>
      <c r="D82" s="45">
        <v>3</v>
      </c>
      <c r="E82" s="16">
        <f t="shared" si="8"/>
        <v>211.79999999999998</v>
      </c>
    </row>
    <row r="83" spans="1:5" ht="15" customHeight="1">
      <c r="A83" s="38">
        <v>9.9</v>
      </c>
      <c r="B83" s="18" t="s">
        <v>30</v>
      </c>
      <c r="C83" s="38">
        <v>80.83</v>
      </c>
      <c r="D83" s="45">
        <v>3</v>
      </c>
      <c r="E83" s="16">
        <f t="shared" si="8"/>
        <v>242.49</v>
      </c>
    </row>
    <row r="84" spans="1:5" ht="15" customHeight="1">
      <c r="A84" s="38">
        <v>9.1</v>
      </c>
      <c r="B84" s="18" t="s">
        <v>31</v>
      </c>
      <c r="C84" s="38">
        <v>121.45</v>
      </c>
      <c r="D84" s="45">
        <v>3</v>
      </c>
      <c r="E84" s="16">
        <f t="shared" si="8"/>
        <v>364.35</v>
      </c>
    </row>
    <row r="85" spans="1:5" ht="15" customHeight="1">
      <c r="A85" s="38">
        <v>9.11</v>
      </c>
      <c r="B85" s="18" t="s">
        <v>32</v>
      </c>
      <c r="C85" s="38">
        <v>145.21</v>
      </c>
      <c r="D85" s="45">
        <v>3</v>
      </c>
      <c r="E85" s="16">
        <f t="shared" si="8"/>
        <v>435.63</v>
      </c>
    </row>
    <row r="86" spans="1:5" ht="15" customHeight="1">
      <c r="A86" s="38">
        <v>9.1199999999999992</v>
      </c>
      <c r="B86" s="18" t="s">
        <v>33</v>
      </c>
      <c r="C86" s="38">
        <v>141.22</v>
      </c>
      <c r="D86" s="45">
        <v>3</v>
      </c>
      <c r="E86" s="16">
        <f t="shared" si="8"/>
        <v>423.65999999999997</v>
      </c>
    </row>
    <row r="87" spans="1:5" ht="15" customHeight="1">
      <c r="A87" s="38">
        <v>10</v>
      </c>
      <c r="B87" s="95" t="s">
        <v>65</v>
      </c>
      <c r="C87" s="96"/>
      <c r="D87" s="97"/>
      <c r="E87" s="41"/>
    </row>
    <row r="88" spans="1:5" ht="15" customHeight="1">
      <c r="A88" s="33">
        <v>10.1</v>
      </c>
      <c r="B88" s="18" t="str">
        <f>[1]Sheet1!A4</f>
        <v>EN 10305-1, E355+SR, H8, 50x40 mm</v>
      </c>
      <c r="C88" s="38">
        <v>32</v>
      </c>
      <c r="D88" s="45">
        <v>3</v>
      </c>
      <c r="E88" s="32">
        <f>C88*D88</f>
        <v>96</v>
      </c>
    </row>
    <row r="89" spans="1:5" ht="15" customHeight="1">
      <c r="A89" s="38">
        <v>10.199999999999999</v>
      </c>
      <c r="B89" s="18" t="str">
        <f>[1]Sheet1!A5</f>
        <v>EN 10305-1, E355+SR, H8, 60x50 mm</v>
      </c>
      <c r="C89" s="38">
        <v>57.41</v>
      </c>
      <c r="D89" s="45">
        <v>3</v>
      </c>
      <c r="E89" s="32">
        <f t="shared" ref="E89:E100" si="9">C89*D89</f>
        <v>172.23</v>
      </c>
    </row>
    <row r="90" spans="1:5" ht="15" customHeight="1">
      <c r="A90" s="38">
        <v>10.3</v>
      </c>
      <c r="B90" s="18" t="str">
        <f>[1]Sheet1!A6</f>
        <v>EN 10305-1, E355+SR, H8, 70x60 mm</v>
      </c>
      <c r="C90" s="38">
        <v>42.5</v>
      </c>
      <c r="D90" s="45">
        <v>3</v>
      </c>
      <c r="E90" s="32">
        <f t="shared" si="9"/>
        <v>127.5</v>
      </c>
    </row>
    <row r="91" spans="1:5" ht="15" customHeight="1">
      <c r="A91" s="38">
        <v>10.4</v>
      </c>
      <c r="B91" s="18" t="str">
        <f>[1]Sheet1!A7</f>
        <v>EN 10305-1, E355+SR, H8, 80x70 mm</v>
      </c>
      <c r="C91" s="38">
        <v>50.24</v>
      </c>
      <c r="D91" s="45">
        <v>3</v>
      </c>
      <c r="E91" s="32">
        <f t="shared" si="9"/>
        <v>150.72</v>
      </c>
    </row>
    <row r="92" spans="1:5" ht="15" customHeight="1">
      <c r="A92" s="38">
        <v>10.5</v>
      </c>
      <c r="B92" s="18" t="str">
        <f>[1]Sheet1!A8</f>
        <v>EN 10305-1, E355+SR, H8, 90x80 mm</v>
      </c>
      <c r="C92" s="38">
        <v>57.82</v>
      </c>
      <c r="D92" s="45">
        <v>3</v>
      </c>
      <c r="E92" s="32">
        <f t="shared" si="9"/>
        <v>173.46</v>
      </c>
    </row>
    <row r="93" spans="1:5" ht="15" customHeight="1">
      <c r="A93" s="38">
        <v>10.6</v>
      </c>
      <c r="B93" s="18" t="str">
        <f>[1]Sheet1!A9</f>
        <v>EN 10305-1, E355+SR, H8, 100x80 mm</v>
      </c>
      <c r="C93" s="38">
        <v>203.89</v>
      </c>
      <c r="D93" s="45">
        <v>3</v>
      </c>
      <c r="E93" s="32">
        <f t="shared" si="9"/>
        <v>611.66999999999996</v>
      </c>
    </row>
    <row r="94" spans="1:5" ht="15" customHeight="1">
      <c r="A94" s="38">
        <v>10.7</v>
      </c>
      <c r="B94" s="18" t="str">
        <f>[1]Sheet1!A10</f>
        <v>EN 10305-1, E355+SR, H8, 100x90 mm</v>
      </c>
      <c r="C94" s="38">
        <v>40.06</v>
      </c>
      <c r="D94" s="45">
        <v>3</v>
      </c>
      <c r="E94" s="32">
        <f t="shared" si="9"/>
        <v>120.18</v>
      </c>
    </row>
    <row r="95" spans="1:5" ht="15" customHeight="1">
      <c r="A95" s="38">
        <v>10.8</v>
      </c>
      <c r="B95" s="18" t="str">
        <f>[1]Sheet1!A11</f>
        <v>EN 10305-1, E355+SR, H8, 110x90 mm</v>
      </c>
      <c r="C95" s="38">
        <v>120</v>
      </c>
      <c r="D95" s="45">
        <v>3</v>
      </c>
      <c r="E95" s="32">
        <f t="shared" si="9"/>
        <v>360</v>
      </c>
    </row>
    <row r="96" spans="1:5" ht="15" customHeight="1">
      <c r="A96" s="38">
        <v>10.9</v>
      </c>
      <c r="B96" s="18" t="str">
        <f>[1]Sheet1!A12</f>
        <v>EN 10305-1, E355+SR, H8, 110x100 mm</v>
      </c>
      <c r="C96" s="38">
        <v>100</v>
      </c>
      <c r="D96" s="45">
        <v>3</v>
      </c>
      <c r="E96" s="32">
        <f t="shared" si="9"/>
        <v>300</v>
      </c>
    </row>
    <row r="97" spans="1:5" ht="15" customHeight="1">
      <c r="A97" s="34">
        <v>10.1</v>
      </c>
      <c r="B97" s="18" t="str">
        <f>[1]Sheet1!A13</f>
        <v>EN 10305-1, E355+SR, H8, 120x100 mm</v>
      </c>
      <c r="C97" s="38">
        <v>130</v>
      </c>
      <c r="D97" s="45">
        <v>3</v>
      </c>
      <c r="E97" s="32">
        <f t="shared" si="9"/>
        <v>390</v>
      </c>
    </row>
    <row r="98" spans="1:5" ht="15" customHeight="1">
      <c r="A98" s="38">
        <v>10.11</v>
      </c>
      <c r="B98" s="18" t="str">
        <f>[1]Sheet1!A14</f>
        <v>EN 10305-1, E355+SR, H8, 130x100 mm</v>
      </c>
      <c r="C98" s="38">
        <v>130</v>
      </c>
      <c r="D98" s="45">
        <v>3</v>
      </c>
      <c r="E98" s="32">
        <f t="shared" si="9"/>
        <v>390</v>
      </c>
    </row>
    <row r="99" spans="1:5" ht="15" customHeight="1">
      <c r="A99" s="38">
        <v>10.119999999999999</v>
      </c>
      <c r="B99" s="18" t="str">
        <f>[1]Sheet1!A15</f>
        <v>EN 10305-1, E355+SR, H8, 140x120 mm</v>
      </c>
      <c r="C99" s="38">
        <v>152.63</v>
      </c>
      <c r="D99" s="45">
        <v>3</v>
      </c>
      <c r="E99" s="32">
        <f t="shared" si="9"/>
        <v>457.89</v>
      </c>
    </row>
    <row r="100" spans="1:5" ht="15" customHeight="1">
      <c r="A100" s="38">
        <v>10.130000000000001</v>
      </c>
      <c r="B100" s="18" t="str">
        <f>[1]Sheet1!A16</f>
        <v>EN 10305-1, E355+SR, H8, 160x140 mm</v>
      </c>
      <c r="C100" s="38">
        <v>110</v>
      </c>
      <c r="D100" s="45">
        <v>3</v>
      </c>
      <c r="E100" s="32">
        <f t="shared" si="9"/>
        <v>330</v>
      </c>
    </row>
    <row r="101" spans="1:5" ht="15" customHeight="1">
      <c r="A101" s="38">
        <v>11</v>
      </c>
      <c r="B101" s="95" t="s">
        <v>66</v>
      </c>
      <c r="C101" s="96"/>
      <c r="D101" s="97"/>
      <c r="E101" s="41"/>
    </row>
    <row r="102" spans="1:5" ht="15" customHeight="1">
      <c r="A102" s="38">
        <v>11.1</v>
      </c>
      <c r="B102" s="18" t="str">
        <f>[1]Sheet1!A20</f>
        <v>Privirinama kilpa kotui 16, sferinis guolis, d-24 mm</v>
      </c>
      <c r="C102" s="38">
        <v>7.77</v>
      </c>
      <c r="D102" s="45">
        <v>3</v>
      </c>
      <c r="E102" s="32">
        <f>C102*D102</f>
        <v>23.31</v>
      </c>
    </row>
    <row r="103" spans="1:5" ht="15" customHeight="1">
      <c r="A103" s="38">
        <v>11.2</v>
      </c>
      <c r="B103" s="18" t="str">
        <f>[1]Sheet1!A21</f>
        <v>Privirinama kilpa kotui 20, sferinis guolis, d-27.5 mm</v>
      </c>
      <c r="C103" s="38">
        <v>8.23</v>
      </c>
      <c r="D103" s="45">
        <v>3</v>
      </c>
      <c r="E103" s="32">
        <f t="shared" ref="E103:E112" si="10">C103*D103</f>
        <v>24.69</v>
      </c>
    </row>
    <row r="104" spans="1:5" ht="15" customHeight="1">
      <c r="A104" s="38">
        <v>11.3</v>
      </c>
      <c r="B104" s="18" t="str">
        <f>[1]Sheet1!A22</f>
        <v>Privirinama kilpa kotui 25, sferinis guolis, d-33.5 mm</v>
      </c>
      <c r="C104" s="38">
        <v>11.49</v>
      </c>
      <c r="D104" s="45">
        <v>3</v>
      </c>
      <c r="E104" s="32">
        <f t="shared" si="10"/>
        <v>34.47</v>
      </c>
    </row>
    <row r="105" spans="1:5" ht="15" customHeight="1">
      <c r="A105" s="38">
        <v>11.4</v>
      </c>
      <c r="B105" s="18" t="str">
        <f>[1]Sheet1!A23</f>
        <v>Privirinama kilpa kotui 30, sferinis guolis, d-40 mm</v>
      </c>
      <c r="C105" s="38">
        <v>15.18</v>
      </c>
      <c r="D105" s="45">
        <v>3</v>
      </c>
      <c r="E105" s="32">
        <f t="shared" si="10"/>
        <v>45.54</v>
      </c>
    </row>
    <row r="106" spans="1:5" ht="15" customHeight="1">
      <c r="A106" s="38">
        <v>11.5</v>
      </c>
      <c r="B106" s="18" t="str">
        <f>[1]Sheet1!A24</f>
        <v>Privirinama kilpa kotui 35, sferinis guolis, d-47 mm</v>
      </c>
      <c r="C106" s="38">
        <v>15.62</v>
      </c>
      <c r="D106" s="45">
        <v>3</v>
      </c>
      <c r="E106" s="32">
        <f t="shared" si="10"/>
        <v>46.86</v>
      </c>
    </row>
    <row r="107" spans="1:5" ht="15" customHeight="1">
      <c r="A107" s="38">
        <v>11.6</v>
      </c>
      <c r="B107" s="18" t="str">
        <f>[1]Sheet1!A25</f>
        <v>Privirinama kilpa kotui 40, sferinis guolis, d-50 mm</v>
      </c>
      <c r="C107" s="38">
        <v>16.2</v>
      </c>
      <c r="D107" s="45">
        <v>3</v>
      </c>
      <c r="E107" s="32">
        <f t="shared" si="10"/>
        <v>48.599999999999994</v>
      </c>
    </row>
    <row r="108" spans="1:5" ht="15" customHeight="1">
      <c r="A108" s="38">
        <v>11.7</v>
      </c>
      <c r="B108" s="18" t="str">
        <f>[1]Sheet1!A26</f>
        <v>Privirinama kilpa kotui 45, sferinis guolis, d-55 mm</v>
      </c>
      <c r="C108" s="38">
        <v>24.62</v>
      </c>
      <c r="D108" s="45">
        <v>3</v>
      </c>
      <c r="E108" s="32">
        <f t="shared" si="10"/>
        <v>73.86</v>
      </c>
    </row>
    <row r="109" spans="1:5" ht="15" customHeight="1">
      <c r="A109" s="38">
        <v>11.8</v>
      </c>
      <c r="B109" s="18" t="str">
        <f>[1]Sheet1!A27</f>
        <v>Privirinama kilpa kotui 50, sferinis guolis, d-62 mm</v>
      </c>
      <c r="C109" s="38">
        <v>18.5</v>
      </c>
      <c r="D109" s="45">
        <v>3</v>
      </c>
      <c r="E109" s="32">
        <f t="shared" si="10"/>
        <v>55.5</v>
      </c>
    </row>
    <row r="110" spans="1:5" ht="15" customHeight="1">
      <c r="A110" s="38">
        <v>11.9</v>
      </c>
      <c r="B110" s="18" t="str">
        <f>[1]Sheet1!A28</f>
        <v>Privirinama kilpa kotui 60, sferinis guolis, d-70 mm</v>
      </c>
      <c r="C110" s="38">
        <v>33.06</v>
      </c>
      <c r="D110" s="45">
        <v>3</v>
      </c>
      <c r="E110" s="32">
        <f t="shared" si="10"/>
        <v>99.18</v>
      </c>
    </row>
    <row r="111" spans="1:5" ht="15" customHeight="1">
      <c r="A111" s="38">
        <v>11.1</v>
      </c>
      <c r="B111" s="18" t="str">
        <f>[1]Sheet1!A29</f>
        <v>Privirinama kilpa kotui 70, sferinis guolis, d-80 mm</v>
      </c>
      <c r="C111" s="38">
        <v>51</v>
      </c>
      <c r="D111" s="45">
        <v>3</v>
      </c>
      <c r="E111" s="32">
        <f t="shared" si="10"/>
        <v>153</v>
      </c>
    </row>
    <row r="112" spans="1:5" ht="15" customHeight="1">
      <c r="A112" s="38">
        <v>11.11</v>
      </c>
      <c r="B112" s="18" t="str">
        <f>[1]Sheet1!A30</f>
        <v>Privirinama kilpa kotui 80, sferinis guolis, d-95 mm</v>
      </c>
      <c r="C112" s="38">
        <v>58</v>
      </c>
      <c r="D112" s="45">
        <v>3</v>
      </c>
      <c r="E112" s="32">
        <f t="shared" si="10"/>
        <v>174</v>
      </c>
    </row>
    <row r="113" spans="1:5" ht="15" customHeight="1">
      <c r="A113" s="38">
        <v>12</v>
      </c>
      <c r="B113" s="91" t="s">
        <v>34</v>
      </c>
      <c r="C113" s="92"/>
      <c r="D113" s="92"/>
      <c r="E113" s="93"/>
    </row>
    <row r="114" spans="1:5" ht="15" customHeight="1">
      <c r="A114" s="38">
        <v>12.1</v>
      </c>
      <c r="B114" s="18" t="s">
        <v>35</v>
      </c>
      <c r="C114" s="50">
        <v>6.7</v>
      </c>
      <c r="D114" s="45">
        <v>3</v>
      </c>
      <c r="E114" s="16">
        <f>C114*D114</f>
        <v>20.100000000000001</v>
      </c>
    </row>
    <row r="115" spans="1:5" ht="15" customHeight="1">
      <c r="A115" s="38">
        <v>12.2</v>
      </c>
      <c r="B115" s="18" t="s">
        <v>36</v>
      </c>
      <c r="C115" s="50">
        <v>19.82</v>
      </c>
      <c r="D115" s="45">
        <v>3</v>
      </c>
      <c r="E115" s="16">
        <f t="shared" ref="E115:E118" si="11">C115*D115</f>
        <v>59.46</v>
      </c>
    </row>
    <row r="116" spans="1:5" ht="15" customHeight="1">
      <c r="A116" s="38">
        <v>12.3</v>
      </c>
      <c r="B116" s="18" t="s">
        <v>37</v>
      </c>
      <c r="C116" s="50">
        <v>12.36</v>
      </c>
      <c r="D116" s="45">
        <v>3</v>
      </c>
      <c r="E116" s="16">
        <f t="shared" si="11"/>
        <v>37.08</v>
      </c>
    </row>
    <row r="117" spans="1:5" ht="15" customHeight="1">
      <c r="A117" s="38">
        <v>12.4</v>
      </c>
      <c r="B117" s="18" t="s">
        <v>38</v>
      </c>
      <c r="C117" s="50">
        <v>49</v>
      </c>
      <c r="D117" s="45">
        <v>3</v>
      </c>
      <c r="E117" s="16">
        <f t="shared" si="11"/>
        <v>147</v>
      </c>
    </row>
    <row r="118" spans="1:5" ht="15" customHeight="1">
      <c r="A118" s="38">
        <v>12.5</v>
      </c>
      <c r="B118" s="18" t="s">
        <v>39</v>
      </c>
      <c r="C118" s="50">
        <v>25.21</v>
      </c>
      <c r="D118" s="45">
        <v>3</v>
      </c>
      <c r="E118" s="16">
        <f t="shared" si="11"/>
        <v>75.63</v>
      </c>
    </row>
    <row r="119" spans="1:5" ht="15" customHeight="1">
      <c r="A119" s="38">
        <v>13</v>
      </c>
      <c r="B119" s="91" t="s">
        <v>40</v>
      </c>
      <c r="C119" s="92"/>
      <c r="D119" s="92"/>
      <c r="E119" s="93"/>
    </row>
    <row r="120" spans="1:5" ht="15" customHeight="1">
      <c r="A120" s="35">
        <v>13.1</v>
      </c>
      <c r="B120" s="18" t="s">
        <v>41</v>
      </c>
      <c r="C120" s="38">
        <v>0.15</v>
      </c>
      <c r="D120" s="45">
        <v>3</v>
      </c>
      <c r="E120" s="16">
        <f>C120*D120</f>
        <v>0.44999999999999996</v>
      </c>
    </row>
    <row r="121" spans="1:5" ht="15" customHeight="1">
      <c r="A121" s="35">
        <v>13.2</v>
      </c>
      <c r="B121" s="18" t="s">
        <v>42</v>
      </c>
      <c r="C121" s="38">
        <v>7.0000000000000007E-2</v>
      </c>
      <c r="D121" s="45">
        <v>3</v>
      </c>
      <c r="E121" s="16">
        <f t="shared" ref="E121:E126" si="12">C121*D121</f>
        <v>0.21000000000000002</v>
      </c>
    </row>
    <row r="122" spans="1:5" ht="15" customHeight="1">
      <c r="A122" s="35">
        <v>13.3</v>
      </c>
      <c r="B122" s="18" t="s">
        <v>43</v>
      </c>
      <c r="C122" s="38">
        <v>0.09</v>
      </c>
      <c r="D122" s="45">
        <v>3</v>
      </c>
      <c r="E122" s="16">
        <f t="shared" si="12"/>
        <v>0.27</v>
      </c>
    </row>
    <row r="123" spans="1:5" ht="15" customHeight="1">
      <c r="A123" s="35">
        <v>13.4</v>
      </c>
      <c r="B123" s="18" t="s">
        <v>44</v>
      </c>
      <c r="C123" s="38">
        <v>0.09</v>
      </c>
      <c r="D123" s="45">
        <v>3</v>
      </c>
      <c r="E123" s="16">
        <f t="shared" si="12"/>
        <v>0.27</v>
      </c>
    </row>
    <row r="124" spans="1:5" ht="15" customHeight="1">
      <c r="A124" s="35">
        <v>13.5</v>
      </c>
      <c r="B124" s="18" t="s">
        <v>45</v>
      </c>
      <c r="C124" s="38">
        <v>0.09</v>
      </c>
      <c r="D124" s="45">
        <v>3</v>
      </c>
      <c r="E124" s="16">
        <f t="shared" si="12"/>
        <v>0.27</v>
      </c>
    </row>
    <row r="125" spans="1:5" ht="15" customHeight="1">
      <c r="A125" s="35">
        <v>13.6</v>
      </c>
      <c r="B125" s="18" t="s">
        <v>46</v>
      </c>
      <c r="C125" s="38">
        <v>0.1</v>
      </c>
      <c r="D125" s="45">
        <v>3</v>
      </c>
      <c r="E125" s="16">
        <f t="shared" si="12"/>
        <v>0.30000000000000004</v>
      </c>
    </row>
    <row r="126" spans="1:5" ht="15" customHeight="1">
      <c r="A126" s="35">
        <v>13.7</v>
      </c>
      <c r="B126" s="18" t="s">
        <v>47</v>
      </c>
      <c r="C126" s="38">
        <v>0.1</v>
      </c>
      <c r="D126" s="45">
        <v>3</v>
      </c>
      <c r="E126" s="16">
        <f t="shared" si="12"/>
        <v>0.30000000000000004</v>
      </c>
    </row>
    <row r="127" spans="1:5" ht="15" customHeight="1">
      <c r="A127" s="82" t="s">
        <v>53</v>
      </c>
      <c r="B127" s="82"/>
      <c r="C127" s="82"/>
      <c r="D127" s="82"/>
      <c r="E127" s="23">
        <f>SUM(E34:E126)</f>
        <v>10293.15</v>
      </c>
    </row>
    <row r="128" spans="1:5" ht="15" customHeight="1">
      <c r="A128" s="83" t="s">
        <v>55</v>
      </c>
      <c r="B128" s="83"/>
      <c r="C128" s="83"/>
      <c r="D128" s="83"/>
      <c r="E128" s="24">
        <v>0.21</v>
      </c>
    </row>
    <row r="129" spans="1:5" ht="15" customHeight="1">
      <c r="A129" s="82" t="s">
        <v>54</v>
      </c>
      <c r="B129" s="82"/>
      <c r="C129" s="82"/>
      <c r="D129" s="82"/>
      <c r="E129" s="25">
        <f>(E127*E128)+E127</f>
        <v>12454.711499999999</v>
      </c>
    </row>
    <row r="130" spans="1:5" ht="12.75" customHeight="1">
      <c r="A130" s="81" t="s">
        <v>88</v>
      </c>
      <c r="B130" s="89"/>
      <c r="C130" s="89"/>
      <c r="D130" s="89"/>
      <c r="E130" s="89"/>
    </row>
    <row r="131" spans="1:5" ht="12.75" customHeight="1">
      <c r="A131" s="14"/>
      <c r="B131" s="14"/>
      <c r="C131" s="14"/>
      <c r="D131" s="14"/>
      <c r="E131" s="15"/>
    </row>
    <row r="132" spans="1:5" ht="15" customHeight="1">
      <c r="A132" s="84" t="s">
        <v>86</v>
      </c>
      <c r="B132" s="85"/>
      <c r="C132" s="14"/>
      <c r="D132" s="14"/>
      <c r="E132" s="21" t="s">
        <v>14</v>
      </c>
    </row>
    <row r="133" spans="1:5" ht="15" customHeight="1">
      <c r="A133" s="86" t="s">
        <v>2</v>
      </c>
      <c r="B133" s="88" t="s">
        <v>50</v>
      </c>
      <c r="C133" s="79" t="s">
        <v>102</v>
      </c>
      <c r="D133" s="90" t="s">
        <v>87</v>
      </c>
      <c r="E133" s="79" t="s">
        <v>95</v>
      </c>
    </row>
    <row r="134" spans="1:5" ht="23.5" customHeight="1">
      <c r="A134" s="87"/>
      <c r="B134" s="88"/>
      <c r="C134" s="79"/>
      <c r="D134" s="90"/>
      <c r="E134" s="79"/>
    </row>
    <row r="135" spans="1:5" ht="15" customHeight="1">
      <c r="A135" s="19">
        <v>1</v>
      </c>
      <c r="B135" s="18" t="s">
        <v>49</v>
      </c>
      <c r="C135" s="44">
        <v>30</v>
      </c>
      <c r="D135" s="42">
        <v>30</v>
      </c>
      <c r="E135" s="46">
        <f>C135*D135</f>
        <v>900</v>
      </c>
    </row>
    <row r="136" spans="1:5" ht="15" customHeight="1">
      <c r="A136" s="19">
        <v>2</v>
      </c>
      <c r="B136" s="18" t="s">
        <v>48</v>
      </c>
      <c r="C136" s="44">
        <v>30</v>
      </c>
      <c r="D136" s="42">
        <v>30</v>
      </c>
      <c r="E136" s="46">
        <f t="shared" ref="E136:E137" si="13">C136*D136</f>
        <v>900</v>
      </c>
    </row>
    <row r="137" spans="1:5" ht="15" customHeight="1">
      <c r="A137" s="19">
        <v>3</v>
      </c>
      <c r="B137" s="18" t="s">
        <v>108</v>
      </c>
      <c r="C137" s="44">
        <v>30</v>
      </c>
      <c r="D137" s="42">
        <v>30</v>
      </c>
      <c r="E137" s="46">
        <f t="shared" si="13"/>
        <v>900</v>
      </c>
    </row>
    <row r="138" spans="1:5" ht="15" customHeight="1">
      <c r="A138" s="57" t="s">
        <v>53</v>
      </c>
      <c r="B138" s="59"/>
      <c r="C138" s="59"/>
      <c r="D138" s="80"/>
      <c r="E138" s="25">
        <f>SUM(E135:E137)</f>
        <v>2700</v>
      </c>
    </row>
    <row r="139" spans="1:5" ht="15" customHeight="1">
      <c r="A139" s="57" t="s">
        <v>51</v>
      </c>
      <c r="B139" s="59"/>
      <c r="C139" s="59"/>
      <c r="D139" s="80"/>
      <c r="E139" s="26">
        <v>0.21</v>
      </c>
    </row>
    <row r="140" spans="1:5" ht="15" customHeight="1">
      <c r="A140" s="57" t="s">
        <v>56</v>
      </c>
      <c r="B140" s="59"/>
      <c r="C140" s="59"/>
      <c r="D140" s="80"/>
      <c r="E140" s="25">
        <f>(E138*E139)+E138</f>
        <v>3267</v>
      </c>
    </row>
    <row r="141" spans="1:5" ht="15" customHeight="1">
      <c r="A141" s="81" t="s">
        <v>88</v>
      </c>
      <c r="B141" s="81"/>
      <c r="C141" s="81"/>
      <c r="D141" s="81"/>
      <c r="E141" s="81"/>
    </row>
    <row r="142" spans="1:5" ht="15" customHeight="1">
      <c r="A142" s="14"/>
      <c r="B142" s="14"/>
      <c r="C142" s="14"/>
      <c r="D142" s="14"/>
      <c r="E142" s="15"/>
    </row>
    <row r="143" spans="1:5" ht="15" customHeight="1" thickBot="1">
      <c r="A143" s="14"/>
      <c r="B143" s="14"/>
      <c r="C143" s="14"/>
      <c r="D143" s="14"/>
      <c r="E143" s="22" t="s">
        <v>15</v>
      </c>
    </row>
    <row r="144" spans="1:5" ht="15" customHeight="1" thickBot="1">
      <c r="A144" s="57" t="s">
        <v>68</v>
      </c>
      <c r="B144" s="58"/>
      <c r="C144" s="58"/>
      <c r="D144" s="58"/>
      <c r="E144" s="27">
        <f>SUM(E127+E138)</f>
        <v>12993.15</v>
      </c>
    </row>
    <row r="145" spans="1:5" ht="15" customHeight="1" thickBot="1">
      <c r="A145" s="57" t="s">
        <v>52</v>
      </c>
      <c r="B145" s="59"/>
      <c r="C145" s="59"/>
      <c r="D145" s="59"/>
      <c r="E145" s="28">
        <v>0.21</v>
      </c>
    </row>
    <row r="146" spans="1:5" ht="15" customHeight="1" thickBot="1">
      <c r="A146" s="57" t="s">
        <v>69</v>
      </c>
      <c r="B146" s="58"/>
      <c r="C146" s="58"/>
      <c r="D146" s="58"/>
      <c r="E146" s="27">
        <f>(E144*E145)+E144</f>
        <v>15721.711499999999</v>
      </c>
    </row>
    <row r="147" spans="1:5" ht="32.25" customHeight="1">
      <c r="A147" s="60"/>
      <c r="B147" s="61"/>
      <c r="C147" s="62"/>
      <c r="D147" s="62"/>
      <c r="E147" s="63"/>
    </row>
    <row r="148" spans="1:5" ht="27.65" customHeight="1">
      <c r="A148" s="71" t="s">
        <v>89</v>
      </c>
      <c r="B148" s="72"/>
      <c r="C148" s="73" t="s">
        <v>115</v>
      </c>
      <c r="D148" s="74"/>
      <c r="E148" s="75"/>
    </row>
    <row r="149" spans="1:5" ht="71.150000000000006" customHeight="1">
      <c r="A149" s="71" t="s">
        <v>103</v>
      </c>
      <c r="B149" s="76"/>
      <c r="C149" s="73" t="s">
        <v>116</v>
      </c>
      <c r="D149" s="77"/>
      <c r="E149" s="78"/>
    </row>
    <row r="150" spans="1:5" ht="30" customHeight="1">
      <c r="A150" s="65" t="s">
        <v>67</v>
      </c>
      <c r="B150" s="65"/>
      <c r="C150" s="66"/>
      <c r="D150" s="66"/>
      <c r="E150" s="66"/>
    </row>
    <row r="151" spans="1:5" ht="74.5" customHeight="1">
      <c r="A151" s="67" t="s">
        <v>62</v>
      </c>
      <c r="B151" s="67"/>
      <c r="C151" s="67"/>
      <c r="D151" s="67"/>
      <c r="E151" s="67"/>
    </row>
    <row r="152" spans="1:5" ht="36" customHeight="1">
      <c r="A152" s="68" t="s">
        <v>64</v>
      </c>
      <c r="B152" s="69"/>
      <c r="C152" s="69"/>
      <c r="D152" s="69"/>
      <c r="E152" s="69"/>
    </row>
    <row r="153" spans="1:5" ht="16.5" customHeight="1">
      <c r="A153" s="70" t="s">
        <v>13</v>
      </c>
      <c r="B153" s="70"/>
      <c r="C153" s="70"/>
      <c r="D153" s="70"/>
      <c r="E153" s="70"/>
    </row>
    <row r="154" spans="1:5" ht="12.75" customHeight="1">
      <c r="A154" s="40"/>
      <c r="B154" s="40"/>
      <c r="C154" s="40"/>
      <c r="D154" s="40"/>
      <c r="E154" s="40"/>
    </row>
    <row r="155" spans="1:5" ht="51.65" customHeight="1">
      <c r="A155" s="70" t="s">
        <v>90</v>
      </c>
      <c r="B155" s="70"/>
      <c r="C155" s="70"/>
      <c r="D155" s="70"/>
      <c r="E155" s="70"/>
    </row>
    <row r="156" spans="1:5" ht="12.75" customHeight="1">
      <c r="A156" s="40"/>
      <c r="B156" s="40"/>
      <c r="C156" s="40"/>
      <c r="D156" s="40"/>
      <c r="E156" s="40"/>
    </row>
    <row r="157" spans="1:5" ht="31.5" customHeight="1">
      <c r="A157" s="52" t="s">
        <v>91</v>
      </c>
      <c r="B157" s="53"/>
      <c r="C157" s="53"/>
      <c r="D157" s="53"/>
      <c r="E157" s="53"/>
    </row>
    <row r="158" spans="1:5" ht="43.5" customHeight="1">
      <c r="A158" s="39" t="s">
        <v>8</v>
      </c>
      <c r="B158" s="39" t="s">
        <v>57</v>
      </c>
      <c r="C158" s="56" t="s">
        <v>9</v>
      </c>
      <c r="D158" s="56"/>
      <c r="E158" s="56"/>
    </row>
    <row r="159" spans="1:5" ht="21.75" customHeight="1">
      <c r="A159" s="39">
        <v>1</v>
      </c>
      <c r="B159" s="36"/>
      <c r="C159" s="64"/>
      <c r="D159" s="64"/>
      <c r="E159" s="64"/>
    </row>
    <row r="160" spans="1:5" ht="21.75" customHeight="1">
      <c r="A160" s="39">
        <v>2</v>
      </c>
      <c r="B160" s="36"/>
      <c r="C160" s="64"/>
      <c r="D160" s="64"/>
      <c r="E160" s="64"/>
    </row>
    <row r="161" spans="1:5" ht="21.75" customHeight="1">
      <c r="A161" s="39">
        <v>3</v>
      </c>
      <c r="B161" s="36"/>
      <c r="C161" s="64"/>
      <c r="D161" s="64"/>
      <c r="E161" s="64"/>
    </row>
    <row r="162" spans="1:5" ht="21.75" customHeight="1">
      <c r="A162" s="39">
        <v>4</v>
      </c>
      <c r="B162" s="36"/>
      <c r="C162" s="64"/>
      <c r="D162" s="64"/>
      <c r="E162" s="64"/>
    </row>
    <row r="163" spans="1:5" ht="21.75" customHeight="1">
      <c r="A163" s="39">
        <v>5</v>
      </c>
      <c r="B163" s="36"/>
      <c r="C163" s="64"/>
      <c r="D163" s="64"/>
      <c r="E163" s="64"/>
    </row>
    <row r="164" spans="1:5" ht="15.75" customHeight="1">
      <c r="A164" s="55" t="s">
        <v>10</v>
      </c>
      <c r="B164" s="55"/>
      <c r="C164" s="55"/>
      <c r="D164" s="55"/>
      <c r="E164" s="55"/>
    </row>
    <row r="165" spans="1:5" ht="12" customHeight="1">
      <c r="A165" s="4"/>
      <c r="B165" s="1"/>
      <c r="C165" s="10"/>
      <c r="D165" s="10"/>
      <c r="E165" s="10"/>
    </row>
    <row r="166" spans="1:5" ht="15.75" customHeight="1">
      <c r="A166" s="29" t="s">
        <v>92</v>
      </c>
      <c r="B166" s="5"/>
      <c r="C166" s="5"/>
      <c r="D166" s="5"/>
      <c r="E166" s="5"/>
    </row>
    <row r="167" spans="1:5" ht="58.5" customHeight="1">
      <c r="A167" s="39" t="s">
        <v>2</v>
      </c>
      <c r="B167" s="39" t="s">
        <v>57</v>
      </c>
      <c r="C167" s="56" t="s">
        <v>11</v>
      </c>
      <c r="D167" s="56"/>
      <c r="E167" s="56"/>
    </row>
    <row r="168" spans="1:5" ht="24.75" customHeight="1">
      <c r="A168" s="6">
        <v>1</v>
      </c>
      <c r="B168" s="13" t="s">
        <v>109</v>
      </c>
      <c r="C168" s="54"/>
      <c r="D168" s="54"/>
      <c r="E168" s="54"/>
    </row>
    <row r="169" spans="1:5" ht="24.75" customHeight="1">
      <c r="A169" s="6">
        <v>2</v>
      </c>
      <c r="B169" s="13" t="s">
        <v>110</v>
      </c>
      <c r="C169" s="54"/>
      <c r="D169" s="54"/>
      <c r="E169" s="54"/>
    </row>
    <row r="170" spans="1:5" ht="24.75" customHeight="1">
      <c r="A170" s="6">
        <v>3</v>
      </c>
      <c r="B170" s="13" t="s">
        <v>111</v>
      </c>
      <c r="C170" s="54"/>
      <c r="D170" s="54"/>
      <c r="E170" s="54"/>
    </row>
    <row r="171" spans="1:5" ht="24.75" customHeight="1">
      <c r="A171" s="6">
        <v>4</v>
      </c>
      <c r="B171" s="13" t="s">
        <v>112</v>
      </c>
      <c r="C171" s="54"/>
      <c r="D171" s="54"/>
      <c r="E171" s="54"/>
    </row>
    <row r="172" spans="1:5" ht="24.75" customHeight="1">
      <c r="A172" s="6">
        <v>5</v>
      </c>
      <c r="B172" s="13"/>
      <c r="C172" s="54"/>
      <c r="D172" s="54"/>
      <c r="E172" s="54"/>
    </row>
    <row r="173" spans="1:5" ht="24.75" customHeight="1">
      <c r="A173" s="6">
        <v>6</v>
      </c>
      <c r="B173" s="13"/>
      <c r="C173" s="54"/>
      <c r="D173" s="54"/>
      <c r="E173" s="54"/>
    </row>
    <row r="174" spans="1:5" ht="24.75" customHeight="1">
      <c r="A174" s="6">
        <v>7</v>
      </c>
      <c r="B174" s="13"/>
      <c r="C174" s="54"/>
      <c r="D174" s="54"/>
      <c r="E174" s="54"/>
    </row>
    <row r="175" spans="1:5" ht="9" customHeight="1">
      <c r="A175" s="4"/>
      <c r="B175" s="1"/>
      <c r="C175" s="10"/>
      <c r="D175" s="10"/>
      <c r="E175" s="10"/>
    </row>
    <row r="176" spans="1:5" ht="18.75" customHeight="1">
      <c r="A176" s="7" t="s">
        <v>12</v>
      </c>
      <c r="B176" s="7"/>
      <c r="C176" s="7"/>
      <c r="D176" s="7"/>
      <c r="E176" s="7"/>
    </row>
    <row r="177" spans="1:5" ht="18.75" customHeight="1">
      <c r="A177" s="7"/>
      <c r="B177" s="7"/>
      <c r="C177" s="7"/>
      <c r="D177" s="7"/>
      <c r="E177" s="7"/>
    </row>
    <row r="178" spans="1:5" ht="12" customHeight="1">
      <c r="A178" s="9"/>
      <c r="B178" s="9" t="s">
        <v>117</v>
      </c>
      <c r="C178" s="9"/>
      <c r="D178" s="9"/>
      <c r="E178" s="8"/>
    </row>
    <row r="179" spans="1:5">
      <c r="A179" s="7" t="s">
        <v>93</v>
      </c>
      <c r="B179" s="7"/>
      <c r="C179" s="7"/>
      <c r="D179" s="7"/>
      <c r="E179" s="7"/>
    </row>
  </sheetData>
  <protectedRanges>
    <protectedRange sqref="B34:B126" name="Range3"/>
    <protectedRange sqref="A6 A8 E128 E139 E145 B159:E163 C147:E150 B172:E174 A178:D178 C11:E15 B25:E26 C20:E20 E34:E126 C168:E171" name="Range1"/>
    <protectedRange sqref="E128 E139 E145 C147:E150 E34:E126 E135:E137" name="Range2"/>
    <protectedRange sqref="C16:E16" name="Range1_1"/>
    <protectedRange sqref="C17:E17" name="Range1_2"/>
    <protectedRange sqref="C18:E18" name="Range1_3"/>
    <protectedRange sqref="C19:E19" name="Range1_4"/>
    <protectedRange sqref="B24" name="Range1_5"/>
    <protectedRange sqref="C24:E24" name="Range1_6"/>
    <protectedRange sqref="B168:B171" name="Range1_7"/>
  </protectedRanges>
  <mergeCells count="100">
    <mergeCell ref="A15:B15"/>
    <mergeCell ref="C15:E15"/>
    <mergeCell ref="A16:B16"/>
    <mergeCell ref="C16:E16"/>
    <mergeCell ref="A17:B17"/>
    <mergeCell ref="C17:E17"/>
    <mergeCell ref="C14:E14"/>
    <mergeCell ref="A7:E7"/>
    <mergeCell ref="A8:E8"/>
    <mergeCell ref="A9:E9"/>
    <mergeCell ref="A10:B10"/>
    <mergeCell ref="A11:B11"/>
    <mergeCell ref="C11:E11"/>
    <mergeCell ref="A29:B29"/>
    <mergeCell ref="A30:B30"/>
    <mergeCell ref="A31:A32"/>
    <mergeCell ref="A1:E1"/>
    <mergeCell ref="A2:E2"/>
    <mergeCell ref="A3:B3"/>
    <mergeCell ref="A4:E4"/>
    <mergeCell ref="A5:E5"/>
    <mergeCell ref="A6:E6"/>
    <mergeCell ref="A12:B12"/>
    <mergeCell ref="C12:E12"/>
    <mergeCell ref="A13:B13"/>
    <mergeCell ref="C13:E13"/>
    <mergeCell ref="A18:B18"/>
    <mergeCell ref="C18:E18"/>
    <mergeCell ref="A14:B14"/>
    <mergeCell ref="A19:B19"/>
    <mergeCell ref="A20:B20"/>
    <mergeCell ref="C19:E19"/>
    <mergeCell ref="C20:E20"/>
    <mergeCell ref="A27:E27"/>
    <mergeCell ref="A21:E21"/>
    <mergeCell ref="A22:E22"/>
    <mergeCell ref="C23:E23"/>
    <mergeCell ref="C24:E24"/>
    <mergeCell ref="C25:E25"/>
    <mergeCell ref="C26:E26"/>
    <mergeCell ref="B31:B32"/>
    <mergeCell ref="E31:E32"/>
    <mergeCell ref="B59:E59"/>
    <mergeCell ref="B54:E54"/>
    <mergeCell ref="B49:E49"/>
    <mergeCell ref="B39:E39"/>
    <mergeCell ref="B44:E44"/>
    <mergeCell ref="C33:D33"/>
    <mergeCell ref="B34:E34"/>
    <mergeCell ref="B119:E119"/>
    <mergeCell ref="B113:E113"/>
    <mergeCell ref="B69:E69"/>
    <mergeCell ref="B74:E74"/>
    <mergeCell ref="B64:E64"/>
    <mergeCell ref="B87:D87"/>
    <mergeCell ref="B101:D101"/>
    <mergeCell ref="E133:E134"/>
    <mergeCell ref="A138:D138"/>
    <mergeCell ref="A139:D139"/>
    <mergeCell ref="A141:E141"/>
    <mergeCell ref="A127:D127"/>
    <mergeCell ref="A128:D128"/>
    <mergeCell ref="A129:D129"/>
    <mergeCell ref="A132:B132"/>
    <mergeCell ref="A133:A134"/>
    <mergeCell ref="B133:B134"/>
    <mergeCell ref="A130:E130"/>
    <mergeCell ref="D133:D134"/>
    <mergeCell ref="C133:C134"/>
    <mergeCell ref="A140:D140"/>
    <mergeCell ref="A148:B148"/>
    <mergeCell ref="C148:E148"/>
    <mergeCell ref="A149:B149"/>
    <mergeCell ref="C149:E149"/>
    <mergeCell ref="A155:E155"/>
    <mergeCell ref="A144:D144"/>
    <mergeCell ref="A145:D145"/>
    <mergeCell ref="A146:D146"/>
    <mergeCell ref="A147:E147"/>
    <mergeCell ref="C173:E173"/>
    <mergeCell ref="C163:E163"/>
    <mergeCell ref="A150:B150"/>
    <mergeCell ref="C150:E150"/>
    <mergeCell ref="A151:E151"/>
    <mergeCell ref="A152:E152"/>
    <mergeCell ref="A153:E153"/>
    <mergeCell ref="C158:E158"/>
    <mergeCell ref="C159:E159"/>
    <mergeCell ref="C160:E160"/>
    <mergeCell ref="C161:E161"/>
    <mergeCell ref="C162:E162"/>
    <mergeCell ref="A157:E157"/>
    <mergeCell ref="C174:E174"/>
    <mergeCell ref="A164:E164"/>
    <mergeCell ref="C167:E167"/>
    <mergeCell ref="C168:E168"/>
    <mergeCell ref="C169:E169"/>
    <mergeCell ref="C170:E170"/>
    <mergeCell ref="C171:E171"/>
    <mergeCell ref="C172:E172"/>
  </mergeCells>
  <pageMargins left="0.56496062999999996" right="0.118110236220472" top="0.35433070866141703" bottom="0.35433070866141703" header="0.31496062992126" footer="0.31496062992126"/>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1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giedre</dc:creator>
  <cp:lastModifiedBy>Reda Šimalytė</cp:lastModifiedBy>
  <cp:lastPrinted>2018-09-07T11:23:10Z</cp:lastPrinted>
  <dcterms:created xsi:type="dcterms:W3CDTF">2017-11-20T09:36:27Z</dcterms:created>
  <dcterms:modified xsi:type="dcterms:W3CDTF">2024-01-05T12:25:52Z</dcterms:modified>
  <cp:contentStatus/>
</cp:coreProperties>
</file>