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6FBD2E1-EB8B-443E-8C95-C745A045B2C5}" xr6:coauthVersionLast="47" xr6:coauthVersionMax="47" xr10:uidLastSave="{00000000-0000-0000-0000-000000000000}"/>
  <bookViews>
    <workbookView xWindow="28680" yWindow="129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1" l="1"/>
  <c r="I54" i="1"/>
  <c r="I55" i="1"/>
  <c r="I56" i="1"/>
  <c r="I57" i="1"/>
  <c r="I58" i="1"/>
  <c r="I59" i="1"/>
  <c r="I60" i="1"/>
  <c r="I61" i="1"/>
  <c r="I62" i="1"/>
  <c r="K62" i="1" s="1"/>
  <c r="I63" i="1"/>
  <c r="K63" i="1" s="1"/>
  <c r="I64" i="1"/>
  <c r="I65" i="1"/>
  <c r="I66" i="1"/>
  <c r="I67" i="1"/>
  <c r="I68" i="1"/>
  <c r="I69" i="1"/>
  <c r="I70" i="1"/>
  <c r="K70" i="1" s="1"/>
  <c r="I71" i="1"/>
  <c r="K71" i="1" s="1"/>
  <c r="I72" i="1"/>
  <c r="I73" i="1"/>
  <c r="I74" i="1"/>
  <c r="I75" i="1"/>
  <c r="I76" i="1"/>
  <c r="I77" i="1"/>
  <c r="I78" i="1"/>
  <c r="K78" i="1" s="1"/>
  <c r="I79" i="1"/>
  <c r="K79" i="1" s="1"/>
  <c r="I80" i="1"/>
  <c r="I81" i="1"/>
  <c r="I82" i="1"/>
  <c r="I83" i="1"/>
  <c r="I84" i="1"/>
  <c r="I85" i="1"/>
  <c r="I86" i="1"/>
  <c r="I87" i="1"/>
  <c r="K87" i="1" s="1"/>
  <c r="I88" i="1"/>
  <c r="I89" i="1"/>
  <c r="I90" i="1"/>
  <c r="I91" i="1"/>
  <c r="I92" i="1"/>
  <c r="I93" i="1"/>
  <c r="I94" i="1"/>
  <c r="I95" i="1"/>
  <c r="K95" i="1" s="1"/>
  <c r="I96" i="1"/>
  <c r="I97" i="1"/>
  <c r="I98" i="1"/>
  <c r="K98" i="1" s="1"/>
  <c r="I99" i="1"/>
  <c r="I100" i="1"/>
  <c r="I101" i="1"/>
  <c r="I102" i="1"/>
  <c r="I103" i="1"/>
  <c r="K103" i="1" s="1"/>
  <c r="I104" i="1"/>
  <c r="I105" i="1"/>
  <c r="I106" i="1"/>
  <c r="K106" i="1" s="1"/>
  <c r="I107" i="1"/>
  <c r="I108" i="1"/>
  <c r="I52" i="1"/>
  <c r="K52" i="1" s="1"/>
  <c r="K107" i="1" l="1"/>
  <c r="L107" i="1" s="1"/>
  <c r="K99" i="1"/>
  <c r="L99" i="1" s="1"/>
  <c r="K91" i="1"/>
  <c r="L91" i="1" s="1"/>
  <c r="K83" i="1"/>
  <c r="L83" i="1" s="1"/>
  <c r="K75" i="1"/>
  <c r="L75" i="1" s="1"/>
  <c r="K67" i="1"/>
  <c r="L67" i="1" s="1"/>
  <c r="K59" i="1"/>
  <c r="L59" i="1" s="1"/>
  <c r="L103" i="1"/>
  <c r="L95" i="1"/>
  <c r="L87" i="1"/>
  <c r="L79" i="1"/>
  <c r="L71" i="1"/>
  <c r="L63" i="1"/>
  <c r="K102" i="1"/>
  <c r="L102" i="1" s="1"/>
  <c r="K94" i="1"/>
  <c r="L94" i="1" s="1"/>
  <c r="K90" i="1"/>
  <c r="L90" i="1" s="1"/>
  <c r="K82" i="1"/>
  <c r="L82" i="1" s="1"/>
  <c r="K74" i="1"/>
  <c r="L74" i="1" s="1"/>
  <c r="K66" i="1"/>
  <c r="L66" i="1" s="1"/>
  <c r="K58" i="1"/>
  <c r="L58" i="1" s="1"/>
  <c r="L106" i="1"/>
  <c r="L98" i="1"/>
  <c r="L78" i="1"/>
  <c r="L70" i="1"/>
  <c r="L62" i="1"/>
  <c r="K105" i="1"/>
  <c r="L105" i="1" s="1"/>
  <c r="K101" i="1"/>
  <c r="L101" i="1" s="1"/>
  <c r="K97" i="1"/>
  <c r="L97" i="1" s="1"/>
  <c r="K93" i="1"/>
  <c r="L93" i="1" s="1"/>
  <c r="K89" i="1"/>
  <c r="L89" i="1" s="1"/>
  <c r="K85" i="1"/>
  <c r="L85" i="1" s="1"/>
  <c r="K81" i="1"/>
  <c r="L81" i="1" s="1"/>
  <c r="K77" i="1"/>
  <c r="L77" i="1" s="1"/>
  <c r="K73" i="1"/>
  <c r="L73" i="1" s="1"/>
  <c r="K69" i="1"/>
  <c r="L69" i="1" s="1"/>
  <c r="K65" i="1"/>
  <c r="L65" i="1" s="1"/>
  <c r="K61" i="1"/>
  <c r="L61" i="1" s="1"/>
  <c r="K57" i="1"/>
  <c r="L57" i="1" s="1"/>
  <c r="K53" i="1"/>
  <c r="L53" i="1" s="1"/>
  <c r="K55" i="1"/>
  <c r="L55" i="1" s="1"/>
  <c r="K86" i="1"/>
  <c r="L86" i="1" s="1"/>
  <c r="K54" i="1"/>
  <c r="L54" i="1" s="1"/>
  <c r="K108" i="1"/>
  <c r="L108" i="1" s="1"/>
  <c r="K104" i="1"/>
  <c r="L104" i="1" s="1"/>
  <c r="K100" i="1"/>
  <c r="L100" i="1" s="1"/>
  <c r="K96" i="1"/>
  <c r="L96" i="1" s="1"/>
  <c r="K92" i="1"/>
  <c r="L92" i="1" s="1"/>
  <c r="K88" i="1"/>
  <c r="L88" i="1" s="1"/>
  <c r="K84" i="1"/>
  <c r="L84" i="1" s="1"/>
  <c r="K80" i="1"/>
  <c r="L80" i="1" s="1"/>
  <c r="K76" i="1"/>
  <c r="L76" i="1" s="1"/>
  <c r="K72" i="1"/>
  <c r="L72" i="1" s="1"/>
  <c r="K68" i="1"/>
  <c r="L68" i="1" s="1"/>
  <c r="K64" i="1"/>
  <c r="L64" i="1" s="1"/>
  <c r="K60" i="1"/>
  <c r="L60" i="1" s="1"/>
  <c r="K56" i="1"/>
  <c r="L56" i="1" s="1"/>
  <c r="I109" i="1"/>
  <c r="K109" i="1" s="1"/>
  <c r="L52" i="1"/>
  <c r="L109" i="1" l="1"/>
</calcChain>
</file>

<file path=xl/sharedStrings.xml><?xml version="1.0" encoding="utf-8"?>
<sst xmlns="http://schemas.openxmlformats.org/spreadsheetml/2006/main" count="314" uniqueCount="233">
  <si>
    <t>1. Visi baldai ir komplektuojančiosios dalys turi būti nauji, nenaudoti, Pirkėjui pristatomi supakuoti.</t>
  </si>
  <si>
    <t>4. Visos dalys, kurias naudodamiesi baldais lies vartotojai, turi būti be šerpetų ir aštrių briaunų, neturi būti vamzdžių atvirais galais, vartotojai turi būtų apsaugoti nuo sužalojimo.</t>
  </si>
  <si>
    <t>5. Technologinės skylės, kurių skersmuo didesnis kaip 7 mm, turi būti uždengtos.</t>
  </si>
  <si>
    <t>6. Baldų kojos (atramos) turi nebraižyti ir netepti grindų; karkasų metalinės dalys neturi liestis su grindimis ir turi turėti apsaugą nuo braižymosi.</t>
  </si>
  <si>
    <t xml:space="preserve">13. Pardavėjas baldus pristato savo lėšomis. Baldų pristatymą Pirkėjui patvirtinantis dokumentas yra Pirkėjo pasirašytas krovinio važtaraštis. Pirkėjas turi užtikrinti, kad tinkamai įgaliotas jo atstovas dalyvautų pristatant baldus ir, pasirašydamas krovinio važtaraštį, patvirtintų baldų pristatymo faktą. Baldų perdavimą Pirkėjui patvirtinantis dokumentas yra šalių pasirašytas prekių priėmimo - perdavimo aktas, nuo jo pasirašymo pasirašymo Pirkėjas įgyja teisę naudotis baldais, juos valdyti. Kartu su baldais, Pardavėjas perduoda Pirkėjui visą dokumentaciją ir kitą informaciją, reikalingą tinkamai juos naudoti. Pirkėjas gali nepasirašyti prekių priėmimo - perdavimo akto, jeigu baldai neatitinka sutartyje nustatytų reikalavimų. Tokiu atveju, vietoje prekių priėmimo - perdavimo akto, šalys pasirašo trūkumų aktą, kuriame nurodomi nustatyti baldų neatitikimai ir nustatomi šalių suderinti trūkumų pašalinimo terminai, pašalinus trūkumus, pasirašomas prekių priėmimo - perdavimo aktas. </t>
  </si>
  <si>
    <t xml:space="preserve">Prekės  pavadinimas </t>
  </si>
  <si>
    <t>Prekės aprašymas ir reikalavimai</t>
  </si>
  <si>
    <t xml:space="preserve">Rašomasis stalas su metalinėmis ,,U" tipo kojomis. </t>
  </si>
  <si>
    <t>1200x600x735</t>
  </si>
  <si>
    <t xml:space="preserve">1400x600x735 </t>
  </si>
  <si>
    <t>1600x600x735</t>
  </si>
  <si>
    <t>1200x700x735</t>
  </si>
  <si>
    <t>1400x700x735</t>
  </si>
  <si>
    <t xml:space="preserve">1600x700x735 </t>
  </si>
  <si>
    <t xml:space="preserve">1800x700x735 </t>
  </si>
  <si>
    <t xml:space="preserve">Rašomasis stalas su  skydinėmis kojomis. </t>
  </si>
  <si>
    <t xml:space="preserve">Rašomasis kampinis stalas su metalinėmis ,,U" tipo kojomis. </t>
  </si>
  <si>
    <t>1400/700x1200/500x735</t>
  </si>
  <si>
    <t>1600/700x1200/500x735</t>
  </si>
  <si>
    <t>1800/700x1200/500x735</t>
  </si>
  <si>
    <t>1400/800x1200/500x735</t>
  </si>
  <si>
    <t>1600/800x1200/500x735</t>
  </si>
  <si>
    <t>1800/800x1200/500x735</t>
  </si>
  <si>
    <t>Stalas su apvaliomis metalinėmis kojomis</t>
  </si>
  <si>
    <t>Reguliuojamo aukščio stalas</t>
  </si>
  <si>
    <t>1200x700x735-1200</t>
  </si>
  <si>
    <t>1400x700x735-1200</t>
  </si>
  <si>
    <t xml:space="preserve">1600x700x735-1200 </t>
  </si>
  <si>
    <t>1800x700x735-1200</t>
  </si>
  <si>
    <t>Apvalus posėdžių stalas</t>
  </si>
  <si>
    <t>1300x735</t>
  </si>
  <si>
    <t>Ovalus posėdžių stalas</t>
  </si>
  <si>
    <t>1800x800x735</t>
  </si>
  <si>
    <t>Vadovinis stalas su metalinėmis uždaro kontūro kojomis</t>
  </si>
  <si>
    <t>2000x850x735H</t>
  </si>
  <si>
    <t>Laidų nuvedimo dangtelis</t>
  </si>
  <si>
    <t>Plastikinis laidų nuvedimo dangtelis, montuojamas į stalo stalviršį. Spalva derinama su užsakovu (ne mažiau kaip 5 spalvų variantai)</t>
  </si>
  <si>
    <t>D80</t>
  </si>
  <si>
    <t>LMDP kojų uždanga</t>
  </si>
  <si>
    <t>1050x350x10</t>
  </si>
  <si>
    <t>1250x350x10</t>
  </si>
  <si>
    <t>1450x350x10</t>
  </si>
  <si>
    <t>1650x350x10</t>
  </si>
  <si>
    <t>LMDP pertvara</t>
  </si>
  <si>
    <t>1600x18x500</t>
  </si>
  <si>
    <t>1800x18x500</t>
  </si>
  <si>
    <t>Priestalis darbo stalui</t>
  </si>
  <si>
    <t>90 laipsnių, 600x500x735</t>
  </si>
  <si>
    <t>90 laipsnių, 700x600x735</t>
  </si>
  <si>
    <t>90 laipsnių, 800x600x735</t>
  </si>
  <si>
    <t>180 laipsnių 1200x450x735</t>
  </si>
  <si>
    <t>180 laipsnių 1400x450x735</t>
  </si>
  <si>
    <t>180 laipsnių 1600x500x735</t>
  </si>
  <si>
    <t>Priestalis vadovo stalui</t>
  </si>
  <si>
    <t>1200x800x735</t>
  </si>
  <si>
    <t>1500x800x735</t>
  </si>
  <si>
    <t>Stalčių blokas tvirtinamas prie stalviršio</t>
  </si>
  <si>
    <t>430x500x315</t>
  </si>
  <si>
    <t>Mobilus stalčių blokas</t>
  </si>
  <si>
    <t>430x600x630H</t>
  </si>
  <si>
    <t>Pastatomas stalčių blokas</t>
  </si>
  <si>
    <t>430x500x735H</t>
  </si>
  <si>
    <t>Žurnalinis staliukas</t>
  </si>
  <si>
    <t>500x500x605H</t>
  </si>
  <si>
    <t>Pasitarimų staliukas</t>
  </si>
  <si>
    <t>600x600x450H</t>
  </si>
  <si>
    <t>1200x600x450H</t>
  </si>
  <si>
    <t>Priimamojo baldas</t>
  </si>
  <si>
    <t>1200x700x1135</t>
  </si>
  <si>
    <t>1400x700x1135</t>
  </si>
  <si>
    <t>1600x700x1135</t>
  </si>
  <si>
    <t>14. Pardavėjas, sumontavęs baldus, privalo palikti tvarkingas ir švarias patalpas, pakuotes ir šiukšles, po montavimo  darbų, utilizuoja savo lėšomis. Pardavėjas įsipareigoja atlyginti dėl savo kaltės Pirkėjui baldų montavimo metu padarytą žalą.</t>
  </si>
  <si>
    <t>PD Nr.</t>
  </si>
  <si>
    <t>1.</t>
  </si>
  <si>
    <t>Stalai ir jų priedai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</si>
  <si>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</si>
  <si>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</si>
  <si>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</si>
  <si>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</si>
  <si>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</si>
  <si>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</si>
  <si>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</si>
  <si>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</si>
  <si>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</si>
  <si>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</si>
  <si>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</si>
  <si>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</si>
  <si>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</si>
  <si>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</si>
  <si>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</si>
  <si>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</si>
  <si>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</si>
  <si>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</si>
  <si>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</si>
  <si>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</si>
  <si>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</si>
  <si>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</si>
  <si>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</si>
  <si>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</si>
  <si>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</si>
  <si>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</si>
  <si>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</si>
  <si>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</si>
  <si>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</si>
  <si>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</si>
  <si>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</si>
  <si>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</si>
  <si>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</si>
  <si>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</si>
  <si>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</si>
  <si>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</si>
  <si>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</si>
  <si>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</si>
  <si>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</si>
  <si>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</si>
  <si>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</si>
  <si>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</si>
  <si>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</si>
  <si>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</si>
  <si>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</si>
  <si>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</si>
  <si>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</si>
  <si>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</si>
  <si>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</si>
  <si>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</si>
  <si>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</si>
  <si>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</si>
  <si>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</si>
  <si>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</si>
  <si>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2.</t>
  </si>
  <si>
    <t>Preliminarus kiekis vnt. 24 mėn.</t>
  </si>
  <si>
    <t>1400x800x735</t>
  </si>
  <si>
    <t>1600x800x735</t>
  </si>
  <si>
    <t>1.55</t>
  </si>
  <si>
    <t>1.56</t>
  </si>
  <si>
    <t>1.57</t>
  </si>
  <si>
    <t>2. Tiekiami baldai turi būti pilnai sukomplektuoti: į komplektą turi įeiti visi varžtai bei kitos dalys, reikalingos tinkamai eksploatuoti baldus.</t>
  </si>
  <si>
    <r>
      <t>11.</t>
    </r>
    <r>
      <rPr>
        <b/>
        <sz val="10"/>
        <rFont val="Times New Roman"/>
        <family val="1"/>
        <charset val="186"/>
      </rPr>
      <t xml:space="preserve"> Kartu su pasiūlymu, Pardavėjas privalo pateikti siūlomų prekių brėžinius (ne mažiau trijų projekcijų) ir vizualizacijas ar nuotraukas, nustatyti techninių savybių atitikimą.</t>
    </r>
  </si>
  <si>
    <t>12. Pardavėjas turi parengti ir suderinti su Pirkėju baldų projektą (baldų išdėstymas patalpose, baldų spalvos ir faktūros, atskirų gaminių techniniai - dizaino sprendimai, baldų sąmata) per 5 darbo dienas nuo užsakymo priėmimo. Pardavėjas turi suprojektuoti, pagaminti, pristatyti, sumontuoti (surinkti) ir perduoti baldus, nurodytus Pirkėjo užsakyme, per 45 kalendorines dienas pagal su Pirkėju suderintą baldų išdėstymo patalpose schemą ar techninę specifikaciją. Baldų gamyba galima tik gavus raštu iš Pirkėjo oficialų projekto ar sąmatos patvirtinimą. Baldai pristatomi, sumontuojami ir perduodami Pirkėjui, laikantis nustatytų terminų, o Pirkėjas sudaro Pardavėjui sąlygas pristatyti ir sumontuoti baldus nurodytu laikotarpiu. Pirkėjas turi teisę nepriimti baldų, kurie, be suderinimo, pristatomi anksčiau nei numatyta. Pardavėjas baldus turi pristatyti, sumontuoti (surinkti) ir perduoti VšĮ Vilniaus universiteto ligoninės Santaros klinikų objektuose: Santariškių g. 2, Vilnius; Santariškių g. 4, Vilnius; Santariškių g. 7, Vilnius; Santariškių g. 14, Vilnius; Baublio g. 5, Vilnius; J. Kairiūkščio g. 2, Vilnius; Žalgirio g. 117, Vilnius; Vytauto g. 2/Kurorto g. 5B, Druskininkai; Vilties g. 2, Naujieji Valkininkai, Varėnos rajonas; Skruzdynės g. 6, Neringa.</t>
  </si>
  <si>
    <t>PASTABA: Techninėje specifikacijoje pateiktos nuorodos į standartus, konkrečių gamintojų ar tiekėjų prekių ženklus ir technologijas, konkrečius modelius ar šaltinius yra tik rekomendacinio pobūdžio. Visoms nurodytoms konkrečioms medžiagoms, konkretiems pavadinimams, standartams, tipams, prekės ženklams, modeliams, šaltiniams ir kt. taikoma ,,arba lygiavertis". Pardavėjas, siūlantis lygiavertę prekę privalo patikimomis priemonėmis įrodyti, kad siūloma prekė yra lygiavertė ir pilnai atitinka techninėje specifikacijoje keliamus reikalavimus, įrodantys dokumentai turi būti pateikti kartu su pasiūlymu.</t>
  </si>
  <si>
    <r>
      <t xml:space="preserve">9. Baldų spalvos ir jų atspalviai deriniai turi būti derinami su perkančiosios organizacijos atstovu ir turi atitikti interjero spalvinę koncepciją. </t>
    </r>
    <r>
      <rPr>
        <b/>
        <sz val="10"/>
        <rFont val="Times New Roman"/>
        <family val="1"/>
        <charset val="186"/>
      </rPr>
      <t>Baldų dangų spalvų pavyzdžiai turi būti pateikti Pirkėjui iki pasiūlymo pateikimo termino pabaigos adresu Santariškių g. 4, Vilnius, VBB478 kab.</t>
    </r>
  </si>
  <si>
    <r>
      <t xml:space="preserve">10. Baldų metalinių dalių spalviniai pavyzdžiai turi būti pateikiami nudažant metalinį elementą. </t>
    </r>
    <r>
      <rPr>
        <b/>
        <sz val="10"/>
        <rFont val="Times New Roman"/>
        <family val="1"/>
        <charset val="186"/>
      </rPr>
      <t>Baldų metalinių dangų spalvų pavyzdžiai turi būti pateikti Pirkėjui iki pasiūlymo pateikimo termino pabaigos adresu Santariškių g. 4, Vilnius, VBB478 kab.</t>
    </r>
  </si>
  <si>
    <t>*Pirkėjas neįsipareigoja nupirkti viso nurodyto preliminaraus prekių kiekio, prekės bus užsakomos ir apmokomos pagal faktinį poreikį. Preliminarūs prekių kiekiai nelaikomi maksimaliais kiekiais. Pirkėjas gali išpirkti mažesnį arba didesnį kiekį nei preliminarus kiekis (didesnis prekių kiekis nei preliminarus gali būti užsakomas/perkamas tik esant Pirkėjo administracijos leidimui/sutikimui), tačiau negali būti viršyta pradinė (maksimali) sutarties (sutarties dalių) vertė</t>
  </si>
  <si>
    <r>
      <t xml:space="preserve">8. Pristatyti baldai turi atitikti baldams keliamus kokybės ir saugos reikalavimus kaip tai nustatyta galiojančiuose Lietuvos Respublikos teisės aktuose, Lietuvos standartizacijos normose, bei Europos Sąjungos direktyvose. Baldai turi būti pagaminti iš netoksiškų, priešgaisrinius reikalavimus atitinkančių medžiagų, būti stabilūs, be aštrių kampų ar pavojingų konstrukcinių elementų bei saugūs naudoti. </t>
    </r>
    <r>
      <rPr>
        <b/>
        <sz val="10"/>
        <rFont val="Times New Roman"/>
        <family val="1"/>
        <charset val="186"/>
      </rPr>
      <t>Pardavėjas teikdamas pasiūlymą privalo pateikti laisvos formos deklaraciją, kuria patvirtinama, kad siūlomi baldai atitinka visus galiojančius kokybės ir saugos reikalavimus.</t>
    </r>
  </si>
  <si>
    <r>
      <t xml:space="preserve">7. Pardavėjas privalo vadovautis Lietuvos Respublikos aplinkos ministro 2011 m. birželio 28 d. įsakymu Nr. D1-508 „Dėl aplinkos apsaugos kriterijų taikymo, vykdant žaliuosius pirkimus, tvarkos aprašo patvirtinimo“ (aktuali redakcija) patvirtinto „Aplinkos apsaugos kriterijų taikymo, vykdant žaliuosius pirkimus, tvarkos aprašo“ VII skyriuje pateiktais minimaliais aplinkos apsaugos kriterijais, taikomais baldams:
7.1.Ne mažiau kaip 80 proc. balduose naudojamos medienos, medienos medžiagų ir gaminių turi būti iš miškų, sertifikuotų naudojant FSC ar PEFC miškų sertifikavimo sistemas arba lygiavertes sertifikavimo sistemas;
7.2.Visos plastikinės dalys, kurių masė ≥ 50 g, turi būti paženklintos kaip tinkamos perdirbti pagal LST EN ISO 11469 „Bendrasis plastikinių gaminių identifikavimas ir ženklinimas“ (toliau – LST EN ISO 11469) ar lygiavertį standartą;
7.3.Jei baldo kamšalo sudėtyje naudojamos sintetinės poliesterio medžiagos, jų sudėtyje turi būti dalis perdirbtų medžiagų;
7.4.Paviršiams dengti naudojamuose produktuose:
7.4.1. neturi būti pavojingų cheminių medžiagų, klasifikuojamų priskiriant bet kurią iš nurodytų pavojingumo frazę pagal Reglamentą (EB) Nr. 1272/2008: kancerogeninės (H350, H350i, H351), sukeliančios paveldimus genetinius defektus (H340, H341), toksiškos reprodukcijai (H360D, H360F, 361f, 361d), pavojingos vandens aplinkai (H400, H410, H411), toksiškos ar labai toksiškos (H300, H301, H310, H311, H330, H331), kenkia organams (H370), veikdamos ilgą laiką pakenkia kai kuriems organams (H372);
7.4.2. neturi būti daugiau kaip 5 proc. masės lakiųjų organinių junginių (LOJ); 
7.4.3. neturi būti chromo (VI) junginių; 
7.4.4. formaldehido išmetamieji teršalai neturi viršyti 0,05 ppm. 
Atitiktį patvirtinantys dokumentai:
</t>
    </r>
    <r>
      <rPr>
        <b/>
        <sz val="10"/>
        <rFont val="Times New Roman"/>
        <family val="1"/>
        <charset val="186"/>
      </rPr>
      <t>1) Pardavėjas teikdamas pasiūlymą turi pateikti gamintojo ir (ar) tiekėjo deklaraciją, kad Sutarties vykdymo metu bus tiekiamos tik tos prekės, kurios atitinka nustatytus minimalius aplinkosauginius reikalavimus baldams;</t>
    </r>
    <r>
      <rPr>
        <sz val="10"/>
        <rFont val="Times New Roman"/>
        <family val="1"/>
        <charset val="186"/>
      </rPr>
      <t xml:space="preserve">
2) Pardavėjas kartu su Prekėmis turi pateikti aplinkos apsaugos kriterijų, nustatytų Techninėje specifikacijoje, atitikties įrodymus bei kitą aktualią dokumentaciją (naudotojų vadovus, instrukcijas ar pan.). Pardavėjas gali pateikti dokumentus vėliau, jeigu Pardavėjas susiduria su objektyviomis kliūtimis kartu su Prekėmis pateikti dokumentus ar jų dalį bei Šalys sutaria dėl dokumentų pateikimo vėlesnio laiko.
</t>
    </r>
  </si>
  <si>
    <t>3. Visų baldų matmenys turi būti tikslinami baldų pristatymo vietoje ir visi baldai turi būti pristatomi ir surenkami Pardavėjo lėšomis</t>
  </si>
  <si>
    <r>
      <t xml:space="preserve">Įstaigų darbo stalas, tiesus. Pastovaus aukščio, skirtas darbui sėdint. Stalviršis ir stalo kojos turi būti iš ne plonesnės kaip 25mm storio melaminu apdailintos medienos drožlių plokštės. Stalviršio kraštai turi būti padengti ne plonesne kaip 2mm PVC arba ABS briauna, kurios spalva turi sutapti su stalviršio spalva. Kojos turi būti sujungtos su ne plonesniu kaip 18mm storio kojaryšiu, kurio aukštis 350mm.  Stalų kojos turi turėti įtvirtintas sraigtines  reguliuojamo aukščio atramas grindų nelygumams išlyginti. Spalvos (Egger paletė arba lygiavertė) derinamos su užsakovu (tiekėjas turi pasiūlyti ne mažiau kaip 10 melamino spalvų variantų). </t>
    </r>
    <r>
      <rPr>
        <b/>
        <sz val="8"/>
        <color theme="1"/>
        <rFont val="Times New Roman"/>
        <family val="1"/>
        <charset val="186"/>
      </rPr>
      <t xml:space="preserve">Siūlomų dangų pavyzdžiai turi būti pateikiami kartu su pasiūlymu. </t>
    </r>
  </si>
  <si>
    <r>
      <t xml:space="preserve">Įstaigų darbo stalas. Reguliuojamo aukščio, skirtas darbui tiek sėdint, tiek stovint. Stalviršis turi būti iš ne plonesnės kaip 25mm storio melaminu apdailintos medienos drožlių plokštės. Stalviršio kraštai turi būti padengti ne plonesne kaip 2mm PVC arba ABS briauna, kurios spalva turi sutapti su stalviršio spalva. Stalo kojos turi būti reguliuojamo aukščio ,,T" formos, stačiakampio plieno vamzdžio 3 segmentų, nudažytos milteliniu ar lygiaverčiu būdu. Stalų kojos turi turėti įtvirtintas sraigtines  reguliuojamo aukščio atramas grindų nelygumams išlyginti.  Aukščio amplitudė - nuo 730 mm iki 1200 mm. (+/-50mm). Kelemoji galia - turi galėti pakelti svorį iki 100 kilogramų. Valdomas dvimotoriu varikliu. Turi turėti kliūties atpažinimo sistemą.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 xml:space="preserve">Siūlomų dangų pavyzdžiai turi būti pateikiami kartu su pasiūlymu. </t>
    </r>
  </si>
  <si>
    <r>
      <t xml:space="preserve">Įstaigų darbo stalas, tiesus.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Rėmas prie stalviršio tvirtinamas sraigtų pagalba (ne mažiau 12vnt).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color theme="1"/>
        <rFont val="Times New Roman"/>
        <family val="1"/>
        <charset val="186"/>
      </rPr>
      <t xml:space="preserve">Siūlomų dangų pavyzdžiai turi būti pateikiami kartu su pasiūlymu. </t>
    </r>
  </si>
  <si>
    <r>
      <t xml:space="preserve">Įstaigų darbo stalas, kampinis (dešininis arba kairinis, derinama su užsakovu prieš gaminant).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Rėmas prie stalviršio tvirtinamas sraigtų pagalba (ne mažiau 12vnt).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color theme="1"/>
        <rFont val="Times New Roman"/>
        <family val="1"/>
        <charset val="186"/>
      </rPr>
      <t xml:space="preserve">Siūlomų dangų pavyzdžiai turi būti pateikiami kartu su pasiūlymu. </t>
    </r>
  </si>
  <si>
    <r>
      <t xml:space="preserve">Įstaigų darbo stalas, tiesus.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apvalaus D50mm (+/-2mm) plieno vamzdžio, nudažyto milteliniu ar lygiaverčiu būdu.  Kojas jungia rėmas perimetru ir prie stalviršio tvirtinamas sraigtų pagalba.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color theme="1"/>
        <rFont val="Times New Roman"/>
        <family val="1"/>
        <charset val="186"/>
      </rPr>
      <t xml:space="preserve"> Siūlomų dangų pavyzdžiai turi būti pateikiami kartu su pasiūlymu. </t>
    </r>
  </si>
  <si>
    <r>
      <t xml:space="preserve">Apvalus posėdžio stalas.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color theme="1"/>
        <rFont val="Times New Roman"/>
        <family val="1"/>
        <charset val="186"/>
      </rPr>
      <t xml:space="preserve">Siūlomų dangų pavyzdžiai turi būti pateikiami kartu su pasiūlymu. </t>
    </r>
  </si>
  <si>
    <r>
      <t xml:space="preserve">Ovalus posėdžio stalas.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color theme="1"/>
        <rFont val="Times New Roman"/>
        <family val="1"/>
        <charset val="186"/>
      </rPr>
      <t xml:space="preserve">Siūlomų dangų pavyzdžiai turi būti pateikiami kartu su pasiūlymu. </t>
    </r>
  </si>
  <si>
    <r>
      <t xml:space="preserve">Vadovinis stalas. Stalviršis turi būti ne plonesnis nei 36 mm storio medžio drožlių plokštės, padengtos melaminu, PVC/ABS briauna ne plomesne kaip 2mm. Kojos uždaro kontūro stačiakampio formos iš metalinio dažyto vamzdžio 60x20 (+/-2)mm, sujungtos į metalinį rėmą. Tarp kojų ir stalviršio dekoratyvinis 15-20mm tarpelis. Stalviršyje numatytas stačiakampio formos atverčiamas aliuminio lizdas su šepetėliais laidų nuvedimui.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</si>
  <si>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 xml:space="preserve">Kojų uždanga turi būti gaminama iš 10mm (+/-2mm) storio melaminu apdailintos medienos drožlių plokštės. Uždangos kraštai turi būti padengti ne plonesne kaip 2mm PVC arba ABS briauna, kurios spalva turi sutapti su stalviršio spalva. Metalinių laikiklių pagalba tvirtinama prie stalo stalviršio.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</si>
  <si>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 xml:space="preserve">Pertvara turi būti gaminama iš 18mm (+/-2mm) storio melaminu apdailintos medienos drožlių plokštės. Uždangos kraštai turi būti padengti ne plonesne kaip 2mm PVC arba ABS briauna, kurios spalva turi sutapti su stalviršio spalva. Metalinių laikiklių pagalba tvirtinama prie stalo stalviršio.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</si>
  <si>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 xml:space="preserve">Stalviršis turi būti iš ne plonesnės kaip 25mm storio melaminu apdailintos medienos drožlių plokštės, užapvalintais kampais. Stalviršio kraštai turi būti padengti ne plonesne kaip 2mm PVC arba ABS briauna, kurios spalva turi sutapti su stalviršio spalva. Kojos turi būti iš 50x25mm (+/-2mm) stačiakampio plieno vamzdžio, nudažyto milteliniu ar lygiaverčiu būdu. Turi būti plokštelių ar kampų pagalba tvirtinamas prie darbo stalo.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</si>
  <si>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 xml:space="preserve">Stalviršis turi būti ne plonesnis nei 36 mm storio medžio drožlių plokštės, padengtos melaminu, PVC/ABS briauna 2mm. Kojos uždaro kontūro stačiakampio formos iš metalinio dažyto vamzdžio 60x20 (+/-2mm), sujungtos į metalinį rėmą. Tarp kojų ir stalviršio dekoratyvinis 15-20mm tarpelis. Stalų kojos turi turėti įtvirtintas sraigtines  reguliuojamo aukščio atramas grindų nelygumams išlyginti.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</si>
  <si>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Stalčių blokas, tvirtinamas prie stalo stalviršio (turi būti galimybė rakinti bent vieną stalčių). Stalčių blokas su ne mažiau kaip dviem stalčiais. Stalčių bloko korpusas, stogelis ir fasadai turi būti iš ne plonesnės kaip 18mm LMDP. Korpuso briaunos storis – ne mažiau kaip 0,8mm, fasadų – ne mažiau kaip 2mm PVC arba ABS briauna. Stalčių bėgeliai guoliniai, kreipiančiosios - metalinės, bėgeliai paslėpti, stalčiai su švelniu uždarymu. Rankenėlės – aliuminio profilio, lankelio arba stačiakampio formos, derinamos su užsakovu. Spalvos (Egger paletė arba lygiavertė) derinamos su užsakovu (tiekėjas turi pasiūlyti ne mažiau kaip 10 melamino spalvų variantų).</t>
    </r>
    <r>
      <rPr>
        <b/>
        <sz val="8"/>
        <color theme="1"/>
        <rFont val="Times New Roman"/>
        <family val="1"/>
        <charset val="186"/>
      </rPr>
      <t xml:space="preserve"> Siūlomų dangų pavyzdžiai turi būti pateikiami kartu su pasiūlymu.</t>
    </r>
  </si>
  <si>
    <r>
      <t xml:space="preserve">Stalčių blokas su ne mažiau kaip keturiais užrakinamais stalčiais. Stalčių bloko korpusas ir fasadai turi būti iš ne plonesnės kaip 18mm LMDP. Korpuso briaunos storis – ne mažiau kaip 0,8mm, fasado ir stogelio – ne mažiau kaip 2mm PVC arba ABS briauna. Stalčių bėgeliai guoliniai, kreipiančiosios - metalinės, bėgeliai paslėpti, stalčiai su švelniu uždarymu. Rankenėlės – aliuminio profilio, lankelio arba stačiakampio formos, derinamos su užsakovu. Spalvos (Egger paletė arba lygiavertė) derinamos su užsakovu (tiekėjas turi pasiūlyti ne mažiau kaip 10 melamino spalvų variantų). </t>
    </r>
    <r>
      <rPr>
        <b/>
        <sz val="8"/>
        <color theme="1"/>
        <rFont val="Times New Roman"/>
        <family val="1"/>
        <charset val="186"/>
      </rPr>
      <t>Siūlomų dangų pavyzdžiai turi būti pateikiami kartu su pasiūlymu.</t>
    </r>
  </si>
  <si>
    <r>
      <t xml:space="preserve">Stalčių blokas su ne mažiau kaip keturiais užrakinamais stalčiais. Stalčių bloko korpusas ir fasadai turi būti iš ne plonesnės kaip - 18mm, o stogelis - 25mm LMDP. Korpuso briaunos storis – ne mažiau kaip 0,8mm, fasado ir stogelio – ne mažiau kaip 2mm PVC arba ABS briauna. Stalčių bėgeliai guoliniai, kreipiančiosios - metalinės, bėgeliai paslėpti, stalčiai su švelniu uždarymu. Rankenėlės – aliuminio profilio, lankelio arba stačiakampio formos, derinamos su užsakovu. Spalvos (Egger paletė arba lygiavertė) derinamos su užsakovu (tiekėjas turi pasiūlyti ne mažiau kaip 10 melamino spalvų variantų). </t>
    </r>
    <r>
      <rPr>
        <b/>
        <sz val="8"/>
        <color theme="1"/>
        <rFont val="Times New Roman"/>
        <family val="1"/>
        <charset val="186"/>
      </rPr>
      <t>Siūlomų dangų pavyzdžiai turi būti pateikiami kartu su pasiūlymu.</t>
    </r>
  </si>
  <si>
    <r>
      <t xml:space="preserve">Pasitarimų staliukas. Stalviršis turi būti iš ne plonesnės kaip 18mm LMDP, briaunos laminuotos ne plonesne kaip 2mm PVC arba ABS briauna, kuri turi sutapti su stalviršio spalva. Stalų kojos turi būti iš apvalaus profilio lenkto vamzdžio, D12mm (+/-2mm). Stalo kojos turi sudaryti uždaro kontūro formas ir kryžiuotis tarpusavyje. Stalų kojos turi turėti plastikines atramėles (apsaugas nuo grindų subraižymo). Spalvos (Egger paletė arba lygiavertė) derinamos su užsakovu (tiekėjas turi pasiūlyti ne mažiau kaip 10 melamino spalvų variantų). </t>
    </r>
    <r>
      <rPr>
        <b/>
        <sz val="8"/>
        <rFont val="Times New Roman"/>
        <family val="1"/>
        <charset val="186"/>
      </rPr>
      <t>Siūlomų dangų pavyzdžiai turi būti pateikiami kartu su pasiūlymu.</t>
    </r>
  </si>
  <si>
    <r>
      <t xml:space="preserve">Stalviršis turi būti iš ne plonesnės kaip 25mm LMDP, briaunos laminuotos ne plonesne kaip 2mm PVC arba ABS briauna, kuri turi sutapti su stalviršio spalva. Stalų kojos turi būti iš stačiakampio uždaro profilio vamzdžio, 50x25mm (+/-2mm), dažyto milteliniu būdu. Stalo koją sudaro du vertikalūs vamzdžiai, viršuje ir apačioje sujungti tokiu pačiu vamzdžiu horizontaliai (U forma). Stalų kojos turi turėti reguliuojamo aukščio pėdeles grindų nelygumams išlyginti. Spalvos (Egger paletė arba lygiavertė) derinamos su užsakovu (tiekėjas turi pasiūlyti ne mažiau kaip 10 melamino spalvų variantų). Metalinių rėmų spalvos (RAL paletė arba lygiavertė) ne mažiau kaip 5 spalvų variantai.  </t>
    </r>
    <r>
      <rPr>
        <b/>
        <sz val="8"/>
        <rFont val="Times New Roman"/>
        <family val="1"/>
        <charset val="186"/>
      </rPr>
      <t>Siūlomų dangų pavyzdžiai turi būti pateikiami kartu su pasiūlymu.</t>
    </r>
  </si>
  <si>
    <r>
      <t xml:space="preserve">Stalviršis turi būti iš ne plonesnės kaip 25 mm storio medžio drožlių plokštės. Korpusinės baldo dalys turi būti gaminamos iš ne plonesnės kaip 18 mm storio medžio drožlių plokštės, padengtos melaminu.  Nuo stalo stalviršio iki antstato lentynėlės turi būti ne mažiau kaip 350 mm atstumas. Antstato atramos turi būti gaminamos iš ne plonesnės kaip 18 mm storio medžio drožlių plokštės (MDP), padengtos melamino plėvele. Liečiamos baldo briaunos turi būti dengtos ne mažiau kaip 2 mm storio ABS/PVC briauna. Antstato viršus ir baldo fasadas uždengiami iš ne plonesnės kaip 10mm storio melaminu dengtos medžio drožlių plokšte ir turi turėti 5-7mm dekoratyvinį tarpelį tarp jų. Stalo kojos turi būti  iš ne plonesnės kaip 25 mm storio medžio drožlių plokštės, padengtos melamino plėvele. Baldo cokolinė dalis 100mm aukščio turi būti padengta metalizuota HPL juosta. Spalvos (Egger paletė arba lygiavertė) derinamos su užsakovu (tiekėjas turi pasiūlyti ne mažiau kaip 10 melamino spalvų variantų). </t>
    </r>
    <r>
      <rPr>
        <b/>
        <sz val="8"/>
        <rFont val="Times New Roman"/>
        <family val="1"/>
        <charset val="186"/>
      </rPr>
      <t>Siūlomų dangų pavyzdžiai turi būti pateikiami kartu su pasiūlymu.</t>
    </r>
  </si>
  <si>
    <t xml:space="preserve">16. Pirkėjas esant poreikiui, gali įsigyti iš Pardavėjo nenurodytų, tačiau su pirkimo objektu susijusių prekių, kurių bendra vertė ne didesnė nei 10% sutarties kainos. Pirkėjas už tokias prekes apmoka ne didesnėmis nei užsakymo dieną Pardavėjo prekybos vietoje, kataloge ar interneto svetainėje nurodytomis galiojančiomis prekių kainomis arba, jei tokios kainos neskelbiamos, Pardavėjo pasiūlytomis, konkurencingomis kainomis. Bendra nurodytų prekių ir nenurodytų prekių vertė negali viršyti sutarties kainos. </t>
  </si>
  <si>
    <t>Melsvai pažymėtas lentelės sritis pildo tiekėjas.</t>
  </si>
  <si>
    <t>Pirkimo sąlygų 1 priedas</t>
  </si>
  <si>
    <t>TECHNINĖ SPECIFIKACIJA IR PASIŪLYMO KAINA</t>
  </si>
  <si>
    <t>Tiekėjo pavadinimas / ūkio subjektų grupės nariai:</t>
  </si>
  <si>
    <t>Tiekėjo kodas:</t>
  </si>
  <si>
    <t>Tiekėjo adresas:</t>
  </si>
  <si>
    <t>Tiekėjo PVM mokėtojo kodas:</t>
  </si>
  <si>
    <t>A/s numeris:</t>
  </si>
  <si>
    <t>Bankas, banko kodas:</t>
  </si>
  <si>
    <t>Tiekėjo įmonės telefono nr., elektroninis paštas:</t>
  </si>
  <si>
    <t>Asmens atsakingo už pasiūlymą vardas, pavardė:</t>
  </si>
  <si>
    <t>Asmens atsakingo už pasiūlymą telefono numeris:</t>
  </si>
  <si>
    <t>Asmens atsakingo už pasiūlymą el. pašto adresas:</t>
  </si>
  <si>
    <t>Asmens, laimėjimo atveju pasirašysiančio sutartį, pareigos, vardas, pavardė:</t>
  </si>
  <si>
    <t>Tiekėjo įmonės vadovo pareigos, vardas, pavardė:</t>
  </si>
  <si>
    <t>Tiekėjo (laimėjimo atveju) paskirto atsakingo asmens už sutarties vykdymą pareigos, vardas, pavardė, tel. Nr., el. p. adresas:</t>
  </si>
  <si>
    <t>Tiekėjo elektroninio pašto adresas užsakymų teikimui:</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</si>
  <si>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</si>
  <si>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</si>
  <si>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</si>
  <si>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</si>
  <si>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Pirkimo pavadinimas: BIURO BALDAI (NR. 10330)</t>
  </si>
  <si>
    <t>Reikalaujami matmenys (mm): plotis x gylis x aukštis (+/- 30 mm)</t>
  </si>
  <si>
    <t>Mato vientas</t>
  </si>
  <si>
    <t>Mato vieneto įkainis, Eur be PVM</t>
  </si>
  <si>
    <t xml:space="preserve">Viso kiekio kaina, Eur be PVM </t>
  </si>
  <si>
    <t>PVM tarifas %</t>
  </si>
  <si>
    <t xml:space="preserve">Viso kiekio kaina, Eur su PVM </t>
  </si>
  <si>
    <t>PVM suma, Eur</t>
  </si>
  <si>
    <t>vnt</t>
  </si>
  <si>
    <t>Viso 1 pirkimo dalis:</t>
  </si>
  <si>
    <t>3. Bendra pasiūlymo kaina:</t>
  </si>
  <si>
    <t>Bendra pasiūlymo kaina, EUR be PVM:</t>
  </si>
  <si>
    <t>PVM suma, EUR:</t>
  </si>
  <si>
    <t>Bendra pasiūlymo kaina, EUR su PVM:</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</si>
  <si>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</si>
  <si>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</si>
  <si>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</si>
  <si>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</si>
  <si>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</si>
  <si>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</si>
  <si>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</si>
  <si>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3.</t>
  </si>
  <si>
    <t>* jeigu tiekėjas lentelės neužpildo, perkančioji organizacija laiko, kad pasiūlyme konfidencialios informacijos nėra.</t>
  </si>
  <si>
    <r>
      <t xml:space="preserve">Numatomi pasitekti subtiekėjai ir (ar) specialistai </t>
    </r>
    <r>
      <rPr>
        <b/>
        <sz val="10"/>
        <color indexed="8"/>
        <rFont val="Times New Roman"/>
        <family val="1"/>
        <charset val="186"/>
      </rPr>
      <t>(jei nepasitelkiami, prašome įrašyti NEPASITELKIAMI)*:</t>
    </r>
  </si>
  <si>
    <t>Subtiekėjo pavadinimas ir (ar) specialisto vardas pavardė</t>
  </si>
  <si>
    <t>Subtiekėjo kodas</t>
  </si>
  <si>
    <t>Perduodama veikla</t>
  </si>
  <si>
    <t>* jeigu tiekėjas lentelės neužpildo, perkančioji organizacija laiko, kad subtiekėjai ir (ar) specialistai nepasitelkiami.</t>
  </si>
  <si>
    <t>2. Perkančiosios organizacijos reikalaujami prekių techniniai parametrai bei tiekėjo siūlomos prekės ir kainos:</t>
  </si>
  <si>
    <t>1. Bendrieji reikalavimai:</t>
  </si>
  <si>
    <t xml:space="preserve">15. Garantinis terminas yra 24 mėnesiai nuo priėmimo - perdavimo akto pasirašymo dienos. </t>
  </si>
  <si>
    <t>NEPASITELKIAMI</t>
  </si>
  <si>
    <t>P.Lukšio g. 32, Vilnius; Justiniškių g. 16, Vilnius</t>
  </si>
  <si>
    <t>LT247300010162298278</t>
  </si>
  <si>
    <t>AB "Swedbank", kodas 73000</t>
  </si>
  <si>
    <t>Direktorius Dainius Beliukevičius</t>
  </si>
  <si>
    <t xml:space="preserve">UAB ,,Furnistilius" </t>
  </si>
  <si>
    <t>LT100013127315</t>
  </si>
  <si>
    <t>EBVPD</t>
  </si>
  <si>
    <t>Taip</t>
  </si>
  <si>
    <t>Deklaracijos</t>
  </si>
  <si>
    <t>Eskizai</t>
  </si>
  <si>
    <t>4.</t>
  </si>
  <si>
    <t>Įgaliojimas</t>
  </si>
  <si>
    <t>37 060 393 157 , xxx</t>
  </si>
  <si>
    <t>xxx</t>
  </si>
  <si>
    <t>Petras Kašinskas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</si>
</sst>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rgb="FF006100"/>
      <name val="Calibri"/>
      <family val="2"/>
      <charset val="186"/>
      <scheme val="minor"/>
    </font>
    <font>
      <sz val="10"/>
      <name val="Times New Roman"/>
      <family val="1"/>
      <charset val="186"/>
    </font>
    <font>
      <b/>
      <sz val="10"/>
      <name val="Times New Roman"/>
      <family val="1"/>
      <charset val="186"/>
    </font>
    <font>
      <sz val="10"/>
      <color theme="1"/>
      <name val="Times New Roman"/>
      <family val="1"/>
      <charset val="186"/>
    </font>
    <font>
      <sz val="8"/>
      <name val="Times New Roman"/>
      <family val="1"/>
      <charset val="186"/>
    </font>
    <font>
      <sz val="8"/>
      <color theme="1"/>
      <name val="Times New Roman"/>
      <family val="1"/>
      <charset val="186"/>
    </font>
    <font>
      <sz val="11"/>
      <color theme="1"/>
      <name val="Times New Roman"/>
      <family val="1"/>
      <charset val="186"/>
    </font>
    <font>
      <b/>
      <sz val="11"/>
      <name val="Times New Roman"/>
      <family val="1"/>
      <charset val="186"/>
    </font>
    <font>
      <sz val="10"/>
      <color theme="1"/>
      <name val="Calibri"/>
      <family val="2"/>
      <charset val="186"/>
      <scheme val="minor"/>
    </font>
    <font>
      <b/>
      <sz val="8"/>
      <color theme="1"/>
      <name val="Times New Roman"/>
      <family val="1"/>
      <charset val="186"/>
    </font>
    <font>
      <b/>
      <sz val="8"/>
      <name val="Times New Roman"/>
      <family val="1"/>
      <charset val="186"/>
    </font>
    <font>
      <sz val="10"/>
      <color rgb="FFFF0000"/>
      <name val="Times New Roman"/>
      <family val="1"/>
      <charset val="186"/>
    </font>
    <font>
      <sz val="10"/>
      <color rgb="FF000000"/>
      <name val="Times New Roman"/>
      <family val="1"/>
      <charset val="186"/>
    </font>
    <font>
      <b/>
      <sz val="10"/>
      <color rgb="FF000000"/>
      <name val="Times New Roman"/>
      <family val="1"/>
      <charset val="186"/>
    </font>
    <font>
      <b/>
      <sz val="8"/>
      <color rgb="FF000000"/>
      <name val="Times New Roman"/>
      <family val="1"/>
      <charset val="186"/>
    </font>
    <font>
      <b/>
      <sz val="11"/>
      <color rgb="FF000000"/>
      <name val="Times New Roman"/>
      <family val="1"/>
      <charset val="186"/>
    </font>
    <font>
      <b/>
      <sz val="9"/>
      <color rgb="FF000000"/>
      <name val="Times New Roman"/>
      <family val="1"/>
      <charset val="186"/>
    </font>
    <font>
      <b/>
      <sz val="9"/>
      <color theme="1"/>
      <name val="Times New Roman"/>
      <family val="1"/>
      <charset val="186"/>
    </font>
    <font>
      <b/>
      <sz val="9"/>
      <name val="Times New Roman"/>
      <family val="1"/>
      <charset val="186"/>
    </font>
    <font>
      <b/>
      <sz val="12"/>
      <name val="Times New Roman"/>
      <family val="1"/>
      <charset val="186"/>
    </font>
    <font>
      <sz val="11"/>
      <color rgb="FF000000"/>
      <name val="Times New Roman"/>
      <family val="1"/>
      <charset val="186"/>
    </font>
    <font>
      <sz val="10"/>
      <color rgb="FF000000"/>
      <name val="Calibri"/>
      <family val="2"/>
      <charset val="186"/>
    </font>
    <font>
      <b/>
      <sz val="10"/>
      <color indexed="8"/>
      <name val="Times New Roman"/>
      <family val="1"/>
      <charset val="186"/>
    </font>
    <font>
      <b/>
      <sz val="10"/>
      <color theme="1"/>
      <name val="Calibri"/>
      <family val="2"/>
      <charset val="186"/>
      <scheme val="minor"/>
    </font>
    <font>
      <b/>
      <sz val="10"/>
      <color theme="1"/>
      <name val="Times New Roman"/>
      <family val="1"/>
      <charset val="186"/>
    </font>
    <font>
      <b/>
      <sz val="10"/>
      <color theme="1"/>
      <name val="Times New Roman"/>
      <family val="1"/>
    </font>
    <font>
      <b/>
      <sz val="11"/>
      <color theme="1"/>
      <name val="Times New Roman"/>
      <family val="1"/>
      <charset val="186"/>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indexed="9"/>
        <bgColor indexed="64"/>
      </patternFill>
    </fill>
    <fill>
      <patternFill patternType="solid">
        <fgColor rgb="FFCCFFFF"/>
        <bgColor rgb="FFCCFFFF"/>
      </patternFill>
    </fill>
    <fill>
      <patternFill patternType="solid">
        <fgColor rgb="FFCCFFFF"/>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2" borderId="0" applyNumberFormat="0" applyBorder="0" applyAlignment="0" applyProtection="0"/>
  </cellStyleXfs>
  <cellXfs count="111">
    <xf numFmtId="0" fontId="0" fillId="0" borderId="0" xfId="0"/>
    <xf numFmtId="0" fontId="4"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7" fillId="0" borderId="0" xfId="0" applyFont="1"/>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3" fillId="3" borderId="2"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0" xfId="0" applyFont="1" applyAlignment="1">
      <alignment vertical="top" wrapText="1"/>
    </xf>
    <xf numFmtId="0" fontId="0" fillId="0" borderId="0" xfId="0" applyAlignment="1">
      <alignment vertical="top" wrapText="1"/>
    </xf>
    <xf numFmtId="0" fontId="13" fillId="0" borderId="0" xfId="0" applyFont="1" applyAlignment="1" applyProtection="1">
      <alignment horizontal="right"/>
      <protection locked="0"/>
    </xf>
    <xf numFmtId="0" fontId="7" fillId="0" borderId="0" xfId="0" applyFont="1" applyProtection="1">
      <protection locked="0"/>
    </xf>
    <xf numFmtId="0" fontId="0" fillId="0" borderId="0" xfId="0" applyProtection="1">
      <protection locked="0"/>
    </xf>
    <xf numFmtId="0" fontId="13" fillId="0" borderId="0" xfId="0" applyFont="1" applyProtection="1">
      <protection locked="0"/>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0" fontId="14" fillId="0" borderId="0" xfId="0" applyFont="1" applyAlignment="1" applyProtection="1">
      <alignment horizontal="left" vertical="top" wrapText="1"/>
      <protection locked="0"/>
    </xf>
    <xf numFmtId="0" fontId="16" fillId="0" borderId="0" xfId="0" applyFont="1" applyProtection="1">
      <protection locked="0"/>
    </xf>
    <xf numFmtId="0" fontId="13" fillId="0" borderId="0" xfId="0" applyFont="1" applyAlignment="1" applyProtection="1">
      <alignment horizontal="left" vertical="top" wrapText="1"/>
      <protection locked="0"/>
    </xf>
    <xf numFmtId="0" fontId="14" fillId="0" borderId="0" xfId="0" applyFont="1" applyProtection="1">
      <protection locked="0"/>
    </xf>
    <xf numFmtId="0" fontId="17"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6" borderId="2" xfId="0" applyFont="1" applyFill="1" applyBorder="1"/>
    <xf numFmtId="0" fontId="6" fillId="6" borderId="6" xfId="0" applyFont="1" applyFill="1" applyBorder="1"/>
    <xf numFmtId="0" fontId="10" fillId="6" borderId="11" xfId="0" applyFont="1" applyFill="1" applyBorder="1"/>
    <xf numFmtId="0" fontId="6" fillId="4" borderId="2" xfId="0" applyFont="1" applyFill="1" applyBorder="1" applyAlignment="1">
      <alignment horizontal="left" vertical="top" wrapText="1"/>
    </xf>
    <xf numFmtId="0" fontId="6" fillId="0" borderId="2" xfId="0" applyFont="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2" fontId="13" fillId="0" borderId="0" xfId="0" applyNumberFormat="1" applyFont="1" applyAlignment="1" applyProtection="1">
      <alignment horizontal="right" vertical="center"/>
      <protection locked="0"/>
    </xf>
    <xf numFmtId="3" fontId="14" fillId="0" borderId="0" xfId="0" applyNumberFormat="1" applyFont="1" applyAlignment="1" applyProtection="1">
      <alignment vertical="center" wrapText="1"/>
      <protection locked="0"/>
    </xf>
    <xf numFmtId="0" fontId="13" fillId="0" borderId="0" xfId="0" applyFont="1" applyAlignment="1" applyProtection="1">
      <alignment horizontal="center" vertical="center"/>
      <protection locked="0"/>
    </xf>
    <xf numFmtId="0" fontId="21" fillId="0" borderId="0" xfId="0" applyFont="1" applyProtection="1">
      <protection locked="0"/>
    </xf>
    <xf numFmtId="0" fontId="22" fillId="0" borderId="0" xfId="0" applyFont="1" applyProtection="1">
      <protection locked="0"/>
    </xf>
    <xf numFmtId="0" fontId="13" fillId="0" borderId="15" xfId="0" applyFont="1" applyBorder="1" applyAlignment="1" applyProtection="1">
      <alignment horizontal="center" vertical="top"/>
      <protection locked="0"/>
    </xf>
    <xf numFmtId="0" fontId="22" fillId="5" borderId="15" xfId="0" applyFont="1" applyFill="1" applyBorder="1" applyProtection="1">
      <protection locked="0"/>
    </xf>
    <xf numFmtId="0" fontId="14" fillId="0" borderId="15" xfId="0" applyFont="1" applyBorder="1" applyAlignment="1" applyProtection="1">
      <alignment horizontal="center" vertical="center" wrapText="1"/>
      <protection locked="0"/>
    </xf>
    <xf numFmtId="2" fontId="6" fillId="6" borderId="2" xfId="0" applyNumberFormat="1" applyFont="1" applyFill="1" applyBorder="1"/>
    <xf numFmtId="2" fontId="10" fillId="6" borderId="10" xfId="0" applyNumberFormat="1" applyFont="1" applyFill="1" applyBorder="1"/>
    <xf numFmtId="2" fontId="6" fillId="6" borderId="6" xfId="0" applyNumberFormat="1" applyFont="1" applyFill="1" applyBorder="1"/>
    <xf numFmtId="0" fontId="6" fillId="6" borderId="11" xfId="0" applyFont="1" applyFill="1" applyBorder="1"/>
    <xf numFmtId="2" fontId="10" fillId="6" borderId="12" xfId="0" applyNumberFormat="1" applyFont="1" applyFill="1" applyBorder="1"/>
    <xf numFmtId="2" fontId="27" fillId="6" borderId="2" xfId="0" applyNumberFormat="1" applyFont="1" applyFill="1" applyBorder="1"/>
    <xf numFmtId="0" fontId="25" fillId="0" borderId="0" xfId="0" applyFont="1" applyAlignment="1" applyProtection="1">
      <alignment horizontal="left"/>
      <protection locked="0"/>
    </xf>
    <xf numFmtId="0" fontId="0" fillId="5" borderId="15" xfId="0" applyFill="1" applyBorder="1" applyProtection="1">
      <protection locked="0"/>
    </xf>
    <xf numFmtId="0" fontId="14" fillId="0" borderId="0" xfId="0" applyFont="1" applyAlignment="1" applyProtection="1">
      <alignment horizontal="left"/>
      <protection locked="0"/>
    </xf>
    <xf numFmtId="0" fontId="14" fillId="0" borderId="15" xfId="0" applyFont="1" applyBorder="1" applyAlignment="1" applyProtection="1">
      <alignment horizontal="center" vertical="center" wrapText="1"/>
      <protection locked="0"/>
    </xf>
    <xf numFmtId="3" fontId="14" fillId="0" borderId="2" xfId="0" applyNumberFormat="1" applyFont="1" applyBorder="1" applyAlignment="1" applyProtection="1">
      <alignment horizontal="right" vertical="center" wrapText="1"/>
      <protection locked="0"/>
    </xf>
    <xf numFmtId="3" fontId="14" fillId="0" borderId="3" xfId="0" applyNumberFormat="1" applyFont="1" applyBorder="1" applyAlignment="1" applyProtection="1">
      <alignment horizontal="right" vertical="center" wrapText="1"/>
      <protection locked="0"/>
    </xf>
    <xf numFmtId="0" fontId="21" fillId="5" borderId="2" xfId="0" applyFont="1" applyFill="1" applyBorder="1" applyAlignment="1" applyProtection="1">
      <alignment horizontal="center"/>
      <protection locked="0"/>
    </xf>
    <xf numFmtId="3" fontId="14" fillId="0" borderId="13" xfId="0" applyNumberFormat="1" applyFont="1" applyBorder="1" applyAlignment="1" applyProtection="1">
      <alignment horizontal="right" vertical="center" wrapText="1"/>
      <protection locked="0"/>
    </xf>
    <xf numFmtId="3" fontId="14" fillId="0" borderId="14" xfId="0" applyNumberFormat="1" applyFont="1" applyBorder="1" applyAlignment="1" applyProtection="1">
      <alignment horizontal="right" vertical="center" wrapText="1"/>
      <protection locked="0"/>
    </xf>
    <xf numFmtId="2" fontId="21" fillId="5" borderId="2" xfId="0" applyNumberFormat="1" applyFont="1" applyFill="1" applyBorder="1"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top" wrapText="1"/>
      <protection locked="0"/>
    </xf>
    <xf numFmtId="0" fontId="14" fillId="0" borderId="0" xfId="0" applyFont="1" applyAlignment="1" applyProtection="1">
      <alignment horizontal="left" vertical="center"/>
      <protection locked="0"/>
    </xf>
    <xf numFmtId="0" fontId="14" fillId="6" borderId="16" xfId="0" applyFont="1" applyFill="1" applyBorder="1" applyAlignment="1">
      <alignment horizontal="center" vertical="top" wrapText="1"/>
    </xf>
    <xf numFmtId="0" fontId="14" fillId="6" borderId="17" xfId="0" applyFont="1" applyFill="1" applyBorder="1" applyAlignment="1">
      <alignment horizontal="center" vertical="top" wrapText="1"/>
    </xf>
    <xf numFmtId="0" fontId="14" fillId="6" borderId="18" xfId="0" applyFont="1" applyFill="1" applyBorder="1" applyAlignment="1">
      <alignment horizontal="center" vertical="top" wrapText="1"/>
    </xf>
    <xf numFmtId="0" fontId="14" fillId="0" borderId="3"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6" borderId="3" xfId="0" applyFont="1" applyFill="1" applyBorder="1" applyAlignment="1">
      <alignment horizontal="center" vertical="top" wrapText="1"/>
    </xf>
    <xf numFmtId="0" fontId="14" fillId="6" borderId="4" xfId="0" applyFont="1" applyFill="1" applyBorder="1" applyAlignment="1">
      <alignment horizontal="center" vertical="top" wrapText="1"/>
    </xf>
    <xf numFmtId="0" fontId="14" fillId="6" borderId="5" xfId="0" applyFont="1" applyFill="1" applyBorder="1" applyAlignment="1">
      <alignment horizontal="center" vertical="top" wrapText="1"/>
    </xf>
    <xf numFmtId="0" fontId="5" fillId="0" borderId="2" xfId="0" applyFont="1" applyBorder="1" applyAlignment="1">
      <alignment horizontal="left" vertical="center" wrapText="1"/>
    </xf>
    <xf numFmtId="0" fontId="5" fillId="0" borderId="2" xfId="0" applyFont="1" applyBorder="1" applyAlignment="1">
      <alignment horizontal="left" vertical="top" wrapText="1"/>
    </xf>
    <xf numFmtId="0" fontId="2" fillId="0" borderId="0" xfId="0" applyFont="1" applyAlignment="1">
      <alignmen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5"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3" fillId="0" borderId="0" xfId="0" applyFont="1" applyAlignment="1">
      <alignment wrapText="1"/>
    </xf>
    <xf numFmtId="0" fontId="4" fillId="0" borderId="0" xfId="0" applyFont="1" applyAlignment="1">
      <alignment wrapText="1"/>
    </xf>
    <xf numFmtId="0" fontId="12" fillId="0" borderId="0" xfId="0" applyFont="1" applyAlignment="1" applyProtection="1">
      <alignment horizontal="left" wrapText="1"/>
      <protection locked="0"/>
    </xf>
    <xf numFmtId="0" fontId="7" fillId="0" borderId="0" xfId="0" applyFont="1" applyProtection="1">
      <protection locked="0"/>
    </xf>
    <xf numFmtId="0" fontId="14" fillId="0" borderId="0" xfId="0" applyFont="1" applyAlignment="1" applyProtection="1">
      <alignment horizontal="center" vertical="center" wrapText="1"/>
      <protection locked="0"/>
    </xf>
    <xf numFmtId="14" fontId="14" fillId="5" borderId="0" xfId="0" applyNumberFormat="1" applyFont="1" applyFill="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0" borderId="0" xfId="0" applyFont="1" applyAlignment="1" applyProtection="1">
      <alignment horizontal="left" wrapText="1"/>
      <protection locked="0"/>
    </xf>
    <xf numFmtId="3" fontId="26" fillId="5" borderId="3" xfId="0" applyNumberFormat="1" applyFont="1" applyFill="1" applyBorder="1" applyAlignment="1" applyProtection="1">
      <alignment horizontal="center"/>
      <protection locked="0"/>
    </xf>
    <xf numFmtId="0" fontId="26" fillId="5" borderId="4" xfId="0" applyFont="1" applyFill="1" applyBorder="1" applyAlignment="1" applyProtection="1">
      <alignment horizontal="center"/>
      <protection locked="0"/>
    </xf>
    <xf numFmtId="0" fontId="26" fillId="5" borderId="5" xfId="0" applyFont="1" applyFill="1" applyBorder="1" applyAlignment="1" applyProtection="1">
      <alignment horizontal="center"/>
      <protection locked="0"/>
    </xf>
    <xf numFmtId="3" fontId="14" fillId="6" borderId="16" xfId="0" applyNumberFormat="1" applyFont="1" applyFill="1" applyBorder="1" applyAlignment="1">
      <alignment horizontal="center" vertical="top" wrapText="1"/>
    </xf>
    <xf numFmtId="0" fontId="26" fillId="5" borderId="3" xfId="0" applyFont="1" applyFill="1" applyBorder="1" applyAlignment="1" applyProtection="1">
      <alignment horizontal="center"/>
      <protection locked="0"/>
    </xf>
    <xf numFmtId="0" fontId="14" fillId="0" borderId="0" xfId="0" applyFont="1" applyAlignment="1" applyProtection="1">
      <alignment horizontal="left" vertical="top" wrapText="1"/>
      <protection locked="0"/>
    </xf>
    <xf numFmtId="0" fontId="7" fillId="0" borderId="0" xfId="0" applyFont="1"/>
    <xf numFmtId="0" fontId="0" fillId="0" borderId="0" xfId="0"/>
    <xf numFmtId="0" fontId="5" fillId="4" borderId="2" xfId="0" applyFont="1" applyFill="1" applyBorder="1" applyAlignment="1">
      <alignment horizontal="left" vertical="center" wrapText="1"/>
    </xf>
    <xf numFmtId="0" fontId="5" fillId="4" borderId="2" xfId="0" applyFont="1" applyFill="1" applyBorder="1" applyAlignment="1">
      <alignment horizontal="left" vertical="top" wrapText="1"/>
    </xf>
    <xf numFmtId="0" fontId="20" fillId="0" borderId="3" xfId="0" applyFont="1" applyBorder="1" applyAlignment="1">
      <alignment horizontal="right" vertical="center" wrapText="1"/>
    </xf>
    <xf numFmtId="0" fontId="20" fillId="0" borderId="4" xfId="0" applyFont="1" applyBorder="1" applyAlignment="1">
      <alignment horizontal="right" vertical="center" wrapText="1"/>
    </xf>
    <xf numFmtId="0" fontId="20" fillId="0" borderId="9" xfId="0" applyFont="1" applyBorder="1" applyAlignment="1">
      <alignment horizontal="right" vertical="center" wrapText="1"/>
    </xf>
    <xf numFmtId="0" fontId="3" fillId="0" borderId="8" xfId="0" applyFont="1" applyBorder="1" applyAlignment="1">
      <alignment vertical="top" wrapText="1"/>
    </xf>
    <xf numFmtId="0" fontId="24" fillId="0" borderId="8" xfId="0" applyFont="1" applyBorder="1" applyAlignment="1">
      <alignment vertical="top" wrapText="1"/>
    </xf>
    <xf numFmtId="0" fontId="0" fillId="0" borderId="0" xfId="0" applyAlignment="1">
      <alignment vertical="top" wrapText="1"/>
    </xf>
    <xf numFmtId="0" fontId="8" fillId="3" borderId="2" xfId="0" applyFont="1" applyFill="1" applyBorder="1" applyAlignment="1">
      <alignment horizontal="left" vertical="center" wrapText="1"/>
    </xf>
    <xf numFmtId="0" fontId="9" fillId="0" borderId="0" xfId="0" applyFont="1" applyAlignment="1">
      <alignment vertical="top" wrapText="1"/>
    </xf>
  </cellXfs>
  <cellStyles count="2">
    <cellStyle name="Good" xfId="1" builtinId="26"/>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9"/>
  <sheetViews>
    <sheetView tabSelected="1" topLeftCell="A126" zoomScaleNormal="100" workbookViewId="0">
      <selection activeCell="B140" sqref="B140"/>
    </sheetView>
  </sheetViews>
  <sheetFormatPr defaultRowHeight="15" x14ac:dyDescent="0.25"/>
  <cols>
    <col min="1" max="1" width="3" customWidth="1"/>
    <col min="2" max="2" width="4.28515625" customWidth="1"/>
    <col min="3" max="3" width="49" customWidth="1"/>
    <col min="4" max="4" width="55" customWidth="1"/>
    <col min="5" max="5" width="23.42578125" customWidth="1"/>
    <col min="6" max="6" width="15.85546875" customWidth="1"/>
    <col min="8" max="12" width="10" customWidth="1"/>
  </cols>
  <sheetData>
    <row r="1" spans="1:11" s="18" customFormat="1" x14ac:dyDescent="0.25">
      <c r="A1" s="87" t="s">
        <v>165</v>
      </c>
      <c r="B1" s="87"/>
      <c r="C1" s="87"/>
      <c r="D1" s="88"/>
      <c r="E1" s="88"/>
      <c r="F1" s="88"/>
      <c r="G1" s="16"/>
      <c r="H1" s="17"/>
      <c r="I1" s="16" t="s">
        <v>166</v>
      </c>
      <c r="J1" s="17"/>
      <c r="K1" s="17"/>
    </row>
    <row r="2" spans="1:11" s="18" customFormat="1" x14ac:dyDescent="0.25">
      <c r="A2" s="19"/>
      <c r="B2" s="19"/>
      <c r="C2" s="19"/>
      <c r="D2" s="19"/>
      <c r="E2" s="19"/>
      <c r="F2" s="19"/>
      <c r="G2" s="19"/>
      <c r="H2" s="17"/>
      <c r="I2" s="17"/>
      <c r="J2" s="17"/>
      <c r="K2" s="17"/>
    </row>
    <row r="3" spans="1:11" s="18" customFormat="1" x14ac:dyDescent="0.25">
      <c r="A3" s="89" t="s">
        <v>167</v>
      </c>
      <c r="B3" s="89"/>
      <c r="C3" s="89"/>
      <c r="D3" s="89"/>
      <c r="E3" s="89"/>
      <c r="F3" s="89"/>
      <c r="G3" s="89"/>
      <c r="H3" s="89"/>
      <c r="I3" s="89"/>
      <c r="J3" s="17"/>
      <c r="K3" s="17"/>
    </row>
    <row r="4" spans="1:11" s="18" customFormat="1" x14ac:dyDescent="0.25">
      <c r="A4" s="90">
        <v>45881</v>
      </c>
      <c r="B4" s="91"/>
      <c r="C4" s="91"/>
      <c r="D4" s="91"/>
      <c r="E4" s="91"/>
      <c r="F4" s="91"/>
      <c r="G4" s="91"/>
      <c r="H4" s="91"/>
      <c r="I4" s="91"/>
      <c r="J4" s="17"/>
      <c r="K4" s="17"/>
    </row>
    <row r="5" spans="1:11" s="18" customFormat="1" x14ac:dyDescent="0.25">
      <c r="A5" s="19"/>
      <c r="B5" s="19"/>
      <c r="C5" s="19"/>
      <c r="D5" s="19"/>
      <c r="E5" s="19"/>
      <c r="F5" s="19"/>
      <c r="G5" s="19"/>
      <c r="H5" s="17"/>
      <c r="I5" s="17"/>
      <c r="J5" s="17"/>
      <c r="K5" s="17"/>
    </row>
    <row r="6" spans="1:11" s="18" customFormat="1" ht="30" customHeight="1" x14ac:dyDescent="0.25">
      <c r="A6" s="92" t="s">
        <v>186</v>
      </c>
      <c r="B6" s="92"/>
      <c r="C6" s="92"/>
      <c r="D6" s="92"/>
      <c r="E6" s="92"/>
      <c r="F6" s="92"/>
      <c r="G6" s="92"/>
      <c r="H6" s="92"/>
      <c r="I6" s="92"/>
      <c r="J6" s="17"/>
      <c r="K6" s="17"/>
    </row>
    <row r="7" spans="1:11" s="18" customFormat="1" x14ac:dyDescent="0.25">
      <c r="A7" s="20"/>
      <c r="B7" s="20"/>
      <c r="C7" s="20"/>
      <c r="D7" s="20"/>
      <c r="E7" s="20"/>
      <c r="F7" s="20"/>
      <c r="G7" s="20"/>
      <c r="H7" s="17"/>
      <c r="I7" s="17"/>
      <c r="J7" s="17"/>
      <c r="K7" s="17"/>
    </row>
    <row r="8" spans="1:11" s="18" customFormat="1" ht="15" customHeight="1" x14ac:dyDescent="0.25">
      <c r="A8" s="21"/>
      <c r="B8" s="71" t="s">
        <v>168</v>
      </c>
      <c r="C8" s="71"/>
      <c r="D8" s="66" t="s">
        <v>222</v>
      </c>
      <c r="E8" s="67"/>
      <c r="F8" s="67"/>
      <c r="G8" s="67"/>
      <c r="H8" s="67"/>
      <c r="I8" s="68"/>
    </row>
    <row r="9" spans="1:11" s="18" customFormat="1" ht="15" customHeight="1" x14ac:dyDescent="0.25">
      <c r="A9" s="21"/>
      <c r="B9" s="71" t="s">
        <v>169</v>
      </c>
      <c r="C9" s="71"/>
      <c r="D9" s="66">
        <v>305545573</v>
      </c>
      <c r="E9" s="67"/>
      <c r="F9" s="67"/>
      <c r="G9" s="67"/>
      <c r="H9" s="67"/>
      <c r="I9" s="68"/>
    </row>
    <row r="10" spans="1:11" s="18" customFormat="1" ht="15" customHeight="1" x14ac:dyDescent="0.25">
      <c r="A10" s="21"/>
      <c r="B10" s="71" t="s">
        <v>170</v>
      </c>
      <c r="C10" s="71"/>
      <c r="D10" s="66" t="s">
        <v>218</v>
      </c>
      <c r="E10" s="67"/>
      <c r="F10" s="67"/>
      <c r="G10" s="67"/>
      <c r="H10" s="67"/>
      <c r="I10" s="68"/>
    </row>
    <row r="11" spans="1:11" s="18" customFormat="1" ht="15" customHeight="1" x14ac:dyDescent="0.25">
      <c r="A11" s="21"/>
      <c r="B11" s="69" t="s">
        <v>171</v>
      </c>
      <c r="C11" s="70"/>
      <c r="D11" s="66" t="s">
        <v>223</v>
      </c>
      <c r="E11" s="67"/>
      <c r="F11" s="67"/>
      <c r="G11" s="67"/>
      <c r="H11" s="67"/>
      <c r="I11" s="68"/>
    </row>
    <row r="12" spans="1:11" s="18" customFormat="1" ht="15" customHeight="1" x14ac:dyDescent="0.25">
      <c r="A12" s="21"/>
      <c r="B12" s="69" t="s">
        <v>172</v>
      </c>
      <c r="C12" s="70"/>
      <c r="D12" s="66" t="s">
        <v>219</v>
      </c>
      <c r="E12" s="67"/>
      <c r="F12" s="67"/>
      <c r="G12" s="67"/>
      <c r="H12" s="67"/>
      <c r="I12" s="68"/>
    </row>
    <row r="13" spans="1:11" s="18" customFormat="1" ht="15" customHeight="1" x14ac:dyDescent="0.25">
      <c r="A13" s="21"/>
      <c r="B13" s="69" t="s">
        <v>173</v>
      </c>
      <c r="C13" s="70"/>
      <c r="D13" s="66" t="s">
        <v>220</v>
      </c>
      <c r="E13" s="67"/>
      <c r="F13" s="67"/>
      <c r="G13" s="67"/>
      <c r="H13" s="67"/>
      <c r="I13" s="68"/>
    </row>
    <row r="14" spans="1:11" s="18" customFormat="1" ht="15" customHeight="1" x14ac:dyDescent="0.25">
      <c r="A14" s="21"/>
      <c r="B14" s="69" t="s">
        <v>174</v>
      </c>
      <c r="C14" s="70"/>
      <c r="D14" s="66" t="s">
        <v>230</v>
      </c>
      <c r="E14" s="67"/>
      <c r="F14" s="67"/>
      <c r="G14" s="67"/>
      <c r="H14" s="67"/>
      <c r="I14" s="68"/>
    </row>
    <row r="15" spans="1:11" s="18" customFormat="1" ht="15" customHeight="1" x14ac:dyDescent="0.25">
      <c r="A15" s="21"/>
      <c r="B15" s="71" t="s">
        <v>175</v>
      </c>
      <c r="C15" s="71"/>
      <c r="D15" s="96" t="s">
        <v>232</v>
      </c>
      <c r="E15" s="67"/>
      <c r="F15" s="67"/>
      <c r="G15" s="67"/>
      <c r="H15" s="67"/>
      <c r="I15" s="68"/>
    </row>
    <row r="16" spans="1:11" s="18" customFormat="1" ht="14.45" customHeight="1" x14ac:dyDescent="0.25">
      <c r="A16" s="21"/>
      <c r="B16" s="71" t="s">
        <v>176</v>
      </c>
      <c r="C16" s="71"/>
      <c r="D16" s="93" t="s">
        <v>231</v>
      </c>
      <c r="E16" s="94"/>
      <c r="F16" s="94"/>
      <c r="G16" s="94"/>
      <c r="H16" s="94"/>
      <c r="I16" s="95"/>
    </row>
    <row r="17" spans="1:11" s="18" customFormat="1" ht="15" customHeight="1" x14ac:dyDescent="0.25">
      <c r="A17" s="21"/>
      <c r="B17" s="71" t="s">
        <v>177</v>
      </c>
      <c r="C17" s="71"/>
      <c r="D17" s="93" t="s">
        <v>231</v>
      </c>
      <c r="E17" s="94"/>
      <c r="F17" s="94"/>
      <c r="G17" s="94"/>
      <c r="H17" s="94"/>
      <c r="I17" s="95"/>
    </row>
    <row r="18" spans="1:11" s="18" customFormat="1" ht="15.75" customHeight="1" x14ac:dyDescent="0.25">
      <c r="A18" s="21"/>
      <c r="B18" s="71" t="s">
        <v>178</v>
      </c>
      <c r="C18" s="71"/>
      <c r="D18" s="72" t="s">
        <v>221</v>
      </c>
      <c r="E18" s="73"/>
      <c r="F18" s="73"/>
      <c r="G18" s="73"/>
      <c r="H18" s="73"/>
      <c r="I18" s="74"/>
    </row>
    <row r="19" spans="1:11" s="18" customFormat="1" ht="15.75" customHeight="1" x14ac:dyDescent="0.25">
      <c r="A19" s="21"/>
      <c r="B19" s="71" t="s">
        <v>179</v>
      </c>
      <c r="C19" s="71"/>
      <c r="D19" s="72" t="s">
        <v>221</v>
      </c>
      <c r="E19" s="73"/>
      <c r="F19" s="73"/>
      <c r="G19" s="73"/>
      <c r="H19" s="73"/>
      <c r="I19" s="74"/>
    </row>
    <row r="20" spans="1:11" s="18" customFormat="1" ht="29.25" customHeight="1" x14ac:dyDescent="0.25">
      <c r="A20" s="21"/>
      <c r="B20" s="69" t="s">
        <v>180</v>
      </c>
      <c r="C20" s="70"/>
      <c r="D20" s="97" t="s">
        <v>231</v>
      </c>
      <c r="E20" s="94"/>
      <c r="F20" s="94"/>
      <c r="G20" s="94"/>
      <c r="H20" s="94"/>
      <c r="I20" s="95"/>
    </row>
    <row r="21" spans="1:11" s="18" customFormat="1" ht="15.75" customHeight="1" x14ac:dyDescent="0.25">
      <c r="A21" s="21"/>
      <c r="B21" s="69" t="s">
        <v>181</v>
      </c>
      <c r="C21" s="70"/>
      <c r="D21" s="97" t="s">
        <v>231</v>
      </c>
      <c r="E21" s="94"/>
      <c r="F21" s="94"/>
      <c r="G21" s="94"/>
      <c r="H21" s="94"/>
      <c r="I21" s="95"/>
    </row>
    <row r="22" spans="1:11" s="18" customFormat="1" x14ac:dyDescent="0.25">
      <c r="A22" s="19"/>
      <c r="B22" s="19"/>
      <c r="C22" s="19"/>
      <c r="D22" s="19"/>
      <c r="E22" s="19"/>
      <c r="F22" s="19"/>
      <c r="G22" s="19"/>
      <c r="H22" s="17"/>
      <c r="I22" s="17"/>
      <c r="J22" s="17"/>
      <c r="K22" s="17"/>
    </row>
    <row r="23" spans="1:11" s="18" customFormat="1" x14ac:dyDescent="0.25">
      <c r="A23" s="20"/>
      <c r="B23" s="98" t="s">
        <v>182</v>
      </c>
      <c r="C23" s="98"/>
      <c r="D23" s="98"/>
      <c r="E23" s="98"/>
      <c r="F23" s="98"/>
      <c r="G23" s="22"/>
      <c r="H23" s="23"/>
      <c r="I23" s="23"/>
      <c r="J23" s="17"/>
      <c r="K23" s="17"/>
    </row>
    <row r="24" spans="1:11" s="18" customFormat="1" x14ac:dyDescent="0.25">
      <c r="A24" s="20"/>
      <c r="B24" s="64" t="s">
        <v>183</v>
      </c>
      <c r="C24" s="64"/>
      <c r="D24" s="64"/>
      <c r="E24" s="64"/>
      <c r="F24" s="64"/>
      <c r="G24" s="24"/>
      <c r="H24" s="23"/>
      <c r="I24" s="23"/>
      <c r="J24" s="17"/>
      <c r="K24" s="17"/>
    </row>
    <row r="25" spans="1:11" s="18" customFormat="1" x14ac:dyDescent="0.25">
      <c r="A25" s="20"/>
      <c r="B25" s="64" t="s">
        <v>184</v>
      </c>
      <c r="C25" s="64"/>
      <c r="D25" s="64"/>
      <c r="E25" s="64"/>
      <c r="F25" s="64"/>
      <c r="G25" s="24"/>
      <c r="H25" s="23"/>
      <c r="I25" s="23"/>
      <c r="J25" s="17"/>
      <c r="K25" s="17"/>
    </row>
    <row r="26" spans="1:11" s="18" customFormat="1" ht="25.5" customHeight="1" x14ac:dyDescent="0.25">
      <c r="A26" s="25"/>
      <c r="B26" s="64" t="s">
        <v>185</v>
      </c>
      <c r="C26" s="64"/>
      <c r="D26" s="64"/>
      <c r="E26" s="64"/>
      <c r="F26" s="64"/>
      <c r="G26" s="64"/>
      <c r="H26" s="64"/>
      <c r="I26" s="64"/>
      <c r="J26" s="17"/>
      <c r="K26" s="17"/>
    </row>
    <row r="27" spans="1:11" s="7" customFormat="1" ht="18" customHeight="1" x14ac:dyDescent="0.25">
      <c r="B27" s="99"/>
      <c r="C27" s="100"/>
      <c r="D27" s="100"/>
      <c r="E27" s="100"/>
      <c r="F27" s="100"/>
    </row>
    <row r="28" spans="1:11" s="1" customFormat="1" ht="12.75" x14ac:dyDescent="0.2">
      <c r="B28" s="85" t="s">
        <v>215</v>
      </c>
      <c r="C28" s="86"/>
      <c r="D28" s="86"/>
      <c r="E28" s="86"/>
      <c r="F28" s="86"/>
    </row>
    <row r="29" spans="1:11" s="1" customFormat="1" ht="15" customHeight="1" x14ac:dyDescent="0.2">
      <c r="B29" s="77" t="s">
        <v>0</v>
      </c>
      <c r="C29" s="77"/>
      <c r="D29" s="77"/>
      <c r="E29" s="77"/>
      <c r="F29" s="77"/>
    </row>
    <row r="30" spans="1:11" s="1" customFormat="1" ht="15" customHeight="1" x14ac:dyDescent="0.2">
      <c r="B30" s="77" t="s">
        <v>136</v>
      </c>
      <c r="C30" s="77"/>
      <c r="D30" s="77"/>
      <c r="E30" s="77"/>
      <c r="F30" s="77"/>
    </row>
    <row r="31" spans="1:11" s="1" customFormat="1" ht="15" customHeight="1" x14ac:dyDescent="0.2">
      <c r="B31" s="77" t="s">
        <v>145</v>
      </c>
      <c r="C31" s="77"/>
      <c r="D31" s="77"/>
      <c r="E31" s="77"/>
      <c r="F31" s="77"/>
    </row>
    <row r="32" spans="1:11" s="1" customFormat="1" ht="16.5" customHeight="1" x14ac:dyDescent="0.2">
      <c r="B32" s="77" t="s">
        <v>1</v>
      </c>
      <c r="C32" s="77"/>
      <c r="D32" s="77"/>
      <c r="E32" s="77"/>
      <c r="F32" s="77"/>
    </row>
    <row r="33" spans="2:6" s="1" customFormat="1" ht="15" customHeight="1" x14ac:dyDescent="0.2">
      <c r="B33" s="77" t="s">
        <v>2</v>
      </c>
      <c r="C33" s="77"/>
      <c r="D33" s="77"/>
      <c r="E33" s="77"/>
      <c r="F33" s="77"/>
    </row>
    <row r="34" spans="2:6" s="1" customFormat="1" ht="15" customHeight="1" x14ac:dyDescent="0.2">
      <c r="B34" s="77" t="s">
        <v>3</v>
      </c>
      <c r="C34" s="77"/>
      <c r="D34" s="77"/>
      <c r="E34" s="77"/>
      <c r="F34" s="77"/>
    </row>
    <row r="35" spans="2:6" s="1" customFormat="1" ht="272.25" customHeight="1" x14ac:dyDescent="0.2">
      <c r="B35" s="77" t="s">
        <v>144</v>
      </c>
      <c r="C35" s="110"/>
      <c r="D35" s="110"/>
      <c r="E35" s="110"/>
      <c r="F35" s="110"/>
    </row>
    <row r="36" spans="2:6" s="1" customFormat="1" ht="53.25" customHeight="1" x14ac:dyDescent="0.2">
      <c r="B36" s="77" t="s">
        <v>143</v>
      </c>
      <c r="C36" s="77"/>
      <c r="D36" s="77"/>
      <c r="E36" s="77"/>
      <c r="F36" s="77"/>
    </row>
    <row r="37" spans="2:6" s="1" customFormat="1" ht="30.75" customHeight="1" x14ac:dyDescent="0.2">
      <c r="B37" s="77" t="s">
        <v>140</v>
      </c>
      <c r="C37" s="77"/>
      <c r="D37" s="77"/>
      <c r="E37" s="77"/>
      <c r="F37" s="77"/>
    </row>
    <row r="38" spans="2:6" s="1" customFormat="1" ht="27.75" customHeight="1" x14ac:dyDescent="0.2">
      <c r="B38" s="77" t="s">
        <v>141</v>
      </c>
      <c r="C38" s="77"/>
      <c r="D38" s="77"/>
      <c r="E38" s="77"/>
      <c r="F38" s="77"/>
    </row>
    <row r="39" spans="2:6" s="1" customFormat="1" ht="17.25" customHeight="1" x14ac:dyDescent="0.2">
      <c r="B39" s="77" t="s">
        <v>137</v>
      </c>
      <c r="C39" s="77"/>
      <c r="D39" s="77"/>
      <c r="E39" s="77"/>
      <c r="F39" s="77"/>
    </row>
    <row r="40" spans="2:6" s="1" customFormat="1" ht="94.5" customHeight="1" x14ac:dyDescent="0.2">
      <c r="B40" s="77" t="s">
        <v>138</v>
      </c>
      <c r="C40" s="77"/>
      <c r="D40" s="77"/>
      <c r="E40" s="77"/>
      <c r="F40" s="77"/>
    </row>
    <row r="41" spans="2:6" s="1" customFormat="1" ht="79.5" customHeight="1" x14ac:dyDescent="0.2">
      <c r="B41" s="77" t="s">
        <v>4</v>
      </c>
      <c r="C41" s="77"/>
      <c r="D41" s="77"/>
      <c r="E41" s="77"/>
      <c r="F41" s="77"/>
    </row>
    <row r="42" spans="2:6" s="1" customFormat="1" ht="27" customHeight="1" x14ac:dyDescent="0.2">
      <c r="B42" s="77" t="s">
        <v>71</v>
      </c>
      <c r="C42" s="77"/>
      <c r="D42" s="77"/>
      <c r="E42" s="77"/>
      <c r="F42" s="77"/>
    </row>
    <row r="43" spans="2:6" s="1" customFormat="1" ht="17.25" customHeight="1" x14ac:dyDescent="0.2">
      <c r="B43" s="77" t="s">
        <v>216</v>
      </c>
      <c r="C43" s="77"/>
      <c r="D43" s="77"/>
      <c r="E43" s="77"/>
      <c r="F43" s="77"/>
    </row>
    <row r="44" spans="2:6" s="1" customFormat="1" ht="42.75" customHeight="1" x14ac:dyDescent="0.2">
      <c r="B44" s="77" t="s">
        <v>164</v>
      </c>
      <c r="C44" s="108"/>
      <c r="D44" s="108"/>
      <c r="E44" s="108"/>
      <c r="F44" s="108"/>
    </row>
    <row r="45" spans="2:6" s="1" customFormat="1" ht="12.75" x14ac:dyDescent="0.2">
      <c r="B45" s="77"/>
      <c r="C45" s="77"/>
      <c r="D45" s="77"/>
      <c r="E45" s="77"/>
      <c r="F45" s="77"/>
    </row>
    <row r="46" spans="2:6" s="1" customFormat="1" ht="51.75" customHeight="1" x14ac:dyDescent="0.2">
      <c r="B46" s="77" t="s">
        <v>139</v>
      </c>
      <c r="C46" s="77"/>
      <c r="D46" s="77"/>
      <c r="E46" s="77"/>
      <c r="F46" s="77"/>
    </row>
    <row r="47" spans="2:6" s="1" customFormat="1" ht="41.25" customHeight="1" x14ac:dyDescent="0.2">
      <c r="B47" s="77" t="s">
        <v>142</v>
      </c>
      <c r="C47" s="108"/>
      <c r="D47" s="108"/>
      <c r="E47" s="108"/>
      <c r="F47" s="108"/>
    </row>
    <row r="48" spans="2:6" s="1" customFormat="1" ht="41.25" customHeight="1" x14ac:dyDescent="0.2">
      <c r="B48" s="14"/>
      <c r="C48" s="15"/>
      <c r="D48" s="15"/>
      <c r="E48" s="15"/>
      <c r="F48" s="15"/>
    </row>
    <row r="49" spans="2:12" s="1" customFormat="1" ht="15.75" customHeight="1" x14ac:dyDescent="0.2">
      <c r="B49" s="106" t="s">
        <v>214</v>
      </c>
      <c r="C49" s="107"/>
      <c r="D49" s="107"/>
      <c r="E49" s="107"/>
      <c r="F49" s="107"/>
    </row>
    <row r="50" spans="2:12" s="1" customFormat="1" ht="48" x14ac:dyDescent="0.2">
      <c r="B50" s="12" t="s">
        <v>72</v>
      </c>
      <c r="C50" s="12" t="s">
        <v>5</v>
      </c>
      <c r="D50" s="12" t="s">
        <v>6</v>
      </c>
      <c r="E50" s="12" t="s">
        <v>187</v>
      </c>
      <c r="F50" s="12" t="s">
        <v>130</v>
      </c>
      <c r="G50" s="26" t="s">
        <v>188</v>
      </c>
      <c r="H50" s="27" t="s">
        <v>189</v>
      </c>
      <c r="I50" s="28" t="s">
        <v>190</v>
      </c>
      <c r="J50" s="27" t="s">
        <v>191</v>
      </c>
      <c r="K50" s="27" t="s">
        <v>193</v>
      </c>
      <c r="L50" s="28" t="s">
        <v>192</v>
      </c>
    </row>
    <row r="51" spans="2:12" s="1" customFormat="1" ht="18" customHeight="1" x14ac:dyDescent="0.2">
      <c r="B51" s="13" t="s">
        <v>73</v>
      </c>
      <c r="C51" s="109" t="s">
        <v>74</v>
      </c>
      <c r="D51" s="109"/>
      <c r="E51" s="109"/>
      <c r="F51" s="109"/>
      <c r="G51" s="109"/>
      <c r="H51" s="109"/>
      <c r="I51" s="109"/>
      <c r="J51" s="109"/>
      <c r="K51" s="109"/>
      <c r="L51" s="109"/>
    </row>
    <row r="52" spans="2:12" s="4" customFormat="1" ht="17.25" customHeight="1" x14ac:dyDescent="0.2">
      <c r="B52" s="3" t="s">
        <v>75</v>
      </c>
      <c r="C52" s="82" t="s">
        <v>7</v>
      </c>
      <c r="D52" s="79" t="s">
        <v>148</v>
      </c>
      <c r="E52" s="29" t="s">
        <v>8</v>
      </c>
      <c r="F52" s="30">
        <v>70</v>
      </c>
      <c r="G52" s="31" t="s">
        <v>194</v>
      </c>
      <c r="H52" s="52">
        <v>135</v>
      </c>
      <c r="I52" s="47">
        <f>H52*F52</f>
        <v>9450</v>
      </c>
      <c r="J52" s="32">
        <v>21</v>
      </c>
      <c r="K52" s="47">
        <f>I52*0.21</f>
        <v>1984.5</v>
      </c>
      <c r="L52" s="47">
        <f>I52+K52</f>
        <v>11434.5</v>
      </c>
    </row>
    <row r="53" spans="2:12" s="4" customFormat="1" ht="17.25" customHeight="1" x14ac:dyDescent="0.2">
      <c r="B53" s="3" t="s">
        <v>76</v>
      </c>
      <c r="C53" s="82"/>
      <c r="D53" s="79"/>
      <c r="E53" s="2" t="s">
        <v>9</v>
      </c>
      <c r="F53" s="3">
        <v>70</v>
      </c>
      <c r="G53" s="31" t="s">
        <v>194</v>
      </c>
      <c r="H53" s="52">
        <v>144</v>
      </c>
      <c r="I53" s="47">
        <f t="shared" ref="I53:I108" si="0">H53*F53</f>
        <v>10080</v>
      </c>
      <c r="J53" s="32">
        <v>21</v>
      </c>
      <c r="K53" s="47">
        <f t="shared" ref="K53:K109" si="1">I53*0.21</f>
        <v>2116.7999999999997</v>
      </c>
      <c r="L53" s="47">
        <f t="shared" ref="L53:L108" si="2">I53+K53</f>
        <v>12196.8</v>
      </c>
    </row>
    <row r="54" spans="2:12" s="4" customFormat="1" ht="17.25" customHeight="1" x14ac:dyDescent="0.2">
      <c r="B54" s="3" t="s">
        <v>77</v>
      </c>
      <c r="C54" s="82"/>
      <c r="D54" s="79"/>
      <c r="E54" s="2" t="s">
        <v>10</v>
      </c>
      <c r="F54" s="3">
        <v>70</v>
      </c>
      <c r="G54" s="31" t="s">
        <v>194</v>
      </c>
      <c r="H54" s="52">
        <v>156</v>
      </c>
      <c r="I54" s="47">
        <f t="shared" si="0"/>
        <v>10920</v>
      </c>
      <c r="J54" s="32">
        <v>21</v>
      </c>
      <c r="K54" s="47">
        <f t="shared" si="1"/>
        <v>2293.1999999999998</v>
      </c>
      <c r="L54" s="47">
        <f t="shared" si="2"/>
        <v>13213.2</v>
      </c>
    </row>
    <row r="55" spans="2:12" s="4" customFormat="1" ht="17.25" customHeight="1" x14ac:dyDescent="0.2">
      <c r="B55" s="3" t="s">
        <v>78</v>
      </c>
      <c r="C55" s="82"/>
      <c r="D55" s="79"/>
      <c r="E55" s="2" t="s">
        <v>11</v>
      </c>
      <c r="F55" s="3">
        <v>100</v>
      </c>
      <c r="G55" s="31" t="s">
        <v>194</v>
      </c>
      <c r="H55" s="52">
        <v>142</v>
      </c>
      <c r="I55" s="47">
        <f t="shared" si="0"/>
        <v>14200</v>
      </c>
      <c r="J55" s="32">
        <v>21</v>
      </c>
      <c r="K55" s="47">
        <f t="shared" si="1"/>
        <v>2982</v>
      </c>
      <c r="L55" s="47">
        <f t="shared" si="2"/>
        <v>17182</v>
      </c>
    </row>
    <row r="56" spans="2:12" s="4" customFormat="1" ht="17.25" customHeight="1" x14ac:dyDescent="0.2">
      <c r="B56" s="3" t="s">
        <v>79</v>
      </c>
      <c r="C56" s="82"/>
      <c r="D56" s="79"/>
      <c r="E56" s="2" t="s">
        <v>12</v>
      </c>
      <c r="F56" s="3">
        <v>100</v>
      </c>
      <c r="G56" s="31" t="s">
        <v>194</v>
      </c>
      <c r="H56" s="52">
        <v>151</v>
      </c>
      <c r="I56" s="47">
        <f t="shared" si="0"/>
        <v>15100</v>
      </c>
      <c r="J56" s="32">
        <v>21</v>
      </c>
      <c r="K56" s="47">
        <f t="shared" si="1"/>
        <v>3171</v>
      </c>
      <c r="L56" s="47">
        <f t="shared" si="2"/>
        <v>18271</v>
      </c>
    </row>
    <row r="57" spans="2:12" s="4" customFormat="1" ht="17.25" customHeight="1" x14ac:dyDescent="0.2">
      <c r="B57" s="3" t="s">
        <v>80</v>
      </c>
      <c r="C57" s="82"/>
      <c r="D57" s="79"/>
      <c r="E57" s="2" t="s">
        <v>13</v>
      </c>
      <c r="F57" s="3">
        <v>100</v>
      </c>
      <c r="G57" s="31" t="s">
        <v>194</v>
      </c>
      <c r="H57" s="52">
        <v>166</v>
      </c>
      <c r="I57" s="47">
        <f t="shared" si="0"/>
        <v>16600</v>
      </c>
      <c r="J57" s="32">
        <v>21</v>
      </c>
      <c r="K57" s="47">
        <f t="shared" si="1"/>
        <v>3486</v>
      </c>
      <c r="L57" s="47">
        <f t="shared" si="2"/>
        <v>20086</v>
      </c>
    </row>
    <row r="58" spans="2:12" s="4" customFormat="1" ht="17.25" customHeight="1" x14ac:dyDescent="0.2">
      <c r="B58" s="3" t="s">
        <v>81</v>
      </c>
      <c r="C58" s="82"/>
      <c r="D58" s="79"/>
      <c r="E58" s="2" t="s">
        <v>14</v>
      </c>
      <c r="F58" s="3">
        <v>70</v>
      </c>
      <c r="G58" s="31" t="s">
        <v>194</v>
      </c>
      <c r="H58" s="52">
        <v>172</v>
      </c>
      <c r="I58" s="47">
        <f t="shared" si="0"/>
        <v>12040</v>
      </c>
      <c r="J58" s="32">
        <v>21</v>
      </c>
      <c r="K58" s="47">
        <f t="shared" si="1"/>
        <v>2528.4</v>
      </c>
      <c r="L58" s="47">
        <f t="shared" si="2"/>
        <v>14568.4</v>
      </c>
    </row>
    <row r="59" spans="2:12" s="4" customFormat="1" ht="17.25" customHeight="1" x14ac:dyDescent="0.2">
      <c r="B59" s="3" t="s">
        <v>82</v>
      </c>
      <c r="C59" s="83"/>
      <c r="D59" s="80"/>
      <c r="E59" s="2" t="s">
        <v>54</v>
      </c>
      <c r="F59" s="3">
        <v>50</v>
      </c>
      <c r="G59" s="31" t="s">
        <v>194</v>
      </c>
      <c r="H59" s="52">
        <v>150</v>
      </c>
      <c r="I59" s="47">
        <f t="shared" si="0"/>
        <v>7500</v>
      </c>
      <c r="J59" s="32">
        <v>21</v>
      </c>
      <c r="K59" s="47">
        <f t="shared" si="1"/>
        <v>1575</v>
      </c>
      <c r="L59" s="47">
        <f t="shared" si="2"/>
        <v>9075</v>
      </c>
    </row>
    <row r="60" spans="2:12" s="4" customFormat="1" ht="17.25" customHeight="1" x14ac:dyDescent="0.2">
      <c r="B60" s="3" t="s">
        <v>83</v>
      </c>
      <c r="C60" s="83"/>
      <c r="D60" s="80"/>
      <c r="E60" s="2" t="s">
        <v>131</v>
      </c>
      <c r="F60" s="3">
        <v>50</v>
      </c>
      <c r="G60" s="31" t="s">
        <v>194</v>
      </c>
      <c r="H60" s="52">
        <v>155</v>
      </c>
      <c r="I60" s="47">
        <f t="shared" si="0"/>
        <v>7750</v>
      </c>
      <c r="J60" s="32">
        <v>21</v>
      </c>
      <c r="K60" s="47">
        <f t="shared" si="1"/>
        <v>1627.5</v>
      </c>
      <c r="L60" s="47">
        <f t="shared" si="2"/>
        <v>9377.5</v>
      </c>
    </row>
    <row r="61" spans="2:12" s="4" customFormat="1" ht="27.75" customHeight="1" x14ac:dyDescent="0.2">
      <c r="B61" s="3" t="s">
        <v>84</v>
      </c>
      <c r="C61" s="84"/>
      <c r="D61" s="81"/>
      <c r="E61" s="2" t="s">
        <v>132</v>
      </c>
      <c r="F61" s="3">
        <v>50</v>
      </c>
      <c r="G61" s="31" t="s">
        <v>194</v>
      </c>
      <c r="H61" s="52">
        <v>170</v>
      </c>
      <c r="I61" s="47">
        <f t="shared" si="0"/>
        <v>8500</v>
      </c>
      <c r="J61" s="32">
        <v>21</v>
      </c>
      <c r="K61" s="47">
        <f t="shared" si="1"/>
        <v>1785</v>
      </c>
      <c r="L61" s="47">
        <f t="shared" si="2"/>
        <v>10285</v>
      </c>
    </row>
    <row r="62" spans="2:12" s="4" customFormat="1" ht="18" customHeight="1" x14ac:dyDescent="0.2">
      <c r="B62" s="3" t="s">
        <v>85</v>
      </c>
      <c r="C62" s="75" t="s">
        <v>15</v>
      </c>
      <c r="D62" s="78" t="s">
        <v>146</v>
      </c>
      <c r="E62" s="2" t="s">
        <v>8</v>
      </c>
      <c r="F62" s="3">
        <v>5</v>
      </c>
      <c r="G62" s="31" t="s">
        <v>194</v>
      </c>
      <c r="H62" s="52">
        <v>100</v>
      </c>
      <c r="I62" s="47">
        <f t="shared" si="0"/>
        <v>500</v>
      </c>
      <c r="J62" s="32">
        <v>21</v>
      </c>
      <c r="K62" s="47">
        <f t="shared" si="1"/>
        <v>105</v>
      </c>
      <c r="L62" s="47">
        <f t="shared" si="2"/>
        <v>605</v>
      </c>
    </row>
    <row r="63" spans="2:12" s="4" customFormat="1" ht="18" customHeight="1" x14ac:dyDescent="0.2">
      <c r="B63" s="3" t="s">
        <v>86</v>
      </c>
      <c r="C63" s="75"/>
      <c r="D63" s="78"/>
      <c r="E63" s="2" t="s">
        <v>9</v>
      </c>
      <c r="F63" s="3">
        <v>5</v>
      </c>
      <c r="G63" s="31" t="s">
        <v>194</v>
      </c>
      <c r="H63" s="52">
        <v>105</v>
      </c>
      <c r="I63" s="47">
        <f t="shared" si="0"/>
        <v>525</v>
      </c>
      <c r="J63" s="32">
        <v>21</v>
      </c>
      <c r="K63" s="47">
        <f t="shared" si="1"/>
        <v>110.25</v>
      </c>
      <c r="L63" s="47">
        <f t="shared" si="2"/>
        <v>635.25</v>
      </c>
    </row>
    <row r="64" spans="2:12" s="4" customFormat="1" ht="18" customHeight="1" x14ac:dyDescent="0.2">
      <c r="B64" s="3" t="s">
        <v>87</v>
      </c>
      <c r="C64" s="75"/>
      <c r="D64" s="78"/>
      <c r="E64" s="2" t="s">
        <v>10</v>
      </c>
      <c r="F64" s="3">
        <v>5</v>
      </c>
      <c r="G64" s="31" t="s">
        <v>194</v>
      </c>
      <c r="H64" s="52">
        <v>110</v>
      </c>
      <c r="I64" s="47">
        <f t="shared" si="0"/>
        <v>550</v>
      </c>
      <c r="J64" s="32">
        <v>21</v>
      </c>
      <c r="K64" s="47">
        <f t="shared" si="1"/>
        <v>115.5</v>
      </c>
      <c r="L64" s="47">
        <f t="shared" si="2"/>
        <v>665.5</v>
      </c>
    </row>
    <row r="65" spans="2:12" s="4" customFormat="1" ht="18" customHeight="1" x14ac:dyDescent="0.2">
      <c r="B65" s="3" t="s">
        <v>88</v>
      </c>
      <c r="C65" s="75"/>
      <c r="D65" s="78"/>
      <c r="E65" s="2" t="s">
        <v>11</v>
      </c>
      <c r="F65" s="3">
        <v>5</v>
      </c>
      <c r="G65" s="31" t="s">
        <v>194</v>
      </c>
      <c r="H65" s="52">
        <v>102</v>
      </c>
      <c r="I65" s="47">
        <f t="shared" si="0"/>
        <v>510</v>
      </c>
      <c r="J65" s="32">
        <v>21</v>
      </c>
      <c r="K65" s="47">
        <f t="shared" si="1"/>
        <v>107.1</v>
      </c>
      <c r="L65" s="47">
        <f t="shared" si="2"/>
        <v>617.1</v>
      </c>
    </row>
    <row r="66" spans="2:12" s="4" customFormat="1" ht="18" customHeight="1" x14ac:dyDescent="0.2">
      <c r="B66" s="3" t="s">
        <v>89</v>
      </c>
      <c r="C66" s="75"/>
      <c r="D66" s="78"/>
      <c r="E66" s="2" t="s">
        <v>12</v>
      </c>
      <c r="F66" s="3">
        <v>5</v>
      </c>
      <c r="G66" s="31" t="s">
        <v>194</v>
      </c>
      <c r="H66" s="52">
        <v>109</v>
      </c>
      <c r="I66" s="47">
        <f t="shared" si="0"/>
        <v>545</v>
      </c>
      <c r="J66" s="32">
        <v>21</v>
      </c>
      <c r="K66" s="47">
        <f t="shared" si="1"/>
        <v>114.45</v>
      </c>
      <c r="L66" s="47">
        <f t="shared" si="2"/>
        <v>659.45</v>
      </c>
    </row>
    <row r="67" spans="2:12" s="4" customFormat="1" ht="18" customHeight="1" x14ac:dyDescent="0.2">
      <c r="B67" s="3" t="s">
        <v>90</v>
      </c>
      <c r="C67" s="75"/>
      <c r="D67" s="78"/>
      <c r="E67" s="2" t="s">
        <v>13</v>
      </c>
      <c r="F67" s="3">
        <v>5</v>
      </c>
      <c r="G67" s="31" t="s">
        <v>194</v>
      </c>
      <c r="H67" s="52">
        <v>115</v>
      </c>
      <c r="I67" s="47">
        <f t="shared" si="0"/>
        <v>575</v>
      </c>
      <c r="J67" s="32">
        <v>21</v>
      </c>
      <c r="K67" s="47">
        <f t="shared" si="1"/>
        <v>120.75</v>
      </c>
      <c r="L67" s="47">
        <f t="shared" si="2"/>
        <v>695.75</v>
      </c>
    </row>
    <row r="68" spans="2:12" s="4" customFormat="1" ht="17.25" customHeight="1" x14ac:dyDescent="0.2">
      <c r="B68" s="3" t="s">
        <v>91</v>
      </c>
      <c r="C68" s="75"/>
      <c r="D68" s="78"/>
      <c r="E68" s="2" t="s">
        <v>14</v>
      </c>
      <c r="F68" s="3">
        <v>5</v>
      </c>
      <c r="G68" s="31" t="s">
        <v>194</v>
      </c>
      <c r="H68" s="52">
        <v>120</v>
      </c>
      <c r="I68" s="47">
        <f t="shared" si="0"/>
        <v>600</v>
      </c>
      <c r="J68" s="32">
        <v>21</v>
      </c>
      <c r="K68" s="47">
        <f t="shared" si="1"/>
        <v>126</v>
      </c>
      <c r="L68" s="47">
        <f t="shared" si="2"/>
        <v>726</v>
      </c>
    </row>
    <row r="69" spans="2:12" s="4" customFormat="1" ht="18" customHeight="1" x14ac:dyDescent="0.2">
      <c r="B69" s="3" t="s">
        <v>92</v>
      </c>
      <c r="C69" s="75" t="s">
        <v>16</v>
      </c>
      <c r="D69" s="78" t="s">
        <v>149</v>
      </c>
      <c r="E69" s="2" t="s">
        <v>17</v>
      </c>
      <c r="F69" s="3">
        <v>30</v>
      </c>
      <c r="G69" s="31" t="s">
        <v>194</v>
      </c>
      <c r="H69" s="52">
        <v>200</v>
      </c>
      <c r="I69" s="47">
        <f t="shared" si="0"/>
        <v>6000</v>
      </c>
      <c r="J69" s="32">
        <v>21</v>
      </c>
      <c r="K69" s="47">
        <f t="shared" si="1"/>
        <v>1260</v>
      </c>
      <c r="L69" s="47">
        <f t="shared" si="2"/>
        <v>7260</v>
      </c>
    </row>
    <row r="70" spans="2:12" s="4" customFormat="1" ht="18" customHeight="1" x14ac:dyDescent="0.2">
      <c r="B70" s="3" t="s">
        <v>93</v>
      </c>
      <c r="C70" s="75"/>
      <c r="D70" s="78"/>
      <c r="E70" s="2" t="s">
        <v>18</v>
      </c>
      <c r="F70" s="3">
        <v>30</v>
      </c>
      <c r="G70" s="31" t="s">
        <v>194</v>
      </c>
      <c r="H70" s="52">
        <v>210</v>
      </c>
      <c r="I70" s="47">
        <f t="shared" si="0"/>
        <v>6300</v>
      </c>
      <c r="J70" s="32">
        <v>21</v>
      </c>
      <c r="K70" s="47">
        <f t="shared" si="1"/>
        <v>1323</v>
      </c>
      <c r="L70" s="47">
        <f t="shared" si="2"/>
        <v>7623</v>
      </c>
    </row>
    <row r="71" spans="2:12" s="4" customFormat="1" ht="18" customHeight="1" x14ac:dyDescent="0.2">
      <c r="B71" s="3" t="s">
        <v>94</v>
      </c>
      <c r="C71" s="75"/>
      <c r="D71" s="78"/>
      <c r="E71" s="2" t="s">
        <v>19</v>
      </c>
      <c r="F71" s="3">
        <v>30</v>
      </c>
      <c r="G71" s="31" t="s">
        <v>194</v>
      </c>
      <c r="H71" s="52">
        <v>220</v>
      </c>
      <c r="I71" s="47">
        <f t="shared" si="0"/>
        <v>6600</v>
      </c>
      <c r="J71" s="32">
        <v>21</v>
      </c>
      <c r="K71" s="47">
        <f t="shared" si="1"/>
        <v>1386</v>
      </c>
      <c r="L71" s="47">
        <f t="shared" si="2"/>
        <v>7986</v>
      </c>
    </row>
    <row r="72" spans="2:12" s="4" customFormat="1" ht="18" customHeight="1" x14ac:dyDescent="0.2">
      <c r="B72" s="3" t="s">
        <v>95</v>
      </c>
      <c r="C72" s="75"/>
      <c r="D72" s="78"/>
      <c r="E72" s="2" t="s">
        <v>20</v>
      </c>
      <c r="F72" s="3">
        <v>30</v>
      </c>
      <c r="G72" s="31" t="s">
        <v>194</v>
      </c>
      <c r="H72" s="52">
        <v>217</v>
      </c>
      <c r="I72" s="47">
        <f t="shared" si="0"/>
        <v>6510</v>
      </c>
      <c r="J72" s="32">
        <v>21</v>
      </c>
      <c r="K72" s="47">
        <f t="shared" si="1"/>
        <v>1367.1</v>
      </c>
      <c r="L72" s="47">
        <f t="shared" si="2"/>
        <v>7877.1</v>
      </c>
    </row>
    <row r="73" spans="2:12" s="4" customFormat="1" ht="18" customHeight="1" x14ac:dyDescent="0.2">
      <c r="B73" s="3" t="s">
        <v>96</v>
      </c>
      <c r="C73" s="75"/>
      <c r="D73" s="78"/>
      <c r="E73" s="2" t="s">
        <v>21</v>
      </c>
      <c r="F73" s="3">
        <v>30</v>
      </c>
      <c r="G73" s="31" t="s">
        <v>194</v>
      </c>
      <c r="H73" s="52">
        <v>225</v>
      </c>
      <c r="I73" s="47">
        <f t="shared" si="0"/>
        <v>6750</v>
      </c>
      <c r="J73" s="32">
        <v>21</v>
      </c>
      <c r="K73" s="47">
        <f t="shared" si="1"/>
        <v>1417.5</v>
      </c>
      <c r="L73" s="47">
        <f t="shared" si="2"/>
        <v>8167.5</v>
      </c>
    </row>
    <row r="74" spans="2:12" s="4" customFormat="1" ht="104.25" customHeight="1" x14ac:dyDescent="0.2">
      <c r="B74" s="3" t="s">
        <v>97</v>
      </c>
      <c r="C74" s="75"/>
      <c r="D74" s="78"/>
      <c r="E74" s="2" t="s">
        <v>22</v>
      </c>
      <c r="F74" s="3">
        <v>30</v>
      </c>
      <c r="G74" s="31" t="s">
        <v>194</v>
      </c>
      <c r="H74" s="52">
        <v>246</v>
      </c>
      <c r="I74" s="47">
        <f t="shared" si="0"/>
        <v>7380</v>
      </c>
      <c r="J74" s="32">
        <v>21</v>
      </c>
      <c r="K74" s="47">
        <f t="shared" si="1"/>
        <v>1549.8</v>
      </c>
      <c r="L74" s="47">
        <f t="shared" si="2"/>
        <v>8929.7999999999993</v>
      </c>
    </row>
    <row r="75" spans="2:12" s="4" customFormat="1" ht="18" customHeight="1" x14ac:dyDescent="0.2">
      <c r="B75" s="3" t="s">
        <v>98</v>
      </c>
      <c r="C75" s="75" t="s">
        <v>23</v>
      </c>
      <c r="D75" s="78" t="s">
        <v>150</v>
      </c>
      <c r="E75" s="2" t="s">
        <v>11</v>
      </c>
      <c r="F75" s="3">
        <v>70</v>
      </c>
      <c r="G75" s="31" t="s">
        <v>194</v>
      </c>
      <c r="H75" s="52">
        <v>145</v>
      </c>
      <c r="I75" s="47">
        <f t="shared" si="0"/>
        <v>10150</v>
      </c>
      <c r="J75" s="32">
        <v>21</v>
      </c>
      <c r="K75" s="47">
        <f t="shared" si="1"/>
        <v>2131.5</v>
      </c>
      <c r="L75" s="47">
        <f t="shared" si="2"/>
        <v>12281.5</v>
      </c>
    </row>
    <row r="76" spans="2:12" s="4" customFormat="1" ht="13.5" customHeight="1" x14ac:dyDescent="0.2">
      <c r="B76" s="3" t="s">
        <v>99</v>
      </c>
      <c r="C76" s="75"/>
      <c r="D76" s="78"/>
      <c r="E76" s="2" t="s">
        <v>12</v>
      </c>
      <c r="F76" s="3">
        <v>70</v>
      </c>
      <c r="G76" s="31" t="s">
        <v>194</v>
      </c>
      <c r="H76" s="52">
        <v>155</v>
      </c>
      <c r="I76" s="47">
        <f t="shared" si="0"/>
        <v>10850</v>
      </c>
      <c r="J76" s="32">
        <v>21</v>
      </c>
      <c r="K76" s="47">
        <f t="shared" si="1"/>
        <v>2278.5</v>
      </c>
      <c r="L76" s="47">
        <f t="shared" si="2"/>
        <v>13128.5</v>
      </c>
    </row>
    <row r="77" spans="2:12" s="4" customFormat="1" ht="104.25" customHeight="1" x14ac:dyDescent="0.2">
      <c r="B77" s="3" t="s">
        <v>100</v>
      </c>
      <c r="C77" s="75"/>
      <c r="D77" s="78"/>
      <c r="E77" s="2" t="s">
        <v>13</v>
      </c>
      <c r="F77" s="3">
        <v>70</v>
      </c>
      <c r="G77" s="31" t="s">
        <v>194</v>
      </c>
      <c r="H77" s="52">
        <v>160</v>
      </c>
      <c r="I77" s="47">
        <f t="shared" si="0"/>
        <v>11200</v>
      </c>
      <c r="J77" s="32">
        <v>21</v>
      </c>
      <c r="K77" s="47">
        <f t="shared" si="1"/>
        <v>2352</v>
      </c>
      <c r="L77" s="47">
        <f t="shared" si="2"/>
        <v>13552</v>
      </c>
    </row>
    <row r="78" spans="2:12" s="4" customFormat="1" ht="18" customHeight="1" x14ac:dyDescent="0.2">
      <c r="B78" s="3" t="s">
        <v>101</v>
      </c>
      <c r="C78" s="75" t="s">
        <v>24</v>
      </c>
      <c r="D78" s="76" t="s">
        <v>147</v>
      </c>
      <c r="E78" s="2" t="s">
        <v>25</v>
      </c>
      <c r="F78" s="3">
        <v>30</v>
      </c>
      <c r="G78" s="31" t="s">
        <v>194</v>
      </c>
      <c r="H78" s="52">
        <v>290</v>
      </c>
      <c r="I78" s="47">
        <f t="shared" si="0"/>
        <v>8700</v>
      </c>
      <c r="J78" s="32">
        <v>21</v>
      </c>
      <c r="K78" s="47">
        <f t="shared" si="1"/>
        <v>1827</v>
      </c>
      <c r="L78" s="47">
        <f t="shared" si="2"/>
        <v>10527</v>
      </c>
    </row>
    <row r="79" spans="2:12" s="4" customFormat="1" ht="18" customHeight="1" x14ac:dyDescent="0.2">
      <c r="B79" s="3" t="s">
        <v>102</v>
      </c>
      <c r="C79" s="75"/>
      <c r="D79" s="76"/>
      <c r="E79" s="2" t="s">
        <v>26</v>
      </c>
      <c r="F79" s="3">
        <v>30</v>
      </c>
      <c r="G79" s="31" t="s">
        <v>194</v>
      </c>
      <c r="H79" s="52">
        <v>300</v>
      </c>
      <c r="I79" s="47">
        <f t="shared" si="0"/>
        <v>9000</v>
      </c>
      <c r="J79" s="32">
        <v>21</v>
      </c>
      <c r="K79" s="47">
        <f t="shared" si="1"/>
        <v>1890</v>
      </c>
      <c r="L79" s="47">
        <f t="shared" si="2"/>
        <v>10890</v>
      </c>
    </row>
    <row r="80" spans="2:12" s="4" customFormat="1" ht="17.25" customHeight="1" x14ac:dyDescent="0.2">
      <c r="B80" s="3" t="s">
        <v>103</v>
      </c>
      <c r="C80" s="75"/>
      <c r="D80" s="76"/>
      <c r="E80" s="2" t="s">
        <v>27</v>
      </c>
      <c r="F80" s="3">
        <v>30</v>
      </c>
      <c r="G80" s="31" t="s">
        <v>194</v>
      </c>
      <c r="H80" s="52">
        <v>320</v>
      </c>
      <c r="I80" s="47">
        <f t="shared" si="0"/>
        <v>9600</v>
      </c>
      <c r="J80" s="32">
        <v>21</v>
      </c>
      <c r="K80" s="47">
        <f t="shared" si="1"/>
        <v>2016</v>
      </c>
      <c r="L80" s="47">
        <f t="shared" si="2"/>
        <v>11616</v>
      </c>
    </row>
    <row r="81" spans="2:12" s="4" customFormat="1" ht="108.75" customHeight="1" x14ac:dyDescent="0.2">
      <c r="B81" s="3" t="s">
        <v>104</v>
      </c>
      <c r="C81" s="75"/>
      <c r="D81" s="76"/>
      <c r="E81" s="2" t="s">
        <v>28</v>
      </c>
      <c r="F81" s="3">
        <v>20</v>
      </c>
      <c r="G81" s="31" t="s">
        <v>194</v>
      </c>
      <c r="H81" s="52">
        <v>340</v>
      </c>
      <c r="I81" s="47">
        <f t="shared" si="0"/>
        <v>6800</v>
      </c>
      <c r="J81" s="32">
        <v>21</v>
      </c>
      <c r="K81" s="47">
        <f t="shared" si="1"/>
        <v>1428</v>
      </c>
      <c r="L81" s="47">
        <f t="shared" si="2"/>
        <v>8228</v>
      </c>
    </row>
    <row r="82" spans="2:12" s="4" customFormat="1" ht="172.5" customHeight="1" x14ac:dyDescent="0.2">
      <c r="B82" s="3" t="s">
        <v>105</v>
      </c>
      <c r="C82" s="8" t="s">
        <v>29</v>
      </c>
      <c r="D82" s="36" t="s">
        <v>151</v>
      </c>
      <c r="E82" s="2" t="s">
        <v>30</v>
      </c>
      <c r="F82" s="3">
        <v>10</v>
      </c>
      <c r="G82" s="31" t="s">
        <v>194</v>
      </c>
      <c r="H82" s="52">
        <v>190</v>
      </c>
      <c r="I82" s="47">
        <f t="shared" si="0"/>
        <v>1900</v>
      </c>
      <c r="J82" s="32">
        <v>21</v>
      </c>
      <c r="K82" s="47">
        <f t="shared" si="1"/>
        <v>399</v>
      </c>
      <c r="L82" s="47">
        <f t="shared" si="2"/>
        <v>2299</v>
      </c>
    </row>
    <row r="83" spans="2:12" s="4" customFormat="1" ht="171" customHeight="1" x14ac:dyDescent="0.2">
      <c r="B83" s="3" t="s">
        <v>106</v>
      </c>
      <c r="C83" s="8" t="s">
        <v>31</v>
      </c>
      <c r="D83" s="36" t="s">
        <v>152</v>
      </c>
      <c r="E83" s="2" t="s">
        <v>32</v>
      </c>
      <c r="F83" s="3">
        <v>10</v>
      </c>
      <c r="G83" s="31" t="s">
        <v>194</v>
      </c>
      <c r="H83" s="52">
        <v>210</v>
      </c>
      <c r="I83" s="47">
        <f t="shared" si="0"/>
        <v>2100</v>
      </c>
      <c r="J83" s="32">
        <v>21</v>
      </c>
      <c r="K83" s="47">
        <f t="shared" si="1"/>
        <v>441</v>
      </c>
      <c r="L83" s="47">
        <f t="shared" si="2"/>
        <v>2541</v>
      </c>
    </row>
    <row r="84" spans="2:12" s="4" customFormat="1" ht="128.25" customHeight="1" x14ac:dyDescent="0.2">
      <c r="B84" s="3" t="s">
        <v>107</v>
      </c>
      <c r="C84" s="8" t="s">
        <v>33</v>
      </c>
      <c r="D84" s="37" t="s">
        <v>153</v>
      </c>
      <c r="E84" s="2" t="s">
        <v>34</v>
      </c>
      <c r="F84" s="3">
        <v>15</v>
      </c>
      <c r="G84" s="31" t="s">
        <v>194</v>
      </c>
      <c r="H84" s="52">
        <v>250</v>
      </c>
      <c r="I84" s="47">
        <f t="shared" si="0"/>
        <v>3750</v>
      </c>
      <c r="J84" s="32">
        <v>21</v>
      </c>
      <c r="K84" s="47">
        <f t="shared" si="1"/>
        <v>787.5</v>
      </c>
      <c r="L84" s="47">
        <f t="shared" si="2"/>
        <v>4537.5</v>
      </c>
    </row>
    <row r="85" spans="2:12" s="4" customFormat="1" ht="27" customHeight="1" x14ac:dyDescent="0.2">
      <c r="B85" s="3" t="s">
        <v>108</v>
      </c>
      <c r="C85" s="8" t="s">
        <v>35</v>
      </c>
      <c r="D85" s="37" t="s">
        <v>36</v>
      </c>
      <c r="E85" s="2" t="s">
        <v>37</v>
      </c>
      <c r="F85" s="3">
        <v>600</v>
      </c>
      <c r="G85" s="31" t="s">
        <v>194</v>
      </c>
      <c r="H85" s="52">
        <v>2</v>
      </c>
      <c r="I85" s="47">
        <f t="shared" si="0"/>
        <v>1200</v>
      </c>
      <c r="J85" s="32">
        <v>21</v>
      </c>
      <c r="K85" s="47">
        <f t="shared" si="1"/>
        <v>252</v>
      </c>
      <c r="L85" s="47">
        <f t="shared" si="2"/>
        <v>1452</v>
      </c>
    </row>
    <row r="86" spans="2:12" s="4" customFormat="1" ht="12.6" customHeight="1" x14ac:dyDescent="0.2">
      <c r="B86" s="3" t="s">
        <v>109</v>
      </c>
      <c r="C86" s="75" t="s">
        <v>38</v>
      </c>
      <c r="D86" s="76" t="s">
        <v>154</v>
      </c>
      <c r="E86" s="2" t="s">
        <v>39</v>
      </c>
      <c r="F86" s="3">
        <v>50</v>
      </c>
      <c r="G86" s="31" t="s">
        <v>194</v>
      </c>
      <c r="H86" s="52">
        <v>20</v>
      </c>
      <c r="I86" s="47">
        <f t="shared" si="0"/>
        <v>1000</v>
      </c>
      <c r="J86" s="32">
        <v>21</v>
      </c>
      <c r="K86" s="47">
        <f t="shared" si="1"/>
        <v>210</v>
      </c>
      <c r="L86" s="47">
        <f t="shared" si="2"/>
        <v>1210</v>
      </c>
    </row>
    <row r="87" spans="2:12" s="4" customFormat="1" ht="12.6" customHeight="1" x14ac:dyDescent="0.2">
      <c r="B87" s="3" t="s">
        <v>110</v>
      </c>
      <c r="C87" s="75"/>
      <c r="D87" s="76"/>
      <c r="E87" s="2" t="s">
        <v>40</v>
      </c>
      <c r="F87" s="3">
        <v>50</v>
      </c>
      <c r="G87" s="31" t="s">
        <v>194</v>
      </c>
      <c r="H87" s="52">
        <v>25</v>
      </c>
      <c r="I87" s="47">
        <f t="shared" si="0"/>
        <v>1250</v>
      </c>
      <c r="J87" s="32">
        <v>21</v>
      </c>
      <c r="K87" s="47">
        <f t="shared" si="1"/>
        <v>262.5</v>
      </c>
      <c r="L87" s="47">
        <f t="shared" si="2"/>
        <v>1512.5</v>
      </c>
    </row>
    <row r="88" spans="2:12" s="4" customFormat="1" ht="12.6" customHeight="1" x14ac:dyDescent="0.2">
      <c r="B88" s="3" t="s">
        <v>111</v>
      </c>
      <c r="C88" s="75"/>
      <c r="D88" s="76"/>
      <c r="E88" s="2" t="s">
        <v>41</v>
      </c>
      <c r="F88" s="3">
        <v>50</v>
      </c>
      <c r="G88" s="31" t="s">
        <v>194</v>
      </c>
      <c r="H88" s="52">
        <v>27</v>
      </c>
      <c r="I88" s="47">
        <f t="shared" si="0"/>
        <v>1350</v>
      </c>
      <c r="J88" s="32">
        <v>21</v>
      </c>
      <c r="K88" s="47">
        <f t="shared" si="1"/>
        <v>283.5</v>
      </c>
      <c r="L88" s="47">
        <f t="shared" si="2"/>
        <v>1633.5</v>
      </c>
    </row>
    <row r="89" spans="2:12" s="4" customFormat="1" ht="58.5" customHeight="1" x14ac:dyDescent="0.2">
      <c r="B89" s="3" t="s">
        <v>112</v>
      </c>
      <c r="C89" s="75"/>
      <c r="D89" s="76"/>
      <c r="E89" s="2" t="s">
        <v>42</v>
      </c>
      <c r="F89" s="3">
        <v>50</v>
      </c>
      <c r="G89" s="31" t="s">
        <v>194</v>
      </c>
      <c r="H89" s="52">
        <v>35</v>
      </c>
      <c r="I89" s="47">
        <f t="shared" si="0"/>
        <v>1750</v>
      </c>
      <c r="J89" s="32">
        <v>21</v>
      </c>
      <c r="K89" s="47">
        <f t="shared" si="1"/>
        <v>367.5</v>
      </c>
      <c r="L89" s="47">
        <f t="shared" si="2"/>
        <v>2117.5</v>
      </c>
    </row>
    <row r="90" spans="2:12" s="4" customFormat="1" ht="18" customHeight="1" x14ac:dyDescent="0.2">
      <c r="B90" s="3" t="s">
        <v>113</v>
      </c>
      <c r="C90" s="75" t="s">
        <v>43</v>
      </c>
      <c r="D90" s="76" t="s">
        <v>155</v>
      </c>
      <c r="E90" s="2" t="s">
        <v>44</v>
      </c>
      <c r="F90" s="3">
        <v>30</v>
      </c>
      <c r="G90" s="31" t="s">
        <v>194</v>
      </c>
      <c r="H90" s="52">
        <v>30</v>
      </c>
      <c r="I90" s="47">
        <f t="shared" si="0"/>
        <v>900</v>
      </c>
      <c r="J90" s="32">
        <v>21</v>
      </c>
      <c r="K90" s="47">
        <f t="shared" si="1"/>
        <v>189</v>
      </c>
      <c r="L90" s="47">
        <f t="shared" si="2"/>
        <v>1089</v>
      </c>
    </row>
    <row r="91" spans="2:12" s="4" customFormat="1" ht="72.75" customHeight="1" x14ac:dyDescent="0.2">
      <c r="B91" s="3" t="s">
        <v>114</v>
      </c>
      <c r="C91" s="75"/>
      <c r="D91" s="76"/>
      <c r="E91" s="2" t="s">
        <v>45</v>
      </c>
      <c r="F91" s="3">
        <v>30</v>
      </c>
      <c r="G91" s="31" t="s">
        <v>194</v>
      </c>
      <c r="H91" s="52">
        <v>30</v>
      </c>
      <c r="I91" s="47">
        <f t="shared" si="0"/>
        <v>900</v>
      </c>
      <c r="J91" s="32">
        <v>21</v>
      </c>
      <c r="K91" s="47">
        <f t="shared" si="1"/>
        <v>189</v>
      </c>
      <c r="L91" s="47">
        <f t="shared" si="2"/>
        <v>1089</v>
      </c>
    </row>
    <row r="92" spans="2:12" s="4" customFormat="1" ht="14.45" customHeight="1" x14ac:dyDescent="0.2">
      <c r="B92" s="3" t="s">
        <v>115</v>
      </c>
      <c r="C92" s="75" t="s">
        <v>46</v>
      </c>
      <c r="D92" s="76" t="s">
        <v>156</v>
      </c>
      <c r="E92" s="2" t="s">
        <v>47</v>
      </c>
      <c r="F92" s="3">
        <v>50</v>
      </c>
      <c r="G92" s="31" t="s">
        <v>194</v>
      </c>
      <c r="H92" s="52">
        <v>120</v>
      </c>
      <c r="I92" s="47">
        <f t="shared" si="0"/>
        <v>6000</v>
      </c>
      <c r="J92" s="32">
        <v>21</v>
      </c>
      <c r="K92" s="47">
        <f t="shared" si="1"/>
        <v>1260</v>
      </c>
      <c r="L92" s="47">
        <f t="shared" si="2"/>
        <v>7260</v>
      </c>
    </row>
    <row r="93" spans="2:12" s="4" customFormat="1" ht="14.45" customHeight="1" x14ac:dyDescent="0.2">
      <c r="B93" s="3" t="s">
        <v>116</v>
      </c>
      <c r="C93" s="75"/>
      <c r="D93" s="76"/>
      <c r="E93" s="2" t="s">
        <v>48</v>
      </c>
      <c r="F93" s="3">
        <v>50</v>
      </c>
      <c r="G93" s="31" t="s">
        <v>194</v>
      </c>
      <c r="H93" s="52">
        <v>125</v>
      </c>
      <c r="I93" s="47">
        <f t="shared" si="0"/>
        <v>6250</v>
      </c>
      <c r="J93" s="32">
        <v>21</v>
      </c>
      <c r="K93" s="47">
        <f t="shared" si="1"/>
        <v>1312.5</v>
      </c>
      <c r="L93" s="47">
        <f t="shared" si="2"/>
        <v>7562.5</v>
      </c>
    </row>
    <row r="94" spans="2:12" s="4" customFormat="1" ht="14.45" customHeight="1" x14ac:dyDescent="0.2">
      <c r="B94" s="3" t="s">
        <v>117</v>
      </c>
      <c r="C94" s="75"/>
      <c r="D94" s="76"/>
      <c r="E94" s="2" t="s">
        <v>49</v>
      </c>
      <c r="F94" s="3">
        <v>50</v>
      </c>
      <c r="G94" s="31" t="s">
        <v>194</v>
      </c>
      <c r="H94" s="52">
        <v>130</v>
      </c>
      <c r="I94" s="47">
        <f t="shared" si="0"/>
        <v>6500</v>
      </c>
      <c r="J94" s="32">
        <v>21</v>
      </c>
      <c r="K94" s="47">
        <f t="shared" si="1"/>
        <v>1365</v>
      </c>
      <c r="L94" s="47">
        <f t="shared" si="2"/>
        <v>7865</v>
      </c>
    </row>
    <row r="95" spans="2:12" s="4" customFormat="1" ht="14.45" customHeight="1" x14ac:dyDescent="0.2">
      <c r="B95" s="3" t="s">
        <v>118</v>
      </c>
      <c r="C95" s="75"/>
      <c r="D95" s="76"/>
      <c r="E95" s="2" t="s">
        <v>50</v>
      </c>
      <c r="F95" s="3">
        <v>50</v>
      </c>
      <c r="G95" s="31" t="s">
        <v>194</v>
      </c>
      <c r="H95" s="52">
        <v>140</v>
      </c>
      <c r="I95" s="47">
        <f t="shared" si="0"/>
        <v>7000</v>
      </c>
      <c r="J95" s="32">
        <v>21</v>
      </c>
      <c r="K95" s="47">
        <f t="shared" si="1"/>
        <v>1470</v>
      </c>
      <c r="L95" s="47">
        <f t="shared" si="2"/>
        <v>8470</v>
      </c>
    </row>
    <row r="96" spans="2:12" s="4" customFormat="1" ht="14.45" customHeight="1" x14ac:dyDescent="0.2">
      <c r="B96" s="3" t="s">
        <v>119</v>
      </c>
      <c r="C96" s="75"/>
      <c r="D96" s="76"/>
      <c r="E96" s="2" t="s">
        <v>51</v>
      </c>
      <c r="F96" s="3">
        <v>50</v>
      </c>
      <c r="G96" s="31" t="s">
        <v>194</v>
      </c>
      <c r="H96" s="52">
        <v>150</v>
      </c>
      <c r="I96" s="47">
        <f t="shared" si="0"/>
        <v>7500</v>
      </c>
      <c r="J96" s="32">
        <v>21</v>
      </c>
      <c r="K96" s="47">
        <f t="shared" si="1"/>
        <v>1575</v>
      </c>
      <c r="L96" s="47">
        <f t="shared" si="2"/>
        <v>9075</v>
      </c>
    </row>
    <row r="97" spans="2:12" s="4" customFormat="1" ht="42.75" customHeight="1" x14ac:dyDescent="0.2">
      <c r="B97" s="3" t="s">
        <v>120</v>
      </c>
      <c r="C97" s="75"/>
      <c r="D97" s="76"/>
      <c r="E97" s="2" t="s">
        <v>52</v>
      </c>
      <c r="F97" s="3">
        <v>50</v>
      </c>
      <c r="G97" s="31" t="s">
        <v>194</v>
      </c>
      <c r="H97" s="52">
        <v>160</v>
      </c>
      <c r="I97" s="47">
        <f t="shared" si="0"/>
        <v>8000</v>
      </c>
      <c r="J97" s="32">
        <v>21</v>
      </c>
      <c r="K97" s="47">
        <f t="shared" si="1"/>
        <v>1680</v>
      </c>
      <c r="L97" s="47">
        <f t="shared" si="2"/>
        <v>9680</v>
      </c>
    </row>
    <row r="98" spans="2:12" s="4" customFormat="1" ht="18" customHeight="1" x14ac:dyDescent="0.2">
      <c r="B98" s="3" t="s">
        <v>121</v>
      </c>
      <c r="C98" s="75" t="s">
        <v>53</v>
      </c>
      <c r="D98" s="76" t="s">
        <v>157</v>
      </c>
      <c r="E98" s="2" t="s">
        <v>54</v>
      </c>
      <c r="F98" s="3">
        <v>4</v>
      </c>
      <c r="G98" s="31" t="s">
        <v>194</v>
      </c>
      <c r="H98" s="52">
        <v>180</v>
      </c>
      <c r="I98" s="47">
        <f t="shared" si="0"/>
        <v>720</v>
      </c>
      <c r="J98" s="32">
        <v>21</v>
      </c>
      <c r="K98" s="47">
        <f t="shared" si="1"/>
        <v>151.19999999999999</v>
      </c>
      <c r="L98" s="47">
        <f t="shared" si="2"/>
        <v>871.2</v>
      </c>
    </row>
    <row r="99" spans="2:12" s="4" customFormat="1" ht="90" customHeight="1" x14ac:dyDescent="0.2">
      <c r="B99" s="3" t="s">
        <v>122</v>
      </c>
      <c r="C99" s="75"/>
      <c r="D99" s="76"/>
      <c r="E99" s="2" t="s">
        <v>55</v>
      </c>
      <c r="F99" s="3">
        <v>10</v>
      </c>
      <c r="G99" s="31" t="s">
        <v>194</v>
      </c>
      <c r="H99" s="52">
        <v>200</v>
      </c>
      <c r="I99" s="47">
        <f t="shared" si="0"/>
        <v>2000</v>
      </c>
      <c r="J99" s="32">
        <v>21</v>
      </c>
      <c r="K99" s="47">
        <f t="shared" si="1"/>
        <v>420</v>
      </c>
      <c r="L99" s="47">
        <f t="shared" si="2"/>
        <v>2420</v>
      </c>
    </row>
    <row r="100" spans="2:12" s="4" customFormat="1" ht="116.25" customHeight="1" x14ac:dyDescent="0.2">
      <c r="B100" s="3" t="s">
        <v>123</v>
      </c>
      <c r="C100" s="9" t="s">
        <v>56</v>
      </c>
      <c r="D100" s="35" t="s">
        <v>158</v>
      </c>
      <c r="E100" s="5" t="s">
        <v>57</v>
      </c>
      <c r="F100" s="3">
        <v>30</v>
      </c>
      <c r="G100" s="31" t="s">
        <v>194</v>
      </c>
      <c r="H100" s="52">
        <v>100</v>
      </c>
      <c r="I100" s="47">
        <f t="shared" si="0"/>
        <v>3000</v>
      </c>
      <c r="J100" s="32">
        <v>21</v>
      </c>
      <c r="K100" s="47">
        <f t="shared" si="1"/>
        <v>630</v>
      </c>
      <c r="L100" s="47">
        <f t="shared" si="2"/>
        <v>3630</v>
      </c>
    </row>
    <row r="101" spans="2:12" s="4" customFormat="1" ht="103.5" customHeight="1" x14ac:dyDescent="0.2">
      <c r="B101" s="3" t="s">
        <v>124</v>
      </c>
      <c r="C101" s="9" t="s">
        <v>58</v>
      </c>
      <c r="D101" s="35" t="s">
        <v>159</v>
      </c>
      <c r="E101" s="6" t="s">
        <v>59</v>
      </c>
      <c r="F101" s="3">
        <v>250</v>
      </c>
      <c r="G101" s="31" t="s">
        <v>194</v>
      </c>
      <c r="H101" s="52">
        <v>160</v>
      </c>
      <c r="I101" s="47">
        <f t="shared" si="0"/>
        <v>40000</v>
      </c>
      <c r="J101" s="32">
        <v>21</v>
      </c>
      <c r="K101" s="47">
        <f t="shared" si="1"/>
        <v>8400</v>
      </c>
      <c r="L101" s="47">
        <f t="shared" si="2"/>
        <v>48400</v>
      </c>
    </row>
    <row r="102" spans="2:12" s="4" customFormat="1" ht="108.75" customHeight="1" x14ac:dyDescent="0.2">
      <c r="B102" s="3" t="s">
        <v>125</v>
      </c>
      <c r="C102" s="9" t="s">
        <v>60</v>
      </c>
      <c r="D102" s="35" t="s">
        <v>160</v>
      </c>
      <c r="E102" s="6" t="s">
        <v>61</v>
      </c>
      <c r="F102" s="3">
        <v>50</v>
      </c>
      <c r="G102" s="31" t="s">
        <v>194</v>
      </c>
      <c r="H102" s="52">
        <v>183</v>
      </c>
      <c r="I102" s="47">
        <f t="shared" si="0"/>
        <v>9150</v>
      </c>
      <c r="J102" s="32">
        <v>21</v>
      </c>
      <c r="K102" s="47">
        <f t="shared" si="1"/>
        <v>1921.5</v>
      </c>
      <c r="L102" s="47">
        <f t="shared" si="2"/>
        <v>11071.5</v>
      </c>
    </row>
    <row r="103" spans="2:12" s="4" customFormat="1" ht="107.25" customHeight="1" x14ac:dyDescent="0.2">
      <c r="B103" s="3" t="s">
        <v>126</v>
      </c>
      <c r="C103" s="9" t="s">
        <v>62</v>
      </c>
      <c r="D103" s="38" t="s">
        <v>161</v>
      </c>
      <c r="E103" s="6" t="s">
        <v>63</v>
      </c>
      <c r="F103" s="3">
        <v>30</v>
      </c>
      <c r="G103" s="31" t="s">
        <v>194</v>
      </c>
      <c r="H103" s="52">
        <v>135</v>
      </c>
      <c r="I103" s="47">
        <f t="shared" si="0"/>
        <v>4050</v>
      </c>
      <c r="J103" s="32">
        <v>21</v>
      </c>
      <c r="K103" s="47">
        <f t="shared" si="1"/>
        <v>850.5</v>
      </c>
      <c r="L103" s="47">
        <f t="shared" si="2"/>
        <v>4900.5</v>
      </c>
    </row>
    <row r="104" spans="2:12" s="4" customFormat="1" ht="18.75" customHeight="1" x14ac:dyDescent="0.2">
      <c r="B104" s="3" t="s">
        <v>127</v>
      </c>
      <c r="C104" s="101" t="s">
        <v>64</v>
      </c>
      <c r="D104" s="102" t="s">
        <v>162</v>
      </c>
      <c r="E104" s="6" t="s">
        <v>65</v>
      </c>
      <c r="F104" s="3">
        <v>40</v>
      </c>
      <c r="G104" s="31" t="s">
        <v>194</v>
      </c>
      <c r="H104" s="52">
        <v>145</v>
      </c>
      <c r="I104" s="47">
        <f t="shared" si="0"/>
        <v>5800</v>
      </c>
      <c r="J104" s="32">
        <v>21</v>
      </c>
      <c r="K104" s="47">
        <f t="shared" si="1"/>
        <v>1218</v>
      </c>
      <c r="L104" s="47">
        <f t="shared" si="2"/>
        <v>7018</v>
      </c>
    </row>
    <row r="105" spans="2:12" s="4" customFormat="1" ht="99" customHeight="1" x14ac:dyDescent="0.2">
      <c r="B105" s="3" t="s">
        <v>128</v>
      </c>
      <c r="C105" s="101"/>
      <c r="D105" s="102"/>
      <c r="E105" s="6" t="s">
        <v>66</v>
      </c>
      <c r="F105" s="3">
        <v>40</v>
      </c>
      <c r="G105" s="31" t="s">
        <v>194</v>
      </c>
      <c r="H105" s="52">
        <v>160</v>
      </c>
      <c r="I105" s="47">
        <f t="shared" si="0"/>
        <v>6400</v>
      </c>
      <c r="J105" s="32">
        <v>21</v>
      </c>
      <c r="K105" s="47">
        <f t="shared" si="1"/>
        <v>1344</v>
      </c>
      <c r="L105" s="47">
        <f t="shared" si="2"/>
        <v>7744</v>
      </c>
    </row>
    <row r="106" spans="2:12" s="4" customFormat="1" ht="18" customHeight="1" x14ac:dyDescent="0.2">
      <c r="B106" s="3" t="s">
        <v>133</v>
      </c>
      <c r="C106" s="101" t="s">
        <v>67</v>
      </c>
      <c r="D106" s="102" t="s">
        <v>163</v>
      </c>
      <c r="E106" s="6" t="s">
        <v>68</v>
      </c>
      <c r="F106" s="3">
        <v>20</v>
      </c>
      <c r="G106" s="31" t="s">
        <v>194</v>
      </c>
      <c r="H106" s="52">
        <v>200</v>
      </c>
      <c r="I106" s="47">
        <f t="shared" si="0"/>
        <v>4000</v>
      </c>
      <c r="J106" s="32">
        <v>21</v>
      </c>
      <c r="K106" s="47">
        <f t="shared" si="1"/>
        <v>840</v>
      </c>
      <c r="L106" s="47">
        <f t="shared" si="2"/>
        <v>4840</v>
      </c>
    </row>
    <row r="107" spans="2:12" s="4" customFormat="1" ht="10.5" customHeight="1" x14ac:dyDescent="0.2">
      <c r="B107" s="3" t="s">
        <v>134</v>
      </c>
      <c r="C107" s="101"/>
      <c r="D107" s="102"/>
      <c r="E107" s="6" t="s">
        <v>69</v>
      </c>
      <c r="F107" s="3">
        <v>20</v>
      </c>
      <c r="G107" s="31" t="s">
        <v>194</v>
      </c>
      <c r="H107" s="52">
        <v>200</v>
      </c>
      <c r="I107" s="47">
        <f t="shared" si="0"/>
        <v>4000</v>
      </c>
      <c r="J107" s="32">
        <v>21</v>
      </c>
      <c r="K107" s="47">
        <f t="shared" si="1"/>
        <v>840</v>
      </c>
      <c r="L107" s="47">
        <f t="shared" si="2"/>
        <v>4840</v>
      </c>
    </row>
    <row r="108" spans="2:12" s="4" customFormat="1" ht="129" customHeight="1" thickBot="1" x14ac:dyDescent="0.25">
      <c r="B108" s="3" t="s">
        <v>135</v>
      </c>
      <c r="C108" s="101"/>
      <c r="D108" s="102"/>
      <c r="E108" s="6" t="s">
        <v>70</v>
      </c>
      <c r="F108" s="3">
        <v>20</v>
      </c>
      <c r="G108" s="31" t="s">
        <v>194</v>
      </c>
      <c r="H108" s="52">
        <v>200</v>
      </c>
      <c r="I108" s="49">
        <f t="shared" si="0"/>
        <v>4000</v>
      </c>
      <c r="J108" s="33">
        <v>21</v>
      </c>
      <c r="K108" s="49">
        <f t="shared" si="1"/>
        <v>840</v>
      </c>
      <c r="L108" s="47">
        <f t="shared" si="2"/>
        <v>4840</v>
      </c>
    </row>
    <row r="109" spans="2:12" s="4" customFormat="1" ht="19.5" customHeight="1" thickBot="1" x14ac:dyDescent="0.25">
      <c r="B109" s="103" t="s">
        <v>195</v>
      </c>
      <c r="C109" s="104"/>
      <c r="D109" s="104"/>
      <c r="E109" s="104"/>
      <c r="F109" s="104"/>
      <c r="G109" s="105"/>
      <c r="H109" s="105"/>
      <c r="I109" s="48">
        <f>SUM(I52:I108)</f>
        <v>362255</v>
      </c>
      <c r="J109" s="34">
        <v>21</v>
      </c>
      <c r="K109" s="50">
        <f t="shared" si="1"/>
        <v>76073.55</v>
      </c>
      <c r="L109" s="51">
        <f>SUM(L52:L108)</f>
        <v>438328.55</v>
      </c>
    </row>
    <row r="110" spans="2:12" x14ac:dyDescent="0.25">
      <c r="D110" s="10"/>
      <c r="E110" s="11"/>
      <c r="F110" s="11"/>
    </row>
    <row r="113" spans="3:12" x14ac:dyDescent="0.25">
      <c r="C113" s="53" t="s">
        <v>196</v>
      </c>
      <c r="D113" s="53"/>
      <c r="E113" s="53"/>
      <c r="F113" s="53"/>
      <c r="G113" s="53"/>
      <c r="H113" s="18"/>
      <c r="I113" s="18"/>
      <c r="J113" s="18"/>
      <c r="K113" s="18"/>
      <c r="L113" s="18"/>
    </row>
    <row r="114" spans="3:12" x14ac:dyDescent="0.25">
      <c r="C114" s="39"/>
      <c r="D114" s="40"/>
      <c r="E114" s="57" t="s">
        <v>197</v>
      </c>
      <c r="F114" s="57"/>
      <c r="G114" s="58"/>
      <c r="H114" s="62"/>
      <c r="I114" s="59"/>
      <c r="J114" s="59"/>
      <c r="K114" s="59"/>
      <c r="L114" s="59"/>
    </row>
    <row r="115" spans="3:12" x14ac:dyDescent="0.25">
      <c r="C115" s="39"/>
      <c r="D115" s="40"/>
      <c r="E115" s="57" t="s">
        <v>198</v>
      </c>
      <c r="F115" s="57"/>
      <c r="G115" s="58"/>
      <c r="H115" s="59"/>
      <c r="I115" s="59"/>
      <c r="J115" s="59"/>
      <c r="K115" s="59"/>
      <c r="L115" s="59"/>
    </row>
    <row r="116" spans="3:12" x14ac:dyDescent="0.25">
      <c r="C116" s="39"/>
      <c r="D116" s="40"/>
      <c r="E116" s="60" t="s">
        <v>199</v>
      </c>
      <c r="F116" s="60"/>
      <c r="G116" s="61"/>
      <c r="H116" s="62"/>
      <c r="I116" s="59"/>
      <c r="J116" s="59"/>
      <c r="K116" s="59"/>
      <c r="L116" s="59"/>
    </row>
    <row r="117" spans="3:12" x14ac:dyDescent="0.25">
      <c r="C117" s="39"/>
      <c r="D117" s="39"/>
      <c r="E117" s="39"/>
      <c r="F117" s="39"/>
      <c r="G117" s="39"/>
      <c r="H117" s="39"/>
      <c r="I117" s="39"/>
      <c r="J117" s="41"/>
      <c r="K117" s="42"/>
      <c r="L117" s="18"/>
    </row>
    <row r="118" spans="3:12" x14ac:dyDescent="0.25">
      <c r="C118" s="19"/>
      <c r="D118" s="19"/>
      <c r="E118" s="19"/>
      <c r="F118" s="19"/>
      <c r="G118" s="19"/>
      <c r="H118" s="19"/>
      <c r="I118" s="19"/>
      <c r="J118" s="19"/>
      <c r="K118" s="39"/>
      <c r="L118" s="18"/>
    </row>
    <row r="119" spans="3:12" x14ac:dyDescent="0.25">
      <c r="C119" s="63" t="s">
        <v>200</v>
      </c>
      <c r="D119" s="63"/>
      <c r="E119" s="63"/>
      <c r="F119" s="63"/>
      <c r="G119" s="63"/>
      <c r="H119" s="63"/>
      <c r="I119" s="63"/>
      <c r="J119" s="63"/>
      <c r="K119" s="18"/>
      <c r="L119" s="18"/>
    </row>
    <row r="120" spans="3:12" x14ac:dyDescent="0.25">
      <c r="C120" s="64" t="s">
        <v>201</v>
      </c>
      <c r="D120" s="64"/>
      <c r="E120" s="64"/>
      <c r="F120" s="64"/>
      <c r="G120" s="64"/>
      <c r="H120" s="64"/>
      <c r="I120" s="64"/>
      <c r="J120" s="64"/>
      <c r="K120" s="64"/>
      <c r="L120" s="18"/>
    </row>
    <row r="123" spans="3:12" x14ac:dyDescent="0.25">
      <c r="C123" s="65" t="s">
        <v>202</v>
      </c>
      <c r="D123" s="65"/>
      <c r="E123" s="65"/>
      <c r="F123" s="65"/>
      <c r="G123" s="65"/>
      <c r="H123" s="65"/>
    </row>
    <row r="124" spans="3:12" x14ac:dyDescent="0.25">
      <c r="C124" s="43"/>
      <c r="D124" s="43"/>
      <c r="E124" s="43"/>
      <c r="F124" s="43"/>
      <c r="G124" s="43"/>
      <c r="H124" s="43"/>
    </row>
    <row r="125" spans="3:12" ht="37.5" customHeight="1" x14ac:dyDescent="0.25">
      <c r="C125" s="46" t="s">
        <v>203</v>
      </c>
      <c r="D125" s="46" t="s">
        <v>204</v>
      </c>
      <c r="E125" s="46" t="s">
        <v>205</v>
      </c>
      <c r="F125" s="56" t="s">
        <v>206</v>
      </c>
      <c r="G125" s="56"/>
      <c r="H125" s="43"/>
    </row>
    <row r="126" spans="3:12" x14ac:dyDescent="0.25">
      <c r="C126" s="44" t="s">
        <v>73</v>
      </c>
      <c r="D126" s="45" t="s">
        <v>224</v>
      </c>
      <c r="E126" s="45">
        <v>14</v>
      </c>
      <c r="F126" s="54" t="s">
        <v>225</v>
      </c>
      <c r="G126" s="54"/>
      <c r="H126" s="43"/>
    </row>
    <row r="127" spans="3:12" x14ac:dyDescent="0.25">
      <c r="C127" s="44" t="s">
        <v>129</v>
      </c>
      <c r="D127" s="45" t="s">
        <v>226</v>
      </c>
      <c r="E127" s="45">
        <v>2</v>
      </c>
      <c r="F127" s="54" t="s">
        <v>225</v>
      </c>
      <c r="G127" s="54"/>
      <c r="H127" s="43"/>
    </row>
    <row r="128" spans="3:12" x14ac:dyDescent="0.25">
      <c r="C128" s="44" t="s">
        <v>207</v>
      </c>
      <c r="D128" s="45" t="s">
        <v>227</v>
      </c>
      <c r="E128" s="45">
        <v>102</v>
      </c>
      <c r="F128" s="54" t="s">
        <v>225</v>
      </c>
      <c r="G128" s="54"/>
      <c r="H128" s="43"/>
    </row>
    <row r="129" spans="3:8" x14ac:dyDescent="0.25">
      <c r="C129" s="44" t="s">
        <v>228</v>
      </c>
      <c r="D129" s="45" t="s">
        <v>229</v>
      </c>
      <c r="E129" s="45">
        <v>1</v>
      </c>
      <c r="F129" s="54" t="s">
        <v>225</v>
      </c>
      <c r="G129" s="54"/>
      <c r="H129" s="43"/>
    </row>
    <row r="130" spans="3:8" x14ac:dyDescent="0.25">
      <c r="C130" s="19" t="s">
        <v>208</v>
      </c>
      <c r="D130" s="43"/>
      <c r="E130" s="43"/>
      <c r="F130" s="43"/>
      <c r="G130" s="43"/>
      <c r="H130" s="43"/>
    </row>
    <row r="133" spans="3:8" x14ac:dyDescent="0.25">
      <c r="C133" s="55" t="s">
        <v>209</v>
      </c>
      <c r="D133" s="55"/>
      <c r="E133" s="55"/>
      <c r="F133" s="55"/>
      <c r="G133" s="55"/>
    </row>
    <row r="134" spans="3:8" x14ac:dyDescent="0.25">
      <c r="C134" s="43"/>
      <c r="D134" s="43"/>
      <c r="E134" s="43"/>
      <c r="F134" s="43"/>
      <c r="G134" s="43"/>
    </row>
    <row r="135" spans="3:8" x14ac:dyDescent="0.25">
      <c r="C135" s="46" t="s">
        <v>203</v>
      </c>
      <c r="D135" s="46" t="s">
        <v>210</v>
      </c>
      <c r="E135" s="46" t="s">
        <v>211</v>
      </c>
      <c r="F135" s="56" t="s">
        <v>212</v>
      </c>
      <c r="G135" s="56"/>
    </row>
    <row r="136" spans="3:8" x14ac:dyDescent="0.25">
      <c r="C136" s="44" t="s">
        <v>73</v>
      </c>
      <c r="D136" s="45" t="s">
        <v>217</v>
      </c>
      <c r="E136" s="45"/>
      <c r="F136" s="54"/>
      <c r="G136" s="54"/>
    </row>
    <row r="137" spans="3:8" x14ac:dyDescent="0.25">
      <c r="C137" s="44" t="s">
        <v>129</v>
      </c>
      <c r="D137" s="45" t="s">
        <v>217</v>
      </c>
      <c r="E137" s="45"/>
      <c r="F137" s="54"/>
      <c r="G137" s="54"/>
    </row>
    <row r="138" spans="3:8" x14ac:dyDescent="0.25">
      <c r="C138" s="44" t="s">
        <v>207</v>
      </c>
      <c r="D138" s="45" t="s">
        <v>217</v>
      </c>
      <c r="E138" s="45"/>
      <c r="F138" s="54"/>
      <c r="G138" s="54"/>
    </row>
    <row r="139" spans="3:8" x14ac:dyDescent="0.25">
      <c r="C139" s="19" t="s">
        <v>213</v>
      </c>
      <c r="D139" s="43"/>
      <c r="E139" s="43"/>
      <c r="F139" s="43"/>
      <c r="G139" s="43"/>
    </row>
  </sheetData>
  <mergeCells count="103">
    <mergeCell ref="C104:C105"/>
    <mergeCell ref="D104:D105"/>
    <mergeCell ref="B109:H109"/>
    <mergeCell ref="B26:I26"/>
    <mergeCell ref="D69:D74"/>
    <mergeCell ref="B49:F49"/>
    <mergeCell ref="B47:F47"/>
    <mergeCell ref="C51:L51"/>
    <mergeCell ref="B29:F29"/>
    <mergeCell ref="B30:F30"/>
    <mergeCell ref="B31:F31"/>
    <mergeCell ref="B32:F32"/>
    <mergeCell ref="B44:F44"/>
    <mergeCell ref="B41:F41"/>
    <mergeCell ref="B42:F42"/>
    <mergeCell ref="B36:F36"/>
    <mergeCell ref="B43:F43"/>
    <mergeCell ref="B35:F35"/>
    <mergeCell ref="C106:C108"/>
    <mergeCell ref="D106:D108"/>
    <mergeCell ref="B20:C20"/>
    <mergeCell ref="D20:I20"/>
    <mergeCell ref="B21:C21"/>
    <mergeCell ref="D21:I21"/>
    <mergeCell ref="B23:F23"/>
    <mergeCell ref="B27:F27"/>
    <mergeCell ref="C92:C97"/>
    <mergeCell ref="D92:D97"/>
    <mergeCell ref="C98:C99"/>
    <mergeCell ref="D98:D99"/>
    <mergeCell ref="C69:C74"/>
    <mergeCell ref="C86:C89"/>
    <mergeCell ref="D86:D89"/>
    <mergeCell ref="C90:C91"/>
    <mergeCell ref="D90:D91"/>
    <mergeCell ref="A1:C1"/>
    <mergeCell ref="D1:F1"/>
    <mergeCell ref="A3:I3"/>
    <mergeCell ref="A4:I4"/>
    <mergeCell ref="A6:I6"/>
    <mergeCell ref="B8:C8"/>
    <mergeCell ref="D16:I16"/>
    <mergeCell ref="B24:F24"/>
    <mergeCell ref="B25:F25"/>
    <mergeCell ref="D8:I8"/>
    <mergeCell ref="B9:C9"/>
    <mergeCell ref="D9:I9"/>
    <mergeCell ref="B10:C10"/>
    <mergeCell ref="D10:I10"/>
    <mergeCell ref="B17:C17"/>
    <mergeCell ref="D17:I17"/>
    <mergeCell ref="B18:C18"/>
    <mergeCell ref="D18:I18"/>
    <mergeCell ref="B14:C14"/>
    <mergeCell ref="D14:I14"/>
    <mergeCell ref="B15:C15"/>
    <mergeCell ref="D15:I15"/>
    <mergeCell ref="B16:C16"/>
    <mergeCell ref="B11:C11"/>
    <mergeCell ref="D11:I11"/>
    <mergeCell ref="B12:C12"/>
    <mergeCell ref="D12:I12"/>
    <mergeCell ref="B13:C13"/>
    <mergeCell ref="D13:I13"/>
    <mergeCell ref="B19:C19"/>
    <mergeCell ref="D19:I19"/>
    <mergeCell ref="C78:C81"/>
    <mergeCell ref="D78:D81"/>
    <mergeCell ref="B46:F46"/>
    <mergeCell ref="C75:C77"/>
    <mergeCell ref="D75:D77"/>
    <mergeCell ref="C62:C68"/>
    <mergeCell ref="D52:D61"/>
    <mergeCell ref="C52:C61"/>
    <mergeCell ref="D62:D68"/>
    <mergeCell ref="B33:F33"/>
    <mergeCell ref="B28:F28"/>
    <mergeCell ref="B45:F45"/>
    <mergeCell ref="B34:F34"/>
    <mergeCell ref="B37:F37"/>
    <mergeCell ref="B38:F38"/>
    <mergeCell ref="B39:F39"/>
    <mergeCell ref="B40:F40"/>
    <mergeCell ref="H115:L115"/>
    <mergeCell ref="E116:G116"/>
    <mergeCell ref="H116:L116"/>
    <mergeCell ref="C119:J119"/>
    <mergeCell ref="C120:K120"/>
    <mergeCell ref="C123:H123"/>
    <mergeCell ref="F125:G125"/>
    <mergeCell ref="E114:G114"/>
    <mergeCell ref="H114:L114"/>
    <mergeCell ref="C113:G113"/>
    <mergeCell ref="F136:G136"/>
    <mergeCell ref="F137:G137"/>
    <mergeCell ref="F138:G138"/>
    <mergeCell ref="F126:G126"/>
    <mergeCell ref="F127:G127"/>
    <mergeCell ref="F128:G128"/>
    <mergeCell ref="C133:G133"/>
    <mergeCell ref="F135:G135"/>
    <mergeCell ref="E115:G115"/>
    <mergeCell ref="F129:G12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2025-12-22T12:26:10Z</dcterms:created>
  <dcterms:modified xsi:type="dcterms:W3CDTF">2025-12-22T12:27:51Z</dcterms:modified>
</cp:coreProperties>
</file>