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inga_kovaitiene_ignitis_lt/Documents/Desktop/Pirkimai/Veiklos pirkimai/Pirkimai (2022)/(2025-ESO-360) Kavos aparatų nuoma, kavos produktai regionuose/Sutartys/"/>
    </mc:Choice>
  </mc:AlternateContent>
  <xr:revisionPtr revIDLastSave="1" documentId="13_ncr:1_{312066E3-5326-44E6-8068-4DA52DD045EB}" xr6:coauthVersionLast="47" xr6:coauthVersionMax="47" xr10:uidLastSave="{1EBF4AC0-4C55-47C2-A9EC-A5F2CE72998A}"/>
  <bookViews>
    <workbookView xWindow="-28920" yWindow="-720" windowWidth="29040" windowHeight="15720" xr2:uid="{B252ED48-9BB2-42E0-A39E-503DDC165E22}"/>
  </bookViews>
  <sheets>
    <sheet name="II pirkimo dalis 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7" l="1"/>
  <c r="J7" i="7" s="1"/>
  <c r="I8" i="7"/>
  <c r="J8" i="7" s="1"/>
  <c r="I9" i="7"/>
  <c r="J9" i="7" s="1"/>
  <c r="I10" i="7"/>
  <c r="J10" i="7" s="1"/>
  <c r="I11" i="7"/>
  <c r="J11" i="7" s="1"/>
  <c r="I12" i="7"/>
  <c r="J12" i="7" s="1"/>
  <c r="I13" i="7"/>
  <c r="J13" i="7" s="1"/>
  <c r="I16" i="7"/>
  <c r="J16" i="7" s="1"/>
  <c r="I17" i="7"/>
  <c r="J17" i="7" s="1"/>
  <c r="I18" i="7"/>
  <c r="J18" i="7" s="1"/>
  <c r="I19" i="7"/>
  <c r="J19" i="7" s="1"/>
  <c r="I6" i="7"/>
  <c r="J6" i="7"/>
  <c r="I20" i="7"/>
  <c r="J20" i="7" s="1"/>
  <c r="I21" i="7"/>
  <c r="I22" i="7"/>
  <c r="I23" i="7"/>
  <c r="I24" i="7"/>
  <c r="J24" i="7" s="1"/>
  <c r="I25" i="7"/>
  <c r="J25" i="7" s="1"/>
  <c r="I26" i="7"/>
  <c r="J26" i="7" s="1"/>
  <c r="J27" i="7" l="1"/>
  <c r="J29" i="7" s="1"/>
  <c r="J28" i="7" s="1"/>
</calcChain>
</file>

<file path=xl/sharedStrings.xml><?xml version="1.0" encoding="utf-8"?>
<sst xmlns="http://schemas.openxmlformats.org/spreadsheetml/2006/main" count="96" uniqueCount="83">
  <si>
    <t>Pasiūlymo priedas</t>
  </si>
  <si>
    <t>Eil. Nr.</t>
  </si>
  <si>
    <t>Kategorija</t>
  </si>
  <si>
    <t>A</t>
  </si>
  <si>
    <t>B</t>
  </si>
  <si>
    <t>C</t>
  </si>
  <si>
    <t>D</t>
  </si>
  <si>
    <t>E</t>
  </si>
  <si>
    <t>F</t>
  </si>
  <si>
    <t>G</t>
  </si>
  <si>
    <t>1.</t>
  </si>
  <si>
    <t>2.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</si>
  <si>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</si>
  <si>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</si>
  <si>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</si>
  <si>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>3.</t>
  </si>
  <si>
    <t>Preliminarus kiekis  Sutarties galiojimo laikotarpiu</t>
  </si>
  <si>
    <t>H</t>
  </si>
  <si>
    <t>L</t>
  </si>
  <si>
    <t>Pakuotė</t>
  </si>
  <si>
    <t>Mato vnt.</t>
  </si>
  <si>
    <t>PASIŪLYMO KAINA . 2 objekto dalis – „Maisto produktų su pristatymu tiekimas“ objekto dalies pavadinimas.</t>
  </si>
  <si>
    <t>5.</t>
  </si>
  <si>
    <t>6.</t>
  </si>
  <si>
    <t>7.</t>
  </si>
  <si>
    <t>8.</t>
  </si>
  <si>
    <t>9.</t>
  </si>
  <si>
    <t>10.</t>
  </si>
  <si>
    <t>Pienas, 2-2,5% riebumo. Talpa 1 litras (± 100 ml)</t>
  </si>
  <si>
    <t>Pienas, 3,2-3.5 % riebumo. Talpa 1 litras (± 100 ml).</t>
  </si>
  <si>
    <t>Pienas be laktozės, 1,5-3,5% riebumo. Talpa 1 litras (± 100 ml).</t>
  </si>
  <si>
    <t>Fasuotas baltas cukrus, pakuotėje 500 vnt. po 5 g (± 1 g)</t>
  </si>
  <si>
    <t>Cukrus (birus), supakuota po 1 kg (± 100 g)</t>
  </si>
  <si>
    <t>Žalioji arbata, be pridėtinių skonių, pakuotėje 20-25 pakelių su siūlu, pakelyje 2 g (± 0,5 g) arbatos</t>
  </si>
  <si>
    <t>Vaisinė arbata, be pridėtinių skonių, pakuotėje 20-25 pakelių su siūlu, pakelyje 2 g (± 0,5 g) arbatos</t>
  </si>
  <si>
    <t>Juodoji arbata, be pridėtinių skonių, pakuotėje 20-25 pakelių su siūlu, pakelyje 2 g (± 0,5 g) arbatos</t>
  </si>
  <si>
    <t>Talpa</t>
  </si>
  <si>
    <t>11.</t>
  </si>
  <si>
    <t>12.</t>
  </si>
  <si>
    <t>13.</t>
  </si>
  <si>
    <t>14.</t>
  </si>
  <si>
    <t>Pienas, 3,2-3.5 % riebumo. Talpa 1 litras (± 100 ml), atitinkantis žaliuosius reikalavimus</t>
  </si>
  <si>
    <t>Pienas be laktozės, 1,5-3,5% riebumo. Talpa 1 litras (± 100 ml), atitinkantis žaliuosius reikalavimus</t>
  </si>
  <si>
    <t>Žalioji arbata, be pridėtinių skonių, pakuotėje 20-25 pakelių su siūlu, pakelyje 2 g (± 0,5 g) arbatos, atitinkanti žaliuosius reikalavimus.</t>
  </si>
  <si>
    <t>Vaisinė arbata, be pridėtinių skonių, pakuotėje 20-25 pakelių su siūlu, pakelyje 2 g (± 0,5 g) arbatos, atitinkantis žaliuosius reikalavimus</t>
  </si>
  <si>
    <t>Juodoji arbata, be pridėtinių skonių, pakuotėje 20-25 pakelių su siūlu, pakelyje 2 g (± 0,5 g) arbatos,žaliuosius reikalavimus</t>
  </si>
  <si>
    <t xml:space="preserve">**Prekės litro ar kilogramo kaina skaičiuojame pagal Tiekėjo siūlomos prekės įkainį ir svorį ir naudojama tik pasiūlymų paslyginimui  bei laimėtojo nustatymui. </t>
  </si>
  <si>
    <t xml:space="preserve">*** Prekės mato vieneto įkainis bus naudojamas Sutarties vykdymo metu. </t>
  </si>
  <si>
    <t xml:space="preserve">Maksimaliai priimtinas 1 mato vieneto įkainis
</t>
  </si>
  <si>
    <t>F=C*G</t>
  </si>
  <si>
    <r>
      <t>1 kg (arba litro) įkainis (priklauso nuo to, koks nurodytas prekės matavimo vienetas, EUR be PVM**</t>
    </r>
    <r>
      <rPr>
        <b/>
        <sz val="10"/>
        <color theme="9"/>
        <rFont val="Arial"/>
        <family val="2"/>
        <charset val="186"/>
      </rPr>
      <t xml:space="preserve">(Reikalingas pasiūlymo įvertinimui ir  palyginimui) </t>
    </r>
  </si>
  <si>
    <r>
      <t xml:space="preserve">Kaina, EUR be PVM </t>
    </r>
    <r>
      <rPr>
        <b/>
        <sz val="10"/>
        <color theme="9"/>
        <rFont val="Arial"/>
        <family val="2"/>
        <charset val="186"/>
      </rPr>
      <t xml:space="preserve">(Reikalinga tik pasiūlymo įvertinimui ir  palyginimui) </t>
    </r>
  </si>
  <si>
    <r>
      <t xml:space="preserve">Pasiūlymo kaina EUR be PVM (C) </t>
    </r>
    <r>
      <rPr>
        <b/>
        <sz val="10"/>
        <color theme="9"/>
        <rFont val="Arial"/>
        <family val="2"/>
        <charset val="186"/>
      </rPr>
      <t>(Reikalinga tik pasiūlymo įvertinimui ir  palyginimui)</t>
    </r>
    <r>
      <rPr>
        <b/>
        <sz val="10"/>
        <color rgb="FFFF0000"/>
        <rFont val="Arial"/>
        <family val="2"/>
        <charset val="186"/>
      </rPr>
      <t xml:space="preserve"> </t>
    </r>
  </si>
  <si>
    <r>
      <t xml:space="preserve">1 mato vieneto įkainis***, EUR be PVM </t>
    </r>
    <r>
      <rPr>
        <b/>
        <sz val="10"/>
        <color rgb="FFFF0000"/>
        <rFont val="Arial"/>
        <family val="2"/>
        <charset val="186"/>
      </rPr>
      <t>(Tiekėjas turi nurodyti siūlomą prekės įkainį)</t>
    </r>
  </si>
  <si>
    <r>
      <t xml:space="preserve">Tiekėjo Siūlomo prekės pavadinimas </t>
    </r>
    <r>
      <rPr>
        <b/>
        <sz val="10"/>
        <color rgb="FFFF0000"/>
        <rFont val="Arial"/>
        <family val="2"/>
        <charset val="186"/>
      </rPr>
      <t>(Tiekėjas turi nurodyti siūlomų prekių pavadinimus)</t>
    </r>
    <r>
      <rPr>
        <b/>
        <sz val="10"/>
        <color theme="1"/>
        <rFont val="Arial"/>
        <family val="2"/>
        <charset val="186"/>
      </rPr>
      <t xml:space="preserve"> </t>
    </r>
  </si>
  <si>
    <t>15.</t>
  </si>
  <si>
    <t>16.</t>
  </si>
  <si>
    <r>
      <t xml:space="preserve">Pakuotės svoris (arba talpa),  </t>
    </r>
    <r>
      <rPr>
        <b/>
        <sz val="10"/>
        <color rgb="FFFF0000"/>
        <rFont val="Arial"/>
        <family val="2"/>
        <charset val="186"/>
      </rPr>
      <t>(Tiekėjas turi nurodyti siūlomos pakuotės svorį gramais, jei  pakuotės svoris nurodytas gramais arba mililitrais, jei talpos talpa litrais)</t>
    </r>
  </si>
  <si>
    <t>kg</t>
  </si>
  <si>
    <t>Malta kava, supakuota iki 500 g (± 50 g)</t>
  </si>
  <si>
    <t>Malta kava be kofeino, malta, supakuota iki 500 g (± 50 g)</t>
  </si>
  <si>
    <t>Augalinis gėrimas (kitaip – augalinis pienas). Talpa 1 litras (± 100 ml).</t>
  </si>
  <si>
    <t>Malta kava Araabica Kohv, 500gr.,Estija</t>
  </si>
  <si>
    <t>Malta kava be kofeino Caprisette Lullaby Decaf, 500gr, Belgija</t>
  </si>
  <si>
    <t>UAT pienas Mlekovita 2.0 % rieb., Lenkija</t>
  </si>
  <si>
    <t>UAT pienas Mlekovita Your Cup 3,2 % rieb., Lenkija</t>
  </si>
  <si>
    <t>Ekologiškas UAT pienas Mlekovita BIO 3,5 % rieb., 1 l, Lenkija</t>
  </si>
  <si>
    <t>UAT pienas be laktozės Mlekovita 1,5 % rieb.,Lenkija</t>
  </si>
  <si>
    <t>Ekologiškas pienas UAT Auga 2,5 % rieb., be laktozės, Lietuva</t>
  </si>
  <si>
    <t>Kavos Draugas cukrus, 500 vnt , Lietuva</t>
  </si>
  <si>
    <t>Baltasis cukrus „Nordic“, 1kg, Lietuva</t>
  </si>
  <si>
    <t>Žalioji arbata MOSUMS China green, Latvija</t>
  </si>
  <si>
    <t>Ekologiška žalioji arbata NATURELA 40g, Lietuva</t>
  </si>
  <si>
    <t>Vaisinė Arbata MOSUMS forest fruits, Latvija</t>
  </si>
  <si>
    <t>Vaisinė arbata ETNO Vaisinis malonumas, Lietuva</t>
  </si>
  <si>
    <t>Vaisinė arbata POSTI PREMIUM Fruit raspberry, Latvija</t>
  </si>
  <si>
    <t>Vaisinė arbata MOZUMS FOREST FRUITS piramidės, Latvija</t>
  </si>
  <si>
    <t>Arbata MOSUMS Strong ceylon, Latvija</t>
  </si>
  <si>
    <t>Ekologiška juodoji Earl Grey NATURELA 40g, Lietuva</t>
  </si>
  <si>
    <t>Ekologiška FAIRTRADE CUPPER vaisių arbata su braškėmis ir vanile Skinni Vanilli 40g, Lietuva</t>
  </si>
  <si>
    <t>Augalinis Ekologiškas avižų gėrimas Margė, 1 ltr</t>
  </si>
  <si>
    <t>Augalinis Ekologiškas migdolų gėrimas Margė, 1 ltr</t>
  </si>
  <si>
    <t>Augalinis Ekologiškas sojų gėrimas Margė, 1 ltr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</si>
</sst>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b/>
      <sz val="10"/>
      <color theme="9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/>
    <xf numFmtId="2" fontId="2" fillId="0" borderId="0" xfId="0" applyNumberFormat="1" applyFont="1"/>
    <xf numFmtId="2" fontId="2" fillId="0" borderId="3" xfId="0" applyNumberFormat="1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0" borderId="0" xfId="0" applyNumberFormat="1" applyFont="1"/>
    <xf numFmtId="2" fontId="0" fillId="0" borderId="0" xfId="0" applyNumberForma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6" fillId="0" borderId="2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10" fillId="0" borderId="20" xfId="0" applyFont="1" applyBorder="1" applyAlignment="1">
      <alignment horizontal="center" vertical="center" wrapText="1"/>
    </xf>
    <xf numFmtId="2" fontId="10" fillId="0" borderId="26" xfId="0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350DF617-10F6-4DDE-A1F4-51874EF6EBCF}"/>
  </tableStyles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CCC5C-C6E0-4F04-85D3-1CB3D29171A2}">
  <dimension ref="A1:J33"/>
  <sheetViews>
    <sheetView tabSelected="1" zoomScale="88" zoomScaleNormal="88" workbookViewId="0">
      <selection activeCell="O22" sqref="O22"/>
    </sheetView>
  </sheetViews>
  <sheetFormatPr defaultColWidth="8.85546875" defaultRowHeight="12.75" x14ac:dyDescent="0.2"/>
  <cols>
    <col min="1" max="1" width="6.140625" style="1" customWidth="1"/>
    <col min="2" max="2" width="80" style="1" customWidth="1"/>
    <col min="3" max="4" width="18.85546875" style="1" customWidth="1"/>
    <col min="5" max="5" width="16.85546875" style="1" customWidth="1"/>
    <col min="6" max="8" width="17" style="1" customWidth="1"/>
    <col min="9" max="9" width="18" style="1" customWidth="1"/>
    <col min="10" max="10" width="17.7109375" style="1" customWidth="1"/>
    <col min="11" max="16384" width="8.85546875" style="1"/>
  </cols>
  <sheetData>
    <row r="1" spans="1:10" x14ac:dyDescent="0.2">
      <c r="A1" s="12"/>
      <c r="I1" s="36" t="s">
        <v>0</v>
      </c>
      <c r="J1" s="36"/>
    </row>
    <row r="2" spans="1:10" x14ac:dyDescent="0.2">
      <c r="A2" s="42" t="s">
        <v>21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6.899999999999999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</row>
    <row r="4" spans="1:10" s="3" customFormat="1" ht="165.75" x14ac:dyDescent="0.2">
      <c r="A4" s="5" t="s">
        <v>1</v>
      </c>
      <c r="B4" s="5" t="s">
        <v>2</v>
      </c>
      <c r="C4" s="5" t="s">
        <v>16</v>
      </c>
      <c r="D4" s="5" t="s">
        <v>20</v>
      </c>
      <c r="E4" s="5" t="s">
        <v>48</v>
      </c>
      <c r="F4" s="9" t="s">
        <v>54</v>
      </c>
      <c r="G4" s="9" t="s">
        <v>57</v>
      </c>
      <c r="H4" s="9" t="s">
        <v>53</v>
      </c>
      <c r="I4" s="9" t="s">
        <v>50</v>
      </c>
      <c r="J4" s="9" t="s">
        <v>51</v>
      </c>
    </row>
    <row r="5" spans="1:10" ht="13.5" thickBot="1" x14ac:dyDescent="0.25">
      <c r="A5" s="15" t="s">
        <v>3</v>
      </c>
      <c r="B5" s="15" t="s">
        <v>4</v>
      </c>
      <c r="C5" s="15" t="s">
        <v>5</v>
      </c>
      <c r="D5" s="15" t="s">
        <v>6</v>
      </c>
      <c r="E5" s="10" t="s">
        <v>7</v>
      </c>
      <c r="F5" s="10" t="s">
        <v>8</v>
      </c>
      <c r="G5" s="10" t="s">
        <v>9</v>
      </c>
      <c r="H5" s="10" t="s">
        <v>17</v>
      </c>
      <c r="I5" s="10" t="s">
        <v>18</v>
      </c>
      <c r="J5" s="11" t="s">
        <v>49</v>
      </c>
    </row>
    <row r="6" spans="1:10" ht="39" thickBot="1" x14ac:dyDescent="0.25">
      <c r="A6" s="23" t="s">
        <v>10</v>
      </c>
      <c r="B6" s="21" t="s">
        <v>59</v>
      </c>
      <c r="C6" s="16">
        <v>11500</v>
      </c>
      <c r="D6" s="16" t="s">
        <v>58</v>
      </c>
      <c r="E6" s="14">
        <v>8</v>
      </c>
      <c r="F6" s="29" t="s">
        <v>62</v>
      </c>
      <c r="G6" s="7">
        <v>500</v>
      </c>
      <c r="H6" s="7">
        <v>6.4</v>
      </c>
      <c r="I6" s="7">
        <f>H6*1000/G6</f>
        <v>12.8</v>
      </c>
      <c r="J6" s="6">
        <f>I6*C6</f>
        <v>147200</v>
      </c>
    </row>
    <row r="7" spans="1:10" ht="51.75" thickBot="1" x14ac:dyDescent="0.25">
      <c r="A7" s="24" t="s">
        <v>11</v>
      </c>
      <c r="B7" s="22" t="s">
        <v>60</v>
      </c>
      <c r="C7" s="18">
        <v>1100</v>
      </c>
      <c r="D7" s="17" t="s">
        <v>58</v>
      </c>
      <c r="E7" s="14">
        <v>9</v>
      </c>
      <c r="F7" s="29" t="s">
        <v>63</v>
      </c>
      <c r="G7" s="29">
        <v>500</v>
      </c>
      <c r="H7" s="7">
        <v>7.85</v>
      </c>
      <c r="I7" s="7">
        <f t="shared" ref="I7:I19" si="0">H7*1000/G7</f>
        <v>15.7</v>
      </c>
      <c r="J7" s="2">
        <f>C7*I7</f>
        <v>17270</v>
      </c>
    </row>
    <row r="8" spans="1:10" ht="39" thickBot="1" x14ac:dyDescent="0.25">
      <c r="A8" s="24" t="s">
        <v>15</v>
      </c>
      <c r="B8" s="22" t="s">
        <v>28</v>
      </c>
      <c r="C8" s="18">
        <v>200</v>
      </c>
      <c r="D8" s="18" t="s">
        <v>36</v>
      </c>
      <c r="E8" s="14">
        <v>2</v>
      </c>
      <c r="F8" s="29" t="s">
        <v>64</v>
      </c>
      <c r="G8" s="29">
        <v>1000</v>
      </c>
      <c r="H8" s="7">
        <v>1.25</v>
      </c>
      <c r="I8" s="7">
        <f t="shared" si="0"/>
        <v>1.25</v>
      </c>
      <c r="J8" s="2">
        <f t="shared" ref="J8:J26" si="1">C8*I8</f>
        <v>250</v>
      </c>
    </row>
    <row r="9" spans="1:10" ht="50.25" customHeight="1" thickBot="1" x14ac:dyDescent="0.25">
      <c r="A9" s="24">
        <v>4</v>
      </c>
      <c r="B9" s="22" t="s">
        <v>29</v>
      </c>
      <c r="C9" s="18">
        <v>2000</v>
      </c>
      <c r="D9" s="18" t="s">
        <v>36</v>
      </c>
      <c r="E9" s="14">
        <v>2</v>
      </c>
      <c r="F9" s="29" t="s">
        <v>65</v>
      </c>
      <c r="G9" s="29">
        <v>1000</v>
      </c>
      <c r="H9" s="7">
        <v>1.25</v>
      </c>
      <c r="I9" s="7">
        <f t="shared" si="0"/>
        <v>1.25</v>
      </c>
      <c r="J9" s="2">
        <f t="shared" si="1"/>
        <v>2500</v>
      </c>
    </row>
    <row r="10" spans="1:10" ht="51.75" thickBot="1" x14ac:dyDescent="0.25">
      <c r="A10" s="24" t="s">
        <v>22</v>
      </c>
      <c r="B10" s="22" t="s">
        <v>41</v>
      </c>
      <c r="C10" s="18">
        <v>100</v>
      </c>
      <c r="D10" s="18" t="s">
        <v>36</v>
      </c>
      <c r="E10" s="14">
        <v>2</v>
      </c>
      <c r="F10" s="29" t="s">
        <v>66</v>
      </c>
      <c r="G10" s="29">
        <v>1000</v>
      </c>
      <c r="H10" s="7">
        <v>1.25</v>
      </c>
      <c r="I10" s="7">
        <f t="shared" si="0"/>
        <v>1.25</v>
      </c>
      <c r="J10" s="2">
        <f t="shared" si="1"/>
        <v>125</v>
      </c>
    </row>
    <row r="11" spans="1:10" ht="55.5" customHeight="1" thickBot="1" x14ac:dyDescent="0.25">
      <c r="A11" s="24" t="s">
        <v>23</v>
      </c>
      <c r="B11" s="22" t="s">
        <v>30</v>
      </c>
      <c r="C11" s="18">
        <v>500</v>
      </c>
      <c r="D11" s="18" t="s">
        <v>36</v>
      </c>
      <c r="E11" s="14">
        <v>2.5</v>
      </c>
      <c r="F11" s="29" t="s">
        <v>67</v>
      </c>
      <c r="G11" s="29">
        <v>1000</v>
      </c>
      <c r="H11" s="7">
        <v>1.25</v>
      </c>
      <c r="I11" s="7">
        <f t="shared" si="0"/>
        <v>1.25</v>
      </c>
      <c r="J11" s="2">
        <f t="shared" si="1"/>
        <v>625</v>
      </c>
    </row>
    <row r="12" spans="1:10" ht="54" customHeight="1" thickBot="1" x14ac:dyDescent="0.25">
      <c r="A12" s="24" t="s">
        <v>24</v>
      </c>
      <c r="B12" s="22" t="s">
        <v>42</v>
      </c>
      <c r="C12" s="18">
        <v>500</v>
      </c>
      <c r="D12" s="18" t="s">
        <v>36</v>
      </c>
      <c r="E12" s="14">
        <v>2.5</v>
      </c>
      <c r="F12" s="29" t="s">
        <v>68</v>
      </c>
      <c r="G12" s="29">
        <v>1000</v>
      </c>
      <c r="H12" s="7">
        <v>1.8</v>
      </c>
      <c r="I12" s="7">
        <f t="shared" si="0"/>
        <v>1.8</v>
      </c>
      <c r="J12" s="2">
        <f t="shared" si="1"/>
        <v>900</v>
      </c>
    </row>
    <row r="13" spans="1:10" ht="51.75" customHeight="1" x14ac:dyDescent="0.2">
      <c r="A13" s="46" t="s">
        <v>25</v>
      </c>
      <c r="B13" s="49" t="s">
        <v>61</v>
      </c>
      <c r="C13" s="52">
        <v>1100</v>
      </c>
      <c r="D13" s="52" t="s">
        <v>36</v>
      </c>
      <c r="E13" s="53">
        <v>4</v>
      </c>
      <c r="F13" s="30" t="s">
        <v>80</v>
      </c>
      <c r="G13" s="56">
        <v>1000</v>
      </c>
      <c r="H13" s="56">
        <v>1.65</v>
      </c>
      <c r="I13" s="56">
        <f>H13*1000/G13</f>
        <v>1.65</v>
      </c>
      <c r="J13" s="56">
        <f>C13*I13</f>
        <v>1815</v>
      </c>
    </row>
    <row r="14" spans="1:10" ht="55.5" customHeight="1" x14ac:dyDescent="0.2">
      <c r="A14" s="47"/>
      <c r="B14" s="50"/>
      <c r="C14" s="47"/>
      <c r="D14" s="47"/>
      <c r="E14" s="54"/>
      <c r="F14" s="30" t="s">
        <v>81</v>
      </c>
      <c r="G14" s="57"/>
      <c r="H14" s="57"/>
      <c r="I14" s="57"/>
      <c r="J14" s="57"/>
    </row>
    <row r="15" spans="1:10" ht="51.75" thickBot="1" x14ac:dyDescent="0.25">
      <c r="A15" s="48"/>
      <c r="B15" s="51"/>
      <c r="C15" s="48"/>
      <c r="D15" s="48"/>
      <c r="E15" s="55"/>
      <c r="F15" s="30" t="s">
        <v>82</v>
      </c>
      <c r="G15" s="58"/>
      <c r="H15" s="58"/>
      <c r="I15" s="58"/>
      <c r="J15" s="58"/>
    </row>
    <row r="16" spans="1:10" ht="39" thickBot="1" x14ac:dyDescent="0.25">
      <c r="A16" s="24" t="s">
        <v>26</v>
      </c>
      <c r="B16" s="22" t="s">
        <v>31</v>
      </c>
      <c r="C16" s="18">
        <v>100</v>
      </c>
      <c r="D16" s="18" t="s">
        <v>19</v>
      </c>
      <c r="E16" s="14">
        <v>9.5</v>
      </c>
      <c r="F16" s="29" t="s">
        <v>69</v>
      </c>
      <c r="G16" s="29">
        <v>500</v>
      </c>
      <c r="H16" s="7">
        <v>9.08</v>
      </c>
      <c r="I16" s="7">
        <f t="shared" si="0"/>
        <v>18.16</v>
      </c>
      <c r="J16" s="2">
        <f t="shared" si="1"/>
        <v>1816</v>
      </c>
    </row>
    <row r="17" spans="1:10" ht="39" thickBot="1" x14ac:dyDescent="0.25">
      <c r="A17" s="24" t="s">
        <v>27</v>
      </c>
      <c r="B17" s="22" t="s">
        <v>32</v>
      </c>
      <c r="C17" s="18">
        <v>6300</v>
      </c>
      <c r="D17" s="18" t="s">
        <v>19</v>
      </c>
      <c r="E17" s="14">
        <v>1.5</v>
      </c>
      <c r="F17" s="29" t="s">
        <v>70</v>
      </c>
      <c r="G17" s="29">
        <v>1000</v>
      </c>
      <c r="H17" s="7">
        <v>1.5</v>
      </c>
      <c r="I17" s="7">
        <f t="shared" si="0"/>
        <v>1.5</v>
      </c>
      <c r="J17" s="2">
        <f t="shared" si="1"/>
        <v>9450</v>
      </c>
    </row>
    <row r="18" spans="1:10" ht="39" thickBot="1" x14ac:dyDescent="0.25">
      <c r="A18" s="25" t="s">
        <v>37</v>
      </c>
      <c r="B18" s="22" t="s">
        <v>33</v>
      </c>
      <c r="C18" s="18">
        <v>1000</v>
      </c>
      <c r="D18" s="18" t="s">
        <v>19</v>
      </c>
      <c r="E18" s="14">
        <v>2.5</v>
      </c>
      <c r="F18" s="29" t="s">
        <v>71</v>
      </c>
      <c r="G18" s="29">
        <v>40</v>
      </c>
      <c r="H18" s="7">
        <v>1.2</v>
      </c>
      <c r="I18" s="7">
        <f t="shared" si="0"/>
        <v>30</v>
      </c>
      <c r="J18" s="2">
        <f t="shared" si="1"/>
        <v>30000</v>
      </c>
    </row>
    <row r="19" spans="1:10" ht="50.25" customHeight="1" thickBot="1" x14ac:dyDescent="0.25">
      <c r="A19" s="25" t="s">
        <v>38</v>
      </c>
      <c r="B19" s="27" t="s">
        <v>43</v>
      </c>
      <c r="C19" s="18">
        <v>900</v>
      </c>
      <c r="D19" s="18" t="s">
        <v>19</v>
      </c>
      <c r="E19" s="14">
        <v>3</v>
      </c>
      <c r="F19" s="29" t="s">
        <v>72</v>
      </c>
      <c r="G19" s="29">
        <v>40</v>
      </c>
      <c r="H19" s="7">
        <v>2.4</v>
      </c>
      <c r="I19" s="7">
        <f t="shared" si="0"/>
        <v>60</v>
      </c>
      <c r="J19" s="2">
        <f t="shared" si="1"/>
        <v>54000</v>
      </c>
    </row>
    <row r="20" spans="1:10" ht="44.25" customHeight="1" x14ac:dyDescent="0.2">
      <c r="A20" s="59" t="s">
        <v>39</v>
      </c>
      <c r="B20" s="62" t="s">
        <v>34</v>
      </c>
      <c r="C20" s="65">
        <v>3500</v>
      </c>
      <c r="D20" s="65" t="s">
        <v>19</v>
      </c>
      <c r="E20" s="69">
        <v>2.5</v>
      </c>
      <c r="F20" s="29" t="s">
        <v>73</v>
      </c>
      <c r="G20" s="29">
        <v>40</v>
      </c>
      <c r="H20" s="7">
        <v>1.3</v>
      </c>
      <c r="I20" s="71">
        <f t="shared" ref="I20:I26" si="2">H20*1000/G20</f>
        <v>32.5</v>
      </c>
      <c r="J20" s="71">
        <f>C20*I20</f>
        <v>113750</v>
      </c>
    </row>
    <row r="21" spans="1:10" ht="49.5" customHeight="1" x14ac:dyDescent="0.2">
      <c r="A21" s="60"/>
      <c r="B21" s="63"/>
      <c r="C21" s="66"/>
      <c r="D21" s="67"/>
      <c r="E21" s="70"/>
      <c r="F21" s="29" t="s">
        <v>74</v>
      </c>
      <c r="G21" s="29">
        <v>40</v>
      </c>
      <c r="H21" s="7">
        <v>1.3</v>
      </c>
      <c r="I21" s="72">
        <f t="shared" si="2"/>
        <v>32.5</v>
      </c>
      <c r="J21" s="74"/>
    </row>
    <row r="22" spans="1:10" ht="51.75" customHeight="1" x14ac:dyDescent="0.2">
      <c r="A22" s="60"/>
      <c r="B22" s="63"/>
      <c r="C22" s="66"/>
      <c r="D22" s="67"/>
      <c r="E22" s="70"/>
      <c r="F22" s="29" t="s">
        <v>75</v>
      </c>
      <c r="G22" s="29">
        <v>40</v>
      </c>
      <c r="H22" s="7">
        <v>1.3</v>
      </c>
      <c r="I22" s="72">
        <f t="shared" si="2"/>
        <v>32.5</v>
      </c>
      <c r="J22" s="74"/>
    </row>
    <row r="23" spans="1:10" ht="56.25" customHeight="1" thickBot="1" x14ac:dyDescent="0.25">
      <c r="A23" s="61"/>
      <c r="B23" s="64"/>
      <c r="C23" s="66"/>
      <c r="D23" s="68"/>
      <c r="E23" s="70"/>
      <c r="F23" s="29" t="s">
        <v>76</v>
      </c>
      <c r="G23" s="29">
        <v>40</v>
      </c>
      <c r="H23" s="7">
        <v>1.3</v>
      </c>
      <c r="I23" s="73">
        <f t="shared" si="2"/>
        <v>32.5</v>
      </c>
      <c r="J23" s="75"/>
    </row>
    <row r="24" spans="1:10" ht="101.25" customHeight="1" thickBot="1" x14ac:dyDescent="0.25">
      <c r="A24" s="24" t="s">
        <v>40</v>
      </c>
      <c r="B24" s="28" t="s">
        <v>44</v>
      </c>
      <c r="C24" s="19">
        <v>1500</v>
      </c>
      <c r="D24" s="19" t="s">
        <v>19</v>
      </c>
      <c r="E24" s="14">
        <v>3</v>
      </c>
      <c r="F24" s="29" t="s">
        <v>79</v>
      </c>
      <c r="G24" s="31">
        <v>40</v>
      </c>
      <c r="H24" s="32">
        <v>2.5</v>
      </c>
      <c r="I24" s="32">
        <f t="shared" si="2"/>
        <v>62.5</v>
      </c>
      <c r="J24" s="33">
        <f>C24*I24</f>
        <v>93750</v>
      </c>
    </row>
    <row r="25" spans="1:10" ht="39" thickBot="1" x14ac:dyDescent="0.25">
      <c r="A25" s="24" t="s">
        <v>55</v>
      </c>
      <c r="B25" s="28" t="s">
        <v>35</v>
      </c>
      <c r="C25" s="19">
        <v>3000</v>
      </c>
      <c r="D25" s="19" t="s">
        <v>19</v>
      </c>
      <c r="E25" s="14">
        <v>2.5</v>
      </c>
      <c r="F25" s="29" t="s">
        <v>77</v>
      </c>
      <c r="G25" s="29">
        <v>40</v>
      </c>
      <c r="H25" s="7">
        <v>1.2</v>
      </c>
      <c r="I25" s="7">
        <f t="shared" si="2"/>
        <v>30</v>
      </c>
      <c r="J25" s="2">
        <f t="shared" si="1"/>
        <v>90000</v>
      </c>
    </row>
    <row r="26" spans="1:10" ht="51.75" thickBot="1" x14ac:dyDescent="0.25">
      <c r="A26" s="26" t="s">
        <v>56</v>
      </c>
      <c r="B26" s="28" t="s">
        <v>45</v>
      </c>
      <c r="C26" s="20">
        <v>700</v>
      </c>
      <c r="D26" s="20" t="s">
        <v>19</v>
      </c>
      <c r="E26" s="14">
        <v>3</v>
      </c>
      <c r="F26" s="29" t="s">
        <v>78</v>
      </c>
      <c r="G26" s="29">
        <v>40</v>
      </c>
      <c r="H26" s="7">
        <v>2.4</v>
      </c>
      <c r="I26" s="7">
        <f t="shared" si="2"/>
        <v>60</v>
      </c>
      <c r="J26" s="2">
        <f t="shared" si="1"/>
        <v>42000</v>
      </c>
    </row>
    <row r="27" spans="1:10" x14ac:dyDescent="0.2">
      <c r="A27" s="43" t="s">
        <v>52</v>
      </c>
      <c r="B27" s="43"/>
      <c r="C27" s="43"/>
      <c r="D27" s="43"/>
      <c r="E27" s="43"/>
      <c r="F27" s="44"/>
      <c r="G27" s="44"/>
      <c r="H27" s="44"/>
      <c r="I27" s="45"/>
      <c r="J27" s="2">
        <f>SUM(J6:J26)</f>
        <v>605451</v>
      </c>
    </row>
    <row r="28" spans="1:10" ht="14.25" x14ac:dyDescent="0.2">
      <c r="A28" s="38" t="s">
        <v>12</v>
      </c>
      <c r="B28" s="38"/>
      <c r="C28" s="38"/>
      <c r="D28" s="38"/>
      <c r="E28" s="38"/>
      <c r="F28" s="38"/>
      <c r="G28" s="38"/>
      <c r="H28" s="38"/>
      <c r="I28" s="38"/>
      <c r="J28" s="2">
        <f>SUM(J29-J27)</f>
        <v>127144.70999999996</v>
      </c>
    </row>
    <row r="29" spans="1:10" x14ac:dyDescent="0.2">
      <c r="A29" s="39" t="s">
        <v>13</v>
      </c>
      <c r="B29" s="40"/>
      <c r="C29" s="40"/>
      <c r="D29" s="40"/>
      <c r="E29" s="40"/>
      <c r="F29" s="40"/>
      <c r="G29" s="40"/>
      <c r="H29" s="40"/>
      <c r="I29" s="41"/>
      <c r="J29" s="2">
        <f>J27*1.21</f>
        <v>732595.71</v>
      </c>
    </row>
    <row r="30" spans="1:10" ht="12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ht="15" x14ac:dyDescent="0.25">
      <c r="A31" s="34" t="s">
        <v>46</v>
      </c>
      <c r="B31" s="35"/>
      <c r="C31" s="35"/>
      <c r="D31" s="35"/>
      <c r="E31" s="35"/>
    </row>
    <row r="32" spans="1:10" ht="15" x14ac:dyDescent="0.25">
      <c r="A32" s="37" t="s">
        <v>14</v>
      </c>
      <c r="B32" s="37"/>
      <c r="C32" s="37"/>
      <c r="D32" s="37"/>
      <c r="E32" s="37"/>
      <c r="F32" s="37"/>
      <c r="G32" s="37"/>
      <c r="H32" s="37"/>
      <c r="I32" s="37"/>
      <c r="J32" s="37"/>
    </row>
    <row r="33" spans="1:6" ht="15" x14ac:dyDescent="0.25">
      <c r="A33" s="34" t="s">
        <v>47</v>
      </c>
      <c r="B33" s="35"/>
      <c r="C33" s="35"/>
      <c r="D33" s="35"/>
      <c r="E33" s="35"/>
      <c r="F33" s="13"/>
    </row>
  </sheetData>
  <mergeCells count="24">
    <mergeCell ref="A32:J32"/>
    <mergeCell ref="A31:E31"/>
    <mergeCell ref="A33:E33"/>
    <mergeCell ref="A20:A23"/>
    <mergeCell ref="B20:B23"/>
    <mergeCell ref="C20:C23"/>
    <mergeCell ref="D20:D23"/>
    <mergeCell ref="E20:E23"/>
    <mergeCell ref="I20:I23"/>
    <mergeCell ref="J20:J23"/>
    <mergeCell ref="I1:J1"/>
    <mergeCell ref="A2:J2"/>
    <mergeCell ref="A27:I27"/>
    <mergeCell ref="A28:I28"/>
    <mergeCell ref="A29:I29"/>
    <mergeCell ref="A13:A15"/>
    <mergeCell ref="B13:B15"/>
    <mergeCell ref="C13:C15"/>
    <mergeCell ref="D13:D15"/>
    <mergeCell ref="E13:E15"/>
    <mergeCell ref="G13:G15"/>
    <mergeCell ref="H13:H15"/>
    <mergeCell ref="I13:I15"/>
    <mergeCell ref="J13:J15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E8CAB965D8B64B9970BA8E12001CE6" ma:contentTypeVersion="4" ma:contentTypeDescription="Create a new document." ma:contentTypeScope="" ma:versionID="09c7c307c1fb545d6e09d37bdde94edd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36e1d43410a19fa6b4a488a2b906f473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52DD84-A9F8-482C-AA8E-5CC38FF197B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8e1067c2-82b2-43e6-ba4a-21d0911eaf9a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E86DD9-280C-41F9-A389-CE44316267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 pirkimo dalis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Inga Kovaitienė</cp:lastModifiedBy>
  <cp:revision/>
  <dcterms:created xsi:type="dcterms:W3CDTF">2023-10-31T10:19:24Z</dcterms:created>
  <dcterms:modified xsi:type="dcterms:W3CDTF">2025-07-21T13:15:13Z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