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ijuo\Desktop\2021 SUTARTYS\Spalis\SUT-2021 - 3021\"/>
    </mc:Choice>
  </mc:AlternateContent>
  <bookViews>
    <workbookView xWindow="0" yWindow="0" windowWidth="20490" windowHeight="7650"/>
  </bookViews>
  <sheets>
    <sheet name="sarasas" sheetId="1" r:id="rId1"/>
  </sheets>
  <definedNames>
    <definedName name="_xlnm._FilterDatabase" localSheetId="0" hidden="1">sarasas!$A$4:$G$33</definedName>
    <definedName name="_xlnm.Print_Area" localSheetId="0">sarasas!$A$1:$I$34</definedName>
    <definedName name="_xlnm.Print_Titles" localSheetId="0">sarasas!$4:$4</definedName>
  </definedNames>
  <calcPr calcId="162913"/>
</workbook>
</file>

<file path=xl/calcChain.xml><?xml version="1.0" encoding="utf-8"?>
<calcChain xmlns="http://schemas.openxmlformats.org/spreadsheetml/2006/main">
  <c r="H31" i="1" l="1"/>
  <c r="H32" i="1"/>
  <c r="H27" i="1"/>
  <c r="H28" i="1"/>
  <c r="H29" i="1"/>
  <c r="H30" i="1"/>
  <c r="H24" i="1"/>
  <c r="H25" i="1"/>
  <c r="H26" i="1"/>
  <c r="H23" i="1"/>
  <c r="H18" i="1"/>
  <c r="H19" i="1"/>
  <c r="H20" i="1"/>
  <c r="H21" i="1"/>
  <c r="H22" i="1"/>
  <c r="H17" i="1"/>
  <c r="H14" i="1"/>
  <c r="H9" i="1"/>
  <c r="H10" i="1"/>
  <c r="H11" i="1"/>
  <c r="H12" i="1"/>
  <c r="H13" i="1"/>
  <c r="H8" i="1"/>
  <c r="H7" i="1"/>
  <c r="H6" i="1"/>
  <c r="H33" i="1" l="1"/>
  <c r="H15" i="1"/>
  <c r="H34" i="1" l="1"/>
</calcChain>
</file>

<file path=xl/sharedStrings.xml><?xml version="1.0" encoding="utf-8"?>
<sst xmlns="http://schemas.openxmlformats.org/spreadsheetml/2006/main" count="143" uniqueCount="121">
  <si>
    <t>kg</t>
  </si>
  <si>
    <t>Mato vnt.</t>
  </si>
  <si>
    <t>Pirkimo dalies Nr.</t>
  </si>
  <si>
    <t>1.1.</t>
  </si>
  <si>
    <t>1.2.</t>
  </si>
  <si>
    <t>1.3.</t>
  </si>
  <si>
    <t>1.4.</t>
  </si>
  <si>
    <t>1.5.</t>
  </si>
  <si>
    <t>1.6.</t>
  </si>
  <si>
    <t>1.7.</t>
  </si>
  <si>
    <t>1.8.</t>
  </si>
  <si>
    <t>1.9.</t>
  </si>
  <si>
    <t>2.1.</t>
  </si>
  <si>
    <t>2.2.</t>
  </si>
  <si>
    <t>2.3.</t>
  </si>
  <si>
    <t>2.4.</t>
  </si>
  <si>
    <t>2.5.</t>
  </si>
  <si>
    <t>2.6.</t>
  </si>
  <si>
    <t>2.7.</t>
  </si>
  <si>
    <t>2.8.</t>
  </si>
  <si>
    <t>2.9.</t>
  </si>
  <si>
    <t>Vnt.</t>
  </si>
  <si>
    <t>2.10.</t>
  </si>
  <si>
    <t>2.11.</t>
  </si>
  <si>
    <t>2.12.</t>
  </si>
  <si>
    <t>2.13.</t>
  </si>
  <si>
    <t>2.14</t>
  </si>
  <si>
    <t>2.15</t>
  </si>
  <si>
    <t>I pirkimo dalis</t>
  </si>
  <si>
    <t>Gruntai, glaistai, tinkas, išsilyginantys mišiniai</t>
  </si>
  <si>
    <t>Bendra I pirkimo dalies pasiūlymo suma su PVM:</t>
  </si>
  <si>
    <t>Bendra II pirkimo dalies pasiūlymo suma su PVM:</t>
  </si>
  <si>
    <t>II pirkimo dalis</t>
  </si>
  <si>
    <t>Klijai, hidroizoliacija, mastika, hermetikas ir valikliai</t>
  </si>
  <si>
    <t>ltr.</t>
  </si>
  <si>
    <t>Įvairios statybinės cheminės medžiagos</t>
  </si>
  <si>
    <t>Orientacinis kiekis</t>
  </si>
  <si>
    <t>2.16.</t>
  </si>
  <si>
    <t xml:space="preserve">Giluminis gruntas
• Paskirtis – akytų  ir drėgmę sugeriančių paviršių (betono, tinko, gipskartonių plokščių) gruntavimui prieš glaistymą, tapetavimą, betoninių pagrindų gruntavimui, vidaus ir išorės darbams
•Rišiklis – akrilinė dispersija arba lygiavertis;
• Spalva – balta;
• Nelakiųjų medžiagų kiekis: 5-7 %; 
• pH reikšmė: - 8 (+/- 1,5);
</t>
  </si>
  <si>
    <t xml:space="preserve">Neįgeriančių paviršių gruntas 
• Paskirtis – užtikrinti sukibimą, skirtas tankiems ir neįgeriantiems paviršiams (lygiam betono paviršiui, monolitinėms betoninėms luboms, stiklų blokų paviršiams) sienoms ir luboms prieš dengiant gipsinį tinką.
• Išeiga: ne daugiau  230 g/m²;
• Spalva: rausva;
• pH reikšmė: 8 (+/- 1);
• Darbinė temperatūra: +5C - +30C
• Tipas: neskiedžiamas;
</t>
  </si>
  <si>
    <t xml:space="preserve">Smulkiagrūdis statybinis glaistas vidaus darbams
• Paskirtis - skirtas betono, gipskartonio plokščių, tinkuotų bei kitų mineralinių paviršių išlyginimui prieš dažymą bei tapetavimą. Tinka nedideliems paviršiaus nelygumams, plyšiams, įtrūkiams užtaisyti. Rekomenduojamas baigiamajam sluoksniui.
• Nelakiųjų medžiagų kiekis: 70,0-72,0 %.
•Tankis (20 °C): 1,65-1,75 g/cm³
•Dalelių dydis: &lt;100 µm.
• Džiūvimo trukmė (23 °C 50% RH): galima šlifuoti po 2-4 val. 
•Maksimalus leistinas sluoksnio storis: iki 2 mm.
•Sąnaudos: ne daugiau 1,6 kg/m² 1 mm storio sluoksniui.
• Pakuotė: 18(+/-2) kg
</t>
  </si>
  <si>
    <t xml:space="preserve">Cementinis glaistas
• Paskirtis - galutiniam sienų bei lubų glaistymui sausose, drėgnose ir šlapiose patalpose. Tinka išorės darbams. Galima naudoti fasadams, rūsio, dušo patalpoms glaistyti. Glaistą galima tepti ant betoninio, plytinio, gruntuoto gipso-kartono plokščių pagrindo, cementiniu tinku nutinkuotų paviršių bei pirmojo tinko sluoksnio.
• Savybės - atsparus šalčiui, tinka išorės darbams. Džiūdamas netrūkinėja. Plastiškas ir elastingas, todėl viduje galima naudoti ant silpnesnių paviršių, tokių kaip kalkinis tinkas ar gruntuotas gipskartonis.
• Spalva – balta/pilka
• Sluoksnio storis – ne mažiau kaip iki 2 mm;
• Sąnaudos – ne daugiau 1,3 kg/m² 1mm storio sluoksniui;
</t>
  </si>
  <si>
    <t xml:space="preserve">Plytelių glaistas
• Paskirtis – vandeniui atsparus keramikinių ir klinkerinių sienų bei grindų plytelių glaistas cemento pagrindu.
• Siūlės plotis – 2-8 mm;
•Savybės:
- Atsparus šalčiui ir karščiui;
- Atsparus vandeniui;
- Spalvos gali būti maišomos tarpusavyje;
• Tipas – milteliai cemento ir polimerų arba lygiaverčiu pagrindu;
• Dalelių dydis – ne didesnis nei 0,2 mm
• Spalva – taikoma pagal plytelės spalvą.
</t>
  </si>
  <si>
    <t xml:space="preserve">Smulkiagrūdis remontinis glaistas
• Paskirtis – įtrūkimų ir skylių remontui, paviršiniam glaistymui, cemento – smėlio sluoksnių remontui, tinka laiptų glaistymui, vidaus darbams.
• Sluoksnio storis: ne mažiau kaip iki 30 mm;
• Spalva – pilka
• Išeiga –  ne daugiau 2 kg/m²  (1mm storiui)
• Minimali pagrindo temperatūra - +5C (+/-1)
• Galima kloti dangą ne ilgiau nei po 5 val.
</t>
  </si>
  <si>
    <t xml:space="preserve">Gipsinis tinkas
• Paskirtis - vienasluoksnis vidaus sienų ir lubų tinkas, naudojamas dirbant rankomis. Betono sienoms, luboms bei įvairioms betono konstrukcijoms, skirtas normalaus drėgnumo patalpoms bei gyvenamųjų pastatų vonioms, virtuvėms tinkuoti.
• Mišinio naudojimo laikas – 1,5 val  (+/- 0,5 val)
• Minimalus tinko storis – 5mm (+/-1mm)
• pH vertė: 10-12;
• Stiprumas lenkiant ≥ 1,0 N/mm² 
• Stiprumas gniuždant ≥ 2 N/mm²
• Vandens garų laidumo rodikliai: 10(+/-0,5) (sauso)μ
• Šilumos laidumo koeficientas: ≤ 0,34 W/mK 
• Degumo klasė: ne mažiau A1. 
</t>
  </si>
  <si>
    <r>
      <rPr>
        <sz val="11"/>
        <rFont val="Times New Roman"/>
        <family val="1"/>
        <charset val="186"/>
      </rPr>
      <t xml:space="preserve">Gipsinis tinkas
• Paskirtis – sienų ir lubų tinkavimui. Skirtas mašininiam darbui vidaus patalpose.
• Paviršiai – įvairių paviršių dengimui (plytos, blokai, betonas);
• Degumo klasė: ne mažiau A1;
• Stipris gniuždant: ≥ 2 N/mm2
• Stipris lenkiat: ≥ 1 N/mm2
• Priekibio stipris su pagrindu: ≥ 0,1 N/mm2
• Rišimosi pradžia: &gt;55 min.
• Kalcio sulfato kiekis: &gt;50 %
</t>
    </r>
    <r>
      <rPr>
        <b/>
        <sz val="11"/>
        <rFont val="Times New Roman"/>
        <family val="1"/>
        <charset val="186"/>
      </rPr>
      <t xml:space="preserve">
</t>
    </r>
  </si>
  <si>
    <t xml:space="preserve">Savaime išsilyginantis mišinys:
• Paskirtis – pagrindui po danga išlyginti bei grindims išlieti
• Minimalus storio sluoksnis: 1-2 mm
• Maksimalus storio sluoksnis:15-16 mm
• Atsparus koncentruotai apkrovai ir nusitrynimui.
• Atsparumas suspaudimui – C20(±1)
• Atsparumas lenkimui –  F7(±1)
• Degumas – ne mažiau A2fl-s1
• Išeiga –  ne daugiau 1,7 kg/m2  (1mm storiui) 
</t>
  </si>
  <si>
    <t xml:space="preserve">Plytelių klijai
• Paskirtis - šalčiui ir vandens poveikiui atsparūs plonasluoksniai klijai stabiliems paviršiams. Skirti klijuoti keraminėms plytelėms ir plokštėms. Vidaus patalpoms ir išorei, sienoms ir grindims;
• Atsparūs šalčio poveikiui;
• Geras pradinis sukibimas;
• Atsparūs apkrovoms;
• Išeiga – 1,8 – 4,1 kg/m²
• Tinkamumo dirbti trukmė ne mažiau 3 val.
• Tinkamumo kloti trukmė ne mažiau 30 min.
• Tinkamumo koreguoti ne mažiau 8min.
• Galima vaikščioti ne daugiau kaip po 24 val.
• Darbinė temperatūra – nuo +5C iki +25 C
• Atsparumas temperatūros poveikiui nuo – 20C iki +80 C
• Atitinka EN 12004 reikalavimus – klasė ne prastesė nei C1TE
</t>
  </si>
  <si>
    <t xml:space="preserve">Elastingi plytelių klijai
• Paskirtis - šalčiui ir vandens poveikiui atsparūs plonasluoksniai klijai tinkami stabiliems tinkuotiems paviršiams, gipskartonio plokštėms. Skirti keraminėms ir akmens masės plytelėms klijuoti. Galima naudoti šildomoms grindims. Vidaus patalpoms ir išorei, sienoms ir grindims
• Atsparūs šalčio poveikiui
• Išeiga – 2,0 – 4,5 kg/m²
• Tinkamumo dirbti trukmė ne mažiau 3 val.
• Tinkamumo kloti trukmė ne mažiau 30 min.
• Tinkamumo koreguoti trukmė ne mažiau 10min.
• Galima vaikščioti ne daugiau kaip po 24 val.
• Višiska eksploatacinė apkrova –pėsčiųjų eimas ne daugiau kaip po 3 dienų, esant santykinei 23-25C temperatūrai ir 53-55 % drėgniui.
• Pradinis sukibimas: ≥1,0 N/mm2
• Darbinė temperatūra – nuo +5C iki +25 C
• Atsparumas temperatūros poveikiui nuo – 20C iki +80 C
• Atitinka EN 12004 reikalavimus – klasė ne prastesnė nei C2TE
</t>
  </si>
  <si>
    <t xml:space="preserve">Tapetų klijai
• Paskirtis - tinka stiklo audinio, flizelino ir vinilo tapetų su popieriniu pagrindu klijavimui sausose vidaus patalpose. 
• Suklijuota siūlė – permatoma;
• Dažyti priklijuotus tapetus galima po paros
• Skiediklis – vanduo
</t>
  </si>
  <si>
    <t xml:space="preserve">Dispersiniai klijai medienai (lipalas)
• Paskirtis -  drėgmei atsparūs klijai, kuriais suklijuoti gaminiai gali būti eksploatuojami drėgnose patalpose bei  lauke. Klijai naudojami baldams, durims, langams, laiptams, balkonams, terasoms, parketui, laminuotoms ar drožlių plokštėms, minkštoms ir kietoms medienos rūšims, masyvų bei kitiems medienos gaminiams, eksploatuojamiems lauke, klijuoti;
• Presavimo temperatūra: 20-70C
• Sąnaudos: 50-200 g/m2
• pH – 2,8-3,5;
 •Atvirosios pauzės trukmė: ne daugiau 9 min. 
• Dinaminė klampa: 4-6
• Spalva: balta
</t>
  </si>
  <si>
    <t xml:space="preserve">Teptinė hidroizoliacija
• Paskirtis - sandarinti, hidroizoliuoti ir apsaugoti nuo korozijos, pelėsio. Tinkama vidaus patalpoms ir išorei, tiesiogiai vandens veikiamose vietose.
• Darbinė ir pagrindo temperatūra nuo +5 iki +30 C 
• Plyteles galima kloti po viršutinio sluoksnio užtepimo ne ilgiau nei po 1 paros
• Bendros sąnaudos: 1-2 kg/m2
• Tankis: 1,3-1,5 
• Spalva:  mėlyna
• pH vertė: 7-9.
</t>
  </si>
  <si>
    <t xml:space="preserve">Bituminis gruntas 
• Paskirtis – gruntuoti betono, metalo ir bitumuotus paviršius prieš klojant ruberoidą, prilydomą bituminę dangą.
• Spalva: juoda;
• Būvis: skystas;
• Džiūvimo trukmė: iki 38 valandų;
</t>
  </si>
  <si>
    <t xml:space="preserve">Bituminė mastika
• Paskirtis - atnaujinti bitumines stogo dangas, pagrindui gruntuoti ir pamatams izoliuoti, medžio drožlių plokštėms apsaugoti, vonių ir tualetų patalpoms hermetizuoti.
• Naudojimo temperatūra nuo +5 iki + 35C
• Išeiga – iki 1,5 kg/m² vienam sluoksniui
</t>
  </si>
  <si>
    <t xml:space="preserve">Montažinės putos
• Paskirtis – durų, langų montavimui ir užsandarinimui, vamzdžių izoliavimui ir tvirtinimui, tarpų užpildymui, siūlių sandarinimui, šilumos ir garso izoliavimui.
• Naudojamos su putų pistoletu
• Nedidelis antrins išsiplėtimas
• Aerozolinio balionėlio talpa: 750 (+/-10) ml
</t>
  </si>
  <si>
    <t xml:space="preserve">Sukietėjusių statybinių putų valiklis
• Paskirtis – skirtas sukietėjusių putų šalinimui nuo drabužių, langų rėmų, įvairių paviršių, putų pistoletų valymui
• Greitai ir efektyviai šalina sukietėjusias putas
• Aerozolinis balionas su aplikatoriumi arba montuojamas į pistoletą.
</t>
  </si>
  <si>
    <t xml:space="preserve">Sanitarinis silikonas
• Paskirtis – nestabilioms siūlėms ir plyšiams sandarinti, apsaugoti nuo pelėsių ir bakterijų
• Spalva – balta
• Darbinė temperatūra – nuo +5 iki + 40
• Statomas į pistoletą
</t>
  </si>
  <si>
    <t xml:space="preserve">Skystos vinys 
• Spalva: balta;
• Sudėtis: dispersija arba lygiavertė;
• Tankis: 1,30(+/-0,1)g/m3
• Šiluminis atsparumas: nuo -20C iki +70C
• Laikas iki kietėjimo pradžios: ne daugiau 15 min.
• Pradinis sukibimas: 5(+/-0,5)g/cm2
• Sąnaudos: ne daugiau 420 g/m2.
• Galutinis stiprumas: 5-6N/mm2
• Pakuotė – 400 (+/-10) g
• Statomos į pistoletą 
</t>
  </si>
  <si>
    <t xml:space="preserve">Dažomas akrilinis hermetikas 
• Paskirtis: siūlių ir tarpų sandarinimas,.langų ir durų rėmų sandarinimas, gipso plokščių sujungimo siūlių bei varžtų galvučių užglaistymas, mažesnių paviršiaus defektų taisymas prieš dažymą.
• Atsparus UV ir klimato sąlygoms
• Atsparus drėgmei 
• Tiksotropinis, siūlėse neišsilieja.
• Baltas.
• Sudaro plastišką sujungimą.
• Dažomas.
• Pakuotė 300(+/-20) ml
• Statomas į pistoletą
</t>
  </si>
  <si>
    <t xml:space="preserve">Stogo hermetikas
• Paskirtis – mažai judančių tarpų ir plyšių užpildymui bei taisymui ant plokščio stogo, tarp metalo plokščių  esančių tarpų taisymui, bitumo plokščių ar rulonų sujungimų sandarinimui
• Gerais sukimba su bitumu, betonu, keramika, metalu
• Nepradeda trupėti žemesnėje nei  0°C temperatūroje
• Atsparus UV ir drėgmei
• Spalva – juoda
• Pakuotė – 310ml (+/-10 ml)
• Statomas į pistoletą.
</t>
  </si>
  <si>
    <t xml:space="preserve">Plytelių tarpų valiklis
• Paskirtis - tarp akmeninių ir keramikinių plytelių esančio glaisto išvalymui ir atnaujinimui.
</t>
  </si>
  <si>
    <t xml:space="preserve">Antiseptinis medienos konstrukcijų impregnantas
• Paskirtis - apsaugo medieną nuo biokorozijos: pelėsinių ir naminių grybų, taip pat nuo vabzdžių lervų bei naikina medienoje pasitaikančius pelėsinius ir naminius grybus.
• Išeiga – ne daugiau 300 ml/m2.
• Koncentratas
</t>
  </si>
  <si>
    <t xml:space="preserve">Priešgaisrinės montavimo putos:
• Paskirtis: ugniai atsparių durų, pertvarų montavimui ir sandarinimui, vamzdžių ir laidų kanalams tiesti.
• Naudojamos su putų pistoletu;
•Aerozolinio balionėlio talpa:  750 (±10) ml.
</t>
  </si>
  <si>
    <t>Tiekėjo pavadinimas:</t>
  </si>
  <si>
    <t>Prekės pavadinimas ir techniniai reikalavimai</t>
  </si>
  <si>
    <t>Vieneto  įkainis be PVM, Eur</t>
  </si>
  <si>
    <t>Vieneto įkainis su PVM,Eur</t>
  </si>
  <si>
    <t>Gamintojas ir kodas</t>
  </si>
  <si>
    <t>Viso su PVM,Eur</t>
  </si>
  <si>
    <t>Iš viso su PVM  (I +II dalis)</t>
  </si>
  <si>
    <t>Gamintojas, prekės pavadinimas, techninė specifikacija, pakuotė</t>
  </si>
  <si>
    <t>GRUNTAS IGIS.AG 10L   
Tinka dengti paviršius: Betoną,Gipskartonį,Tinkuotus paviršius.
Kiekis pakuotėje, l: 10.
Išeiga: 5-20 l/m². Tikslios sąnaudos nustatomos padengus bandomąjį plotą..
Savybės: Giliai įsigeriantis į pagrindą, greitai džiūstantis, sutvirtinantis paviršių akrilinis gruntas. Nepavojingas aplinkai ir žmogaus sveikatai. Išdžiūvęs suformuoja vandens garams laidų sluoksnį, sutvirtina paviršių..
Skirta apdailos darbams: Vidaus ir lauko. Gamintojas IGIS.
Papildoma prekės informacija pateikiama prekės dokumente.</t>
  </si>
  <si>
    <t>GLAISTAS POLIMER KR 18KG KREIDOS UŽP Galima šlifuoti po: 2 - 4h.
Spalva: Balta. Kiekis pakuotėje: 18 kg.
Skirta apdailos darbams: Vidaus.
Gaminotojas: IGIS. Papildoma prekės informacija pateikiama prekės dokumente.</t>
  </si>
  <si>
    <t xml:space="preserve">GLAIST DR PATALP VH 20KG BALT Medžiagos/mišinio paskirtis: Sienoms ir luboms tinkuoti,Išorės tinkavimo darbams,Vidaus tinkavimo darbams.
Mišinio sudėtis: Cementas, smėlis frakcija 0,3 mm.
Darbinė temperatūra: +10 - +30°C.
Išeiga: 1,2 kg/m²/mm.
Mišinio ir vandens santykis: 6,4 - 7,2 l/20 kg.
Pakuotės svoris: 20kg.
Mišinio tipas: Išlyginamasis.
Spalva: Balta.
Gamintojas: Weber. Papildoma prekės informacija pateikiama prekės dokumente.
                                                  </t>
  </si>
  <si>
    <t xml:space="preserve">MIŠIN REMONT CN83 25KG GREIT KIETĖJ    Darbinė temperatūra: +5 - +25°C.
Mišinio ir vandens santykis: 3,0 l vandens su 25 kg mišinio CN 83.
Pakuotės svoris: 25kg.
Medžiagos/mišinio paskirtis: Betonavimo darbams.
Gamintojas: Ceresit.
Mišinio tipas: Remontinis.
Mišinio sudėtis: Cemento su mineraliniais priedais ir modifikatoriais mišinys.
Išeiga: 2 kg/m² vienam storio mm. Kietumas – 7,5 N/mm².
Papildoma prekės informacija pateikiama prekės dokumente.
 </t>
  </si>
  <si>
    <t xml:space="preserve">TINKAS SAUSAS ROTBAND 30KG            Darbinė temperatūra: 5 - 25°C.
Mišinio ir vandens santykis: Maišo turinys (30 kg) maišomas su švariu vandeniu (apie 20 l), kol gaunama darbui tinkama skiedinio konsistencija. .
Spalva: Dramblio kaulo,Balta.
Gamintojas: Knauf.
Pakuotės svoris: 30kg.
Mišinio tipas: Remontinis.
Mišinio sudėtis: Gipso (kalcio sulfato įvairūs hidratai), kalkių, mineralinių užpildų, metilceliuliozės, ir kitų naudingųjų priedų (paviršinio aktyvumo medžiagų, natūraliųjų oksikarboninių rūgščių) mišinys. .
Išeiga: 3,50 m²/maišo (30 kg), dengiant 10 mm storio sluoksnį. .
Medžiagos/mišinio paskirtis: Tinko mišiniams gaminti.Papildoma prekės informacija pateikiama prekės dokumente.
</t>
  </si>
  <si>
    <t xml:space="preserve">TINKAS GIPSINIS BRIKO MT-8 25KG      
Darbinė temperatūra: 5 - 25°C.
Išeiga: nenurodyta.
Mišinio ir vandens santykis: nenurodyta.
Pakuotės svoris: 25kg.
Medžiagos/mišinio paskirtis: Apdailos darbams.
Gamintojas: Briko. Papildoma prekės informacija pateikiama prekės dokumente.
</t>
  </si>
  <si>
    <t>KLIJAI PLYTELIŲ K1 /285307/ 25KG 
Klijų naudojimo sritys: Keramika,Akmuo.  
Vidaus patalpoms ir išorei, sienoms ir grindims.  Atsparūs šalčiui ir vandens poveikiui plonasluoksniai klijai stabiliems paviršiams.
Gamintojas: Knauf. Pakuotėje 25 kg.  Papildoma prekės informacija pateikiama prekės dokumente.</t>
  </si>
  <si>
    <t>KLIJAI PLYTEL K2 ELASTINGI 25KG.  . Pakuotėje 25 kg. 
Klijų naudojimo sritys: Keramika,Akmuo. Šalčiui ir vandens poveikiui atsparūs plonasluoksniai klijai tinkami stabiliems tinkuotiems paviršiams, gipskartonio plokštėms. Vidaus ir išorės patalpoms, sineoms ir grindims. Gamintojas: Knauf.
 Papildoma prekės informacija pateikiama prekės dokumente.</t>
  </si>
  <si>
    <t>KLIJAI TAPET MASTER PRO 15L.  Kiekis pakuotėje- 15 L. Dažyti priklijuotus tapetus galima po paros. Suklijuota siūlė permatoma. Klijai skirti flizelino, vinilo tapetų su popieriniu pagrindu ir stiklo audinio klijavimui vidaus patalose. Gamintojas: Kiilto. Papildoma prekės informacija pateikiama prekės dokumente.</t>
  </si>
  <si>
    <t>MASTIKA BITUMINĖ HM MĖLYN 17KG. 
Darbinė temperatūra: +5 - +30°C. Skirta betono, tinko, gipso plokščių, mūro ir panašiems paviršiams sandarinti nuo drėgmės ar vandens.
Paskirtis: Sintetinė dispersija, užpildai, modifikuojantys priedai.
Spalva: Mėlyna. Kiekis pakuotėje 17 kg.
Gamintojas: Weber.
Papildoma prekės informacija pateikiama prekės dokumente.</t>
  </si>
  <si>
    <t>GRUNTAS TN BITUMEN PRIME COATING 20L. Paskirtis – gruntuoti betono, metalo ir bitumuotus paviršius prieš klojant ruberoidą, prilydomą bituminę dangą.
Spalva: juoda; Kiekis pakuotėje 20 L.
Būvis: skystas. Gamintojas: MIDA.
Papildoma prekės informacija pateikiama prekės dokumente.</t>
  </si>
  <si>
    <t>MASTIKA BITUMINE DISPERBITAS 20KG  Darbinė temperatūra: +5 - +35°C. Kiekis pakuotėje 20 kg
Paskirtis: Atnaujinti bitumines stogo dangas, pagrindui gruntuoti ir pamatams izoliuoti, medžio drožlių plokštėms apsaugoti, vonių ir tualetų patalpoms hermetizuoti.
Spalva: Juoda.
Išeiga: Vienam sluoksniui 0,8 - 1,2 kg/m².
Gamintojas: Izolex.
Papildoma prekės informacija pateikiama prekės dokumente.</t>
  </si>
  <si>
    <t>VALIKLIS PENOSIL CUREDFOAM 320ML  Priemonė skirta: Poliuretano putoms valyti nuo įvairių paviršių.
Tūris: 0.34l. Gamintojas: PENOSIL.
Papildoma prekės informacija pateikiama prekės dokumente.</t>
  </si>
  <si>
    <t>VALIKL CEMENT LIKUČ ŠAL 2001000004 1L LT .  Priemonė skirta tarp akmeninių ir keramikinių plytelių esančio glaisto išvalymui ir atnaujinimui. Pakuotėje 1 L. Gamintojas: Mellerud. Papildoma prekės informacija pateikiama prekės dokumente.</t>
  </si>
  <si>
    <t>PUTOS PREM FIRE B1 PENOSIL PISTOL 750ML. Naudojamos su putų pistoletu.  Talpa: 750 ml. Paskirtis: ugniai atsparių durų, pertvarų montavimui ir sandarinimui, vamzdžių ir laidų kanalams tiesti. Gamintojas PENOSIL. Papildoma prekės informacija pateikiama prekės dokumente.</t>
  </si>
  <si>
    <t>IGIS, 50003596</t>
  </si>
  <si>
    <t>KNAUF, 51414037</t>
  </si>
  <si>
    <t xml:space="preserve"> IGIS, 51410530</t>
  </si>
  <si>
    <t>Weber, 51196739</t>
  </si>
  <si>
    <t>Knauf, 11359896</t>
  </si>
  <si>
    <t>BRIKO, 51168602</t>
  </si>
  <si>
    <t>Knauf, 51095152</t>
  </si>
  <si>
    <t>Knauf, 51074444</t>
  </si>
  <si>
    <t>Kiilto, 50806023</t>
  </si>
  <si>
    <t xml:space="preserve"> Achema, 50766512</t>
  </si>
  <si>
    <t>Weber, 51102316</t>
  </si>
  <si>
    <t xml:space="preserve"> MIDA, 50891517</t>
  </si>
  <si>
    <t xml:space="preserve"> Izolex, 50787952</t>
  </si>
  <si>
    <t>PENOSIL, 50867405</t>
  </si>
  <si>
    <t>Mellerud, 51033282</t>
  </si>
  <si>
    <t>PENOSIL, 51157848</t>
  </si>
  <si>
    <r>
      <t>KLIJAI MEDŽ LIPALAS D3 5.5KG</t>
    </r>
    <r>
      <rPr>
        <sz val="11"/>
        <rFont val="Times New Roman"/>
        <family val="1"/>
      </rPr>
      <t xml:space="preserve">
Klijų tipas: PVA.
Klijų naudojimo sritys: Mediena.
Klijų spalva: Balta.
Pakuotėje: 5,5 kg.
Papildoma informacija: Džiūvimo laikas: 5–15 min.  Gamintojas: Achema.
 Papildoma prekės informacija pateikiama prekės dokumente.</t>
    </r>
  </si>
  <si>
    <t>HENKEL, 11352*</t>
  </si>
  <si>
    <t>GLAIST PLYT CE33 5KG.  Spalva pagal paletę. Spalvos gali būti tarpusavyje maišomos.     Tarpams tarp plytelių užglaistyti. Siūlės plotis iki 8 mm Pakuotėje: 5 kg.   . Mišinio sudėtis: Cemento su mineraliniais priedais ir polimeriniais modifikatoriais mišinys.  Mišinys atsparus trinčiai, lauko ir vidaus darbams, atsparus vandeniui. Gamintojas: Henkel. Papildoma prekės informacija pateikiama prekės dokumente.</t>
  </si>
  <si>
    <t>HENKEL, 11300317</t>
  </si>
  <si>
    <t>Henkel, 50780210</t>
  </si>
  <si>
    <t>SLUOKSN IŠSILYG CN69 25KG 1-15MM    Išeiga: Maždaug 1,5 kg/m2 kiekvienam storio mm.
Mišinio tipas: Išlyginamasis.
Mišinio sudėtis: Cementų, mineralinių užpildų ir modifikatorių mišinys.
Medžiagos/mišinio paskirtis: Grindų pagrindams bei pastatų išorei lyginti.
Gamintojas: Henkel.
Mišinio ir vandens santykis: 6,0 l vandens : 25 kg.
Pakuotės svoris: 25kg.
Darbinė temperatūra: 5 - 25°C.
Papildoma prekės informacija pateikiama prekės dokumente.</t>
  </si>
  <si>
    <t>Henkel, 50592467</t>
  </si>
  <si>
    <t>PUTOS MAKROFLEX PRO ALL SEASON 750ML.  Langų ir durų montavimui, sandarinimui, tapų užpildymui, ertmių apie vamzdžius užpildymui.   Tūris: 750 ml. Spalva: Balta. Pistoletinis: Taip.  Gamintojas: Henkel. Papildoma prekės informacija pateikiama prekės dokumente.</t>
  </si>
  <si>
    <t>Henkel, 50832560</t>
  </si>
  <si>
    <t>HERMET SANIT MAKROFLEX SA BALT 300ML  Darbinė temperatūra: +5 - +40°C.
Tūris: 300ml. Plyšių užpildymui ir sandarinimui. 
Spalva: Balta.
Gamintojas: Henkel.
Papildoma prekės informacija pateikiama prekės dokumente.</t>
  </si>
  <si>
    <t>Henkel, 51326760</t>
  </si>
  <si>
    <t>KLIJAI MOMENT FIX DECOR 400G  Papildoma informacija: Spalva: balta. Sąnaudos g / m²: 400. Visiškai išdžiūna po: 48 val..
Pakuotėje- 400 g. Statomos į pistoletą.
Klijų spalva: Balta.
Klijų tipas: Montažiniai.
Gamintojas: Henkel Prekinis ženklas: Moment.
Papildoma prekės informacija pateikiama prekės dokumente.</t>
  </si>
  <si>
    <t>Henkel, 50808071</t>
  </si>
  <si>
    <t>HERMET AKRIL MAKROFLEX FX BALT 280ML Spalva: Balta.
Atsparus pelėsiui: Taip.
Atsparus drėgmei: Taip.
Paskirtis: Gali būti naudojamas visų tipų sandūroms, pasižyminčioms mažu judėjimu. Gerai sukimba su betonu, plytomis, medžiu, plastikinėmis lentelėmis ir kitais paviršiais, tinkamas ir visiems porėtiems paviršiams..
Atsparumas temperatūrai: -20 - +80°C.
Tūris: 0.28l. Statomas į pistoletą.
Gamintojas: Henkel.
 Papildoma prekės informacija pateikiama prekės dokumente.</t>
  </si>
  <si>
    <t>Henkel, 51016101</t>
  </si>
  <si>
    <t>HERMET BITUMINIS MAKROFLEX BA 300ML .  Paskirtis: Stogo, vandentakių siūlėms sandarinti. Spalva: Juoda. Tūris: 300 l. Stingimo laikas: 1 h. Atsparumas temperatūrai: +5 - +30°C. Pistoletinis: Taip. Gamintojas: Henkel Papildoma prekės informacija pateikiama prekės dokumente.</t>
  </si>
  <si>
    <t>Maestro team, 50778852</t>
  </si>
  <si>
    <t>SKYSTIS ANTIPELĖSINIS INIMAIN KONC 1L.  Priemonė skirta pelėsių, samanų, dumblių, kerpių ir nepageidaujamų augalų nuvalymui nuo tinko, plytų, betono, gipskartonio plokščių, natūralaus akmens, medinių paviršių, mdp, mpp, OSB plokščių, plastikinių ir kitų paviršių.
Tūris: 1l.  Koncentratas. Gamintojas: Matestro team.
 Papildoma prekės informacija pateikiama prekės dokumente.</t>
  </si>
  <si>
    <t>GRUNTAS BETOKONTAKT 22KG 
Kiekis pakuotėje, kg: 22.
Savybės: Pagerina pagrindo ir tinko sukibimą.
Skirta apdailos darbams: Vidaus. Gamintojas KNAUF.
Grunto tipas: Paprastasis statybinis. Papildoma prekės informacija pateikiama prekės dokumente.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</si>
</sst>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L_t_-;\-* #,##0\ _L_t_-;_-* &quot;-&quot;????\ _L_t_-;_-@_-"/>
  </numFmts>
  <fonts count="17">
    <font>
      <sz val="10"/>
      <name val="Arial"/>
      <charset val="186"/>
    </font>
    <font>
      <sz val="10"/>
      <name val="TimesLT"/>
      <charset val="186"/>
    </font>
    <font>
      <sz val="11"/>
      <name val="Times New Roman"/>
      <family val="1"/>
    </font>
    <font>
      <sz val="11"/>
      <color indexed="8"/>
      <name val="Times New Roman"/>
      <family val="1"/>
      <charset val="186"/>
    </font>
    <font>
      <sz val="11"/>
      <color indexed="17"/>
      <name val="Times New Roman"/>
      <family val="1"/>
    </font>
    <font>
      <sz val="11"/>
      <color indexed="20"/>
      <name val="Times New Roman"/>
      <family val="1"/>
    </font>
    <font>
      <sz val="11"/>
      <name val="Times New Roman"/>
      <family val="1"/>
      <charset val="186"/>
    </font>
    <font>
      <sz val="11"/>
      <name val="Times New Roman Baltic"/>
      <family val="1"/>
      <charset val="186"/>
    </font>
    <font>
      <b/>
      <sz val="11"/>
      <name val="Times New Roman"/>
      <family val="1"/>
      <charset val="186"/>
    </font>
    <font>
      <sz val="12"/>
      <name val="Times New Roman"/>
      <family val="1"/>
      <charset val="186"/>
    </font>
    <font>
      <b/>
      <sz val="12"/>
      <name val="Times New Roman"/>
      <family val="1"/>
      <charset val="186"/>
    </font>
    <font>
      <sz val="12"/>
      <name val="Times New Roman"/>
      <family val="1"/>
    </font>
    <font>
      <b/>
      <sz val="12"/>
      <name val="Times New Roman"/>
      <family val="1"/>
    </font>
    <font>
      <b/>
      <sz val="12"/>
      <name val="Times New Roman Baltic"/>
      <family val="1"/>
      <charset val="186"/>
    </font>
    <font>
      <b/>
      <sz val="14"/>
      <name val="Times New Roman"/>
      <family val="1"/>
      <charset val="186"/>
    </font>
    <font>
      <b/>
      <sz val="11"/>
      <color indexed="8"/>
      <name val="Times New Roman"/>
      <family val="1"/>
      <charset val="186"/>
    </font>
    <font>
      <sz val="11"/>
      <name val="Times New Roman Baltic"/>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83">
    <xf numFmtId="0" fontId="0" fillId="0" borderId="0" xfId="0"/>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2" borderId="0" xfId="0" applyFont="1" applyFill="1" applyAlignment="1">
      <alignment vertical="center"/>
    </xf>
    <xf numFmtId="0" fontId="3" fillId="0" borderId="0" xfId="0" applyFont="1" applyAlignment="1"/>
    <xf numFmtId="0" fontId="2" fillId="0" borderId="0" xfId="0" applyFont="1" applyAlignment="1"/>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xf>
    <xf numFmtId="0" fontId="2" fillId="0" borderId="1" xfId="2" applyFont="1" applyFill="1" applyBorder="1" applyAlignment="1">
      <alignment horizontal="center" vertical="center"/>
    </xf>
    <xf numFmtId="0" fontId="2" fillId="0" borderId="1" xfId="1" applyFont="1" applyFill="1" applyBorder="1" applyAlignment="1">
      <alignment horizontal="center" vertical="center"/>
    </xf>
    <xf numFmtId="0" fontId="2" fillId="0" borderId="1" xfId="1" applyFont="1" applyFill="1" applyBorder="1" applyAlignment="1" applyProtection="1">
      <alignment vertical="center" wrapText="1"/>
    </xf>
    <xf numFmtId="0" fontId="2" fillId="0" borderId="1" xfId="1" applyFont="1" applyFill="1" applyBorder="1" applyAlignment="1" applyProtection="1">
      <alignment horizontal="center" vertical="center"/>
    </xf>
    <xf numFmtId="0" fontId="2" fillId="2" borderId="0" xfId="0" applyFont="1" applyFill="1" applyAlignment="1">
      <alignment vertical="center" textRotation="90" wrapText="1"/>
    </xf>
    <xf numFmtId="0" fontId="2" fillId="0" borderId="1" xfId="0" applyFont="1" applyBorder="1" applyAlignment="1">
      <alignment horizontal="left" vertical="top" wrapText="1"/>
    </xf>
    <xf numFmtId="0" fontId="6" fillId="0" borderId="1" xfId="0" applyFont="1" applyFill="1" applyBorder="1" applyAlignment="1">
      <alignment vertical="center" wrapText="1"/>
    </xf>
    <xf numFmtId="0" fontId="6" fillId="3" borderId="1" xfId="0" applyFont="1" applyFill="1" applyBorder="1" applyAlignment="1">
      <alignment vertical="top" wrapText="1"/>
    </xf>
    <xf numFmtId="0" fontId="2" fillId="0" borderId="2" xfId="1" applyFont="1" applyFill="1" applyBorder="1" applyAlignment="1" applyProtection="1">
      <alignment vertical="center" wrapText="1"/>
    </xf>
    <xf numFmtId="0" fontId="8" fillId="0" borderId="2" xfId="0" applyFont="1" applyFill="1" applyBorder="1" applyAlignment="1">
      <alignment vertical="center" wrapText="1"/>
    </xf>
    <xf numFmtId="0" fontId="2" fillId="0" borderId="2" xfId="1" applyFont="1" applyFill="1" applyBorder="1" applyAlignment="1">
      <alignment vertical="center" wrapText="1"/>
    </xf>
    <xf numFmtId="0" fontId="2" fillId="2" borderId="2" xfId="0" applyFont="1" applyFill="1" applyBorder="1" applyAlignment="1">
      <alignment horizontal="left" vertical="top" wrapText="1"/>
    </xf>
    <xf numFmtId="0" fontId="2" fillId="0" borderId="2" xfId="0" applyNumberFormat="1" applyFont="1" applyBorder="1" applyAlignment="1">
      <alignment wrapText="1"/>
    </xf>
    <xf numFmtId="0" fontId="2" fillId="0" borderId="4" xfId="2" applyFont="1" applyFill="1" applyBorder="1" applyAlignment="1">
      <alignment horizontal="center" vertical="center"/>
    </xf>
    <xf numFmtId="0" fontId="9" fillId="0" borderId="1" xfId="0" applyFont="1" applyBorder="1" applyAlignment="1">
      <alignment horizontal="center" vertical="center" wrapText="1"/>
    </xf>
    <xf numFmtId="0" fontId="6" fillId="0" borderId="1" xfId="1" applyFont="1" applyFill="1" applyBorder="1" applyAlignment="1">
      <alignment horizontal="center" vertical="center"/>
    </xf>
    <xf numFmtId="0" fontId="6" fillId="0" borderId="1" xfId="2" applyFont="1" applyFill="1" applyBorder="1" applyAlignment="1">
      <alignment horizontal="center" vertical="center"/>
    </xf>
    <xf numFmtId="0" fontId="3" fillId="0" borderId="2" xfId="0" applyFont="1" applyBorder="1" applyAlignment="1"/>
    <xf numFmtId="0" fontId="8" fillId="0" borderId="1" xfId="1" applyFont="1" applyFill="1" applyBorder="1" applyAlignment="1">
      <alignment horizontal="center" vertical="center" wrapText="1"/>
    </xf>
    <xf numFmtId="0" fontId="2" fillId="0" borderId="2" xfId="1" applyFont="1" applyFill="1" applyBorder="1" applyAlignment="1">
      <alignment horizontal="center" vertical="center"/>
    </xf>
    <xf numFmtId="0" fontId="9" fillId="3" borderId="1" xfId="0" applyFont="1" applyFill="1" applyBorder="1" applyAlignment="1">
      <alignment horizontal="center" vertical="center" wrapText="1"/>
    </xf>
    <xf numFmtId="0" fontId="2" fillId="2" borderId="1" xfId="0" applyFont="1" applyFill="1" applyBorder="1" applyAlignment="1">
      <alignment vertical="center" textRotation="90" wrapText="1"/>
    </xf>
    <xf numFmtId="0" fontId="2" fillId="0" borderId="1" xfId="0" applyFont="1" applyBorder="1" applyAlignment="1"/>
    <xf numFmtId="0" fontId="3" fillId="0" borderId="1" xfId="0" applyFont="1" applyBorder="1" applyAlignment="1"/>
    <xf numFmtId="0" fontId="10" fillId="0" borderId="6" xfId="0" applyFont="1" applyBorder="1" applyAlignment="1">
      <alignment vertical="center"/>
    </xf>
    <xf numFmtId="0" fontId="10" fillId="0" borderId="3" xfId="0" applyFont="1" applyBorder="1" applyAlignment="1">
      <alignment vertical="center"/>
    </xf>
    <xf numFmtId="0" fontId="6" fillId="0" borderId="1" xfId="1" applyFont="1" applyFill="1" applyBorder="1" applyAlignment="1" applyProtection="1">
      <alignment vertical="center" wrapText="1"/>
    </xf>
    <xf numFmtId="0" fontId="10" fillId="0" borderId="2" xfId="0" applyFont="1" applyBorder="1" applyAlignment="1">
      <alignment vertical="center"/>
    </xf>
    <xf numFmtId="0" fontId="11" fillId="0" borderId="1" xfId="0" applyFont="1" applyBorder="1" applyAlignment="1">
      <alignment horizontal="center" vertical="center"/>
    </xf>
    <xf numFmtId="0" fontId="2" fillId="0" borderId="5" xfId="0" applyFont="1" applyBorder="1" applyAlignment="1">
      <alignment horizontal="center" vertical="center"/>
    </xf>
    <xf numFmtId="0" fontId="12" fillId="0" borderId="1" xfId="0" applyFont="1" applyFill="1" applyBorder="1" applyAlignment="1" applyProtection="1">
      <alignment horizontal="center" vertical="center" wrapText="1"/>
    </xf>
    <xf numFmtId="0" fontId="12" fillId="0" borderId="1" xfId="0" applyFont="1" applyBorder="1" applyAlignment="1">
      <alignment horizontal="center" vertical="center" wrapText="1"/>
    </xf>
    <xf numFmtId="4" fontId="12" fillId="0" borderId="1" xfId="0" applyNumberFormat="1" applyFont="1" applyFill="1" applyBorder="1" applyAlignment="1">
      <alignment horizontal="center" vertical="center" wrapText="1"/>
    </xf>
    <xf numFmtId="2" fontId="13" fillId="0" borderId="1" xfId="0" applyNumberFormat="1"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wrapText="1"/>
    </xf>
    <xf numFmtId="1" fontId="2" fillId="0" borderId="3" xfId="0" applyNumberFormat="1" applyFont="1" applyFill="1" applyBorder="1" applyAlignment="1">
      <alignment horizontal="right" vertical="center" wrapText="1" shrinkToFit="1"/>
    </xf>
    <xf numFmtId="0" fontId="2" fillId="0" borderId="3" xfId="0" applyFont="1" applyFill="1" applyBorder="1" applyAlignment="1">
      <alignment horizontal="right" vertical="center" wrapText="1" shrinkToFit="1"/>
    </xf>
    <xf numFmtId="164" fontId="7" fillId="3" borderId="1" xfId="0" applyNumberFormat="1" applyFont="1" applyFill="1" applyBorder="1" applyAlignment="1">
      <alignment horizontal="right" vertical="center" wrapText="1"/>
    </xf>
    <xf numFmtId="1" fontId="2" fillId="0" borderId="1" xfId="0" applyNumberFormat="1" applyFont="1" applyFill="1" applyBorder="1" applyAlignment="1">
      <alignment horizontal="right" vertical="center" wrapText="1" shrinkToFit="1"/>
    </xf>
    <xf numFmtId="164" fontId="7"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xf>
    <xf numFmtId="0" fontId="2" fillId="0" borderId="3" xfId="0" applyFont="1" applyBorder="1" applyAlignment="1"/>
    <xf numFmtId="0" fontId="10" fillId="0" borderId="0" xfId="0" applyFont="1" applyFill="1" applyAlignment="1">
      <alignment horizontal="left" vertical="center"/>
    </xf>
    <xf numFmtId="0" fontId="11" fillId="0" borderId="3" xfId="0" applyFont="1" applyBorder="1" applyAlignment="1">
      <alignment horizontal="center" vertical="center"/>
    </xf>
    <xf numFmtId="0" fontId="2" fillId="0" borderId="1" xfId="0" applyFont="1" applyBorder="1" applyAlignment="1">
      <alignment wrapText="1"/>
    </xf>
    <xf numFmtId="0" fontId="2" fillId="0" borderId="1" xfId="0" applyFont="1" applyBorder="1" applyAlignment="1">
      <alignment vertical="top" wrapText="1"/>
    </xf>
    <xf numFmtId="0" fontId="6" fillId="0" borderId="1" xfId="0" applyFont="1" applyBorder="1" applyAlignment="1">
      <alignment vertical="top" wrapText="1"/>
    </xf>
    <xf numFmtId="0" fontId="3" fillId="0" borderId="3" xfId="0" applyFont="1" applyBorder="1" applyAlignment="1">
      <alignment wrapText="1"/>
    </xf>
    <xf numFmtId="0" fontId="3" fillId="0" borderId="1" xfId="0" applyFont="1" applyBorder="1" applyAlignment="1">
      <alignment horizontal="left" vertical="top" wrapText="1"/>
    </xf>
    <xf numFmtId="164" fontId="16" fillId="0" borderId="1" xfId="0" applyNumberFormat="1" applyFont="1" applyFill="1" applyBorder="1" applyAlignment="1">
      <alignment horizontal="right" vertical="center" wrapText="1"/>
    </xf>
    <xf numFmtId="2" fontId="13" fillId="3" borderId="1"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1" fontId="2" fillId="0" borderId="3" xfId="0" applyNumberFormat="1" applyFont="1" applyFill="1" applyBorder="1" applyAlignment="1">
      <alignment horizontal="center" vertical="center" shrinkToFi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xf>
    <xf numFmtId="2" fontId="15" fillId="0" borderId="2" xfId="0" applyNumberFormat="1" applyFont="1" applyBorder="1" applyAlignment="1"/>
    <xf numFmtId="2" fontId="3" fillId="0" borderId="1" xfId="0" applyNumberFormat="1" applyFont="1" applyBorder="1" applyAlignment="1"/>
    <xf numFmtId="2" fontId="2" fillId="0" borderId="1" xfId="0" applyNumberFormat="1" applyFont="1" applyFill="1" applyBorder="1" applyAlignment="1">
      <alignment horizontal="center" vertical="center" wrapText="1"/>
    </xf>
    <xf numFmtId="2" fontId="8" fillId="0" borderId="2" xfId="0" applyNumberFormat="1" applyFont="1" applyBorder="1" applyAlignment="1">
      <alignment horizontal="center" vertical="center"/>
    </xf>
    <xf numFmtId="2" fontId="2" fillId="0" borderId="1"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right" vertical="center" wrapText="1"/>
    </xf>
    <xf numFmtId="0" fontId="0" fillId="0" borderId="6" xfId="0" applyBorder="1" applyAlignment="1">
      <alignment horizontal="right"/>
    </xf>
    <xf numFmtId="0" fontId="0" fillId="0" borderId="3" xfId="0" applyBorder="1" applyAlignment="1">
      <alignment horizontal="right"/>
    </xf>
    <xf numFmtId="0" fontId="14" fillId="0" borderId="0" xfId="0" applyFont="1" applyFill="1" applyAlignment="1">
      <alignment horizontal="left" vertical="center"/>
    </xf>
    <xf numFmtId="0" fontId="10" fillId="0" borderId="6" xfId="0" applyFont="1" applyBorder="1" applyAlignment="1">
      <alignment horizontal="right" vertical="center" wrapText="1"/>
    </xf>
    <xf numFmtId="0" fontId="10" fillId="0" borderId="3" xfId="0" applyFont="1" applyBorder="1" applyAlignment="1">
      <alignment horizontal="right" vertical="center" wrapText="1"/>
    </xf>
    <xf numFmtId="0" fontId="15" fillId="0" borderId="2" xfId="0" applyFont="1" applyBorder="1" applyAlignment="1">
      <alignment horizontal="right" vertical="top" wrapText="1"/>
    </xf>
    <xf numFmtId="0" fontId="3" fillId="0" borderId="6" xfId="0" applyFont="1" applyBorder="1" applyAlignment="1">
      <alignment horizontal="right" vertical="top" wrapText="1"/>
    </xf>
    <xf numFmtId="0" fontId="3" fillId="0" borderId="3" xfId="0" applyFont="1" applyBorder="1" applyAlignment="1">
      <alignment horizontal="right" vertical="top" wrapText="1"/>
    </xf>
  </cellXfs>
  <cellStyles count="3">
    <cellStyle name="Normal" xfId="0" builtinId="0"/>
    <cellStyle name="Normal_SARASAS"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topLeftCell="A31" zoomScale="80" zoomScaleNormal="80" workbookViewId="0">
      <selection activeCell="K6" sqref="K6"/>
    </sheetView>
  </sheetViews>
  <sheetFormatPr defaultRowHeight="15" outlineLevelRow="2"/>
  <cols>
    <col min="1" max="1" width="11.5703125" style="4" customWidth="1"/>
    <col min="2" max="2" width="49.42578125" style="6" customWidth="1"/>
    <col min="3" max="3" width="7.7109375" style="7" customWidth="1"/>
    <col min="4" max="4" width="10.85546875" style="8" customWidth="1"/>
    <col min="5" max="5" width="15.85546875" style="8" customWidth="1"/>
    <col min="6" max="6" width="12.85546875" style="9" customWidth="1"/>
    <col min="7" max="7" width="12.5703125" style="10" customWidth="1"/>
    <col min="8" max="8" width="13.7109375" style="4" customWidth="1"/>
    <col min="9" max="9" width="41.7109375" style="4" customWidth="1"/>
    <col min="10" max="16384" width="9.140625" style="4"/>
  </cols>
  <sheetData>
    <row r="1" spans="1:9" s="3" customFormat="1" ht="18.75">
      <c r="A1" s="77" t="s">
        <v>35</v>
      </c>
      <c r="B1" s="77"/>
      <c r="C1" s="2"/>
      <c r="D1" s="2"/>
      <c r="E1" s="2"/>
      <c r="F1" s="1"/>
      <c r="G1" s="2"/>
    </row>
    <row r="2" spans="1:9" s="3" customFormat="1" ht="15.75">
      <c r="A2" s="1"/>
      <c r="B2" s="54" t="s">
        <v>63</v>
      </c>
      <c r="C2" s="2"/>
      <c r="D2" s="2"/>
      <c r="E2" s="2"/>
      <c r="F2" s="1"/>
      <c r="G2" s="2"/>
    </row>
    <row r="4" spans="1:9" s="15" customFormat="1" ht="60" customHeight="1">
      <c r="A4" s="41" t="s">
        <v>2</v>
      </c>
      <c r="B4" s="41" t="s">
        <v>64</v>
      </c>
      <c r="C4" s="42" t="s">
        <v>1</v>
      </c>
      <c r="D4" s="45" t="s">
        <v>36</v>
      </c>
      <c r="E4" s="65" t="s">
        <v>67</v>
      </c>
      <c r="F4" s="43" t="s">
        <v>65</v>
      </c>
      <c r="G4" s="43" t="s">
        <v>66</v>
      </c>
      <c r="H4" s="44" t="s">
        <v>68</v>
      </c>
      <c r="I4" s="62" t="s">
        <v>70</v>
      </c>
    </row>
    <row r="5" spans="1:9" s="15" customFormat="1" ht="36.75" customHeight="1">
      <c r="A5" s="46" t="s">
        <v>28</v>
      </c>
      <c r="B5" s="35" t="s">
        <v>29</v>
      </c>
      <c r="C5" s="35"/>
      <c r="D5" s="35"/>
      <c r="E5" s="35"/>
      <c r="F5" s="35"/>
      <c r="G5" s="36"/>
      <c r="H5" s="32"/>
      <c r="I5" s="33"/>
    </row>
    <row r="6" spans="1:9" s="5" customFormat="1" ht="233.25" customHeight="1" outlineLevel="2">
      <c r="A6" s="26" t="s">
        <v>3</v>
      </c>
      <c r="B6" s="17" t="s">
        <v>38</v>
      </c>
      <c r="C6" s="24" t="s">
        <v>34</v>
      </c>
      <c r="D6" s="39">
        <v>5000</v>
      </c>
      <c r="E6" s="55" t="s">
        <v>86</v>
      </c>
      <c r="F6" s="66">
        <v>0.54</v>
      </c>
      <c r="G6" s="66">
        <v>0.65339999999999998</v>
      </c>
      <c r="H6" s="69">
        <f t="shared" ref="H6:H14" si="0">D6*G6</f>
        <v>3267</v>
      </c>
      <c r="I6" s="57" t="s">
        <v>71</v>
      </c>
    </row>
    <row r="7" spans="1:9" s="5" customFormat="1" ht="180" outlineLevel="2">
      <c r="A7" s="12" t="s">
        <v>4</v>
      </c>
      <c r="B7" s="19" t="s">
        <v>39</v>
      </c>
      <c r="C7" s="25" t="s">
        <v>0</v>
      </c>
      <c r="D7" s="39">
        <v>2500</v>
      </c>
      <c r="E7" s="63" t="s">
        <v>87</v>
      </c>
      <c r="F7" s="66">
        <v>1.49</v>
      </c>
      <c r="G7" s="66">
        <v>1.8028999999999999</v>
      </c>
      <c r="H7" s="69">
        <f t="shared" si="0"/>
        <v>4507.25</v>
      </c>
      <c r="I7" s="57" t="s">
        <v>120</v>
      </c>
    </row>
    <row r="8" spans="1:9" s="5" customFormat="1" ht="225" outlineLevel="2">
      <c r="A8" s="12" t="s">
        <v>5</v>
      </c>
      <c r="B8" s="19" t="s">
        <v>40</v>
      </c>
      <c r="C8" s="25" t="s">
        <v>0</v>
      </c>
      <c r="D8" s="39">
        <v>5000</v>
      </c>
      <c r="E8" s="63" t="s">
        <v>88</v>
      </c>
      <c r="F8" s="66">
        <v>0.42</v>
      </c>
      <c r="G8" s="66">
        <v>0.50819999999999999</v>
      </c>
      <c r="H8" s="69">
        <f t="shared" si="0"/>
        <v>2541</v>
      </c>
      <c r="I8" s="57" t="s">
        <v>72</v>
      </c>
    </row>
    <row r="9" spans="1:9" s="5" customFormat="1" ht="255" outlineLevel="2">
      <c r="A9" s="12" t="s">
        <v>6</v>
      </c>
      <c r="B9" s="19" t="s">
        <v>41</v>
      </c>
      <c r="C9" s="25" t="s">
        <v>0</v>
      </c>
      <c r="D9" s="39">
        <v>2000</v>
      </c>
      <c r="E9" s="63" t="s">
        <v>89</v>
      </c>
      <c r="F9" s="66">
        <v>0.48</v>
      </c>
      <c r="G9" s="66">
        <v>0.58079999999999998</v>
      </c>
      <c r="H9" s="69">
        <f t="shared" si="0"/>
        <v>1161.5999999999999</v>
      </c>
      <c r="I9" s="56" t="s">
        <v>73</v>
      </c>
    </row>
    <row r="10" spans="1:9" s="5" customFormat="1" ht="210" outlineLevel="2">
      <c r="A10" s="12" t="s">
        <v>7</v>
      </c>
      <c r="B10" s="19" t="s">
        <v>42</v>
      </c>
      <c r="C10" s="25" t="s">
        <v>0</v>
      </c>
      <c r="D10" s="39">
        <v>1000</v>
      </c>
      <c r="E10" s="63" t="s">
        <v>103</v>
      </c>
      <c r="F10" s="66">
        <v>0.62</v>
      </c>
      <c r="G10" s="66">
        <v>0.75019999999999998</v>
      </c>
      <c r="H10" s="69">
        <f t="shared" si="0"/>
        <v>750.19999999999993</v>
      </c>
      <c r="I10" s="16" t="s">
        <v>104</v>
      </c>
    </row>
    <row r="11" spans="1:9" s="5" customFormat="1" ht="240" outlineLevel="2">
      <c r="A11" s="12" t="s">
        <v>8</v>
      </c>
      <c r="B11" s="19" t="s">
        <v>43</v>
      </c>
      <c r="C11" s="25" t="s">
        <v>0</v>
      </c>
      <c r="D11" s="39">
        <v>2000</v>
      </c>
      <c r="E11" s="63" t="s">
        <v>105</v>
      </c>
      <c r="F11" s="66">
        <v>0.41</v>
      </c>
      <c r="G11" s="66">
        <v>0.49609999999999999</v>
      </c>
      <c r="H11" s="69">
        <f t="shared" si="0"/>
        <v>992.19999999999993</v>
      </c>
      <c r="I11" s="56" t="s">
        <v>74</v>
      </c>
    </row>
    <row r="12" spans="1:9" s="5" customFormat="1" ht="315" outlineLevel="2">
      <c r="A12" s="26" t="s">
        <v>9</v>
      </c>
      <c r="B12" s="19" t="s">
        <v>44</v>
      </c>
      <c r="C12" s="27" t="s">
        <v>0</v>
      </c>
      <c r="D12" s="39">
        <v>5000</v>
      </c>
      <c r="E12" s="63" t="s">
        <v>90</v>
      </c>
      <c r="F12" s="66">
        <v>0.41</v>
      </c>
      <c r="G12" s="66">
        <v>0.49609999999999999</v>
      </c>
      <c r="H12" s="69">
        <f t="shared" si="0"/>
        <v>2480.5</v>
      </c>
      <c r="I12" s="56" t="s">
        <v>75</v>
      </c>
    </row>
    <row r="13" spans="1:9" s="5" customFormat="1" ht="193.5" outlineLevel="2">
      <c r="A13" s="12" t="s">
        <v>10</v>
      </c>
      <c r="B13" s="20" t="s">
        <v>45</v>
      </c>
      <c r="C13" s="11" t="s">
        <v>0</v>
      </c>
      <c r="D13" s="39">
        <v>5000</v>
      </c>
      <c r="E13" s="63" t="s">
        <v>91</v>
      </c>
      <c r="F13" s="66">
        <v>0.14000000000000001</v>
      </c>
      <c r="G13" s="66">
        <v>0.1694</v>
      </c>
      <c r="H13" s="69">
        <f t="shared" si="0"/>
        <v>847</v>
      </c>
      <c r="I13" s="16" t="s">
        <v>76</v>
      </c>
    </row>
    <row r="14" spans="1:9" s="5" customFormat="1" ht="241.5" customHeight="1" outlineLevel="2">
      <c r="A14" s="12" t="s">
        <v>11</v>
      </c>
      <c r="B14" s="21" t="s">
        <v>46</v>
      </c>
      <c r="C14" s="31" t="s">
        <v>0</v>
      </c>
      <c r="D14" s="39">
        <v>5000</v>
      </c>
      <c r="E14" s="63" t="s">
        <v>106</v>
      </c>
      <c r="F14" s="66">
        <v>0.35</v>
      </c>
      <c r="G14" s="66">
        <v>0.42349999999999999</v>
      </c>
      <c r="H14" s="69">
        <f t="shared" si="0"/>
        <v>2117.5</v>
      </c>
      <c r="I14" s="16" t="s">
        <v>107</v>
      </c>
    </row>
    <row r="15" spans="1:9" s="5" customFormat="1" ht="32.25" customHeight="1" outlineLevel="2">
      <c r="A15" s="30"/>
      <c r="B15" s="74" t="s">
        <v>30</v>
      </c>
      <c r="C15" s="75"/>
      <c r="D15" s="75"/>
      <c r="E15" s="75"/>
      <c r="F15" s="75"/>
      <c r="G15" s="76"/>
      <c r="H15" s="70">
        <f>SUM(H6:H14)</f>
        <v>18664.25</v>
      </c>
      <c r="I15" s="53"/>
    </row>
    <row r="16" spans="1:9" s="5" customFormat="1" ht="26.25" customHeight="1" outlineLevel="2">
      <c r="A16" s="29" t="s">
        <v>32</v>
      </c>
      <c r="B16" s="38" t="s">
        <v>33</v>
      </c>
      <c r="C16" s="35"/>
      <c r="D16" s="72"/>
      <c r="E16" s="72"/>
      <c r="F16" s="72"/>
      <c r="G16" s="72"/>
      <c r="H16" s="73"/>
      <c r="I16" s="33"/>
    </row>
    <row r="17" spans="1:9" s="5" customFormat="1" ht="273.75" customHeight="1" outlineLevel="2">
      <c r="A17" s="12" t="s">
        <v>12</v>
      </c>
      <c r="B17" s="22" t="s">
        <v>47</v>
      </c>
      <c r="C17" s="25" t="s">
        <v>0</v>
      </c>
      <c r="D17" s="47">
        <v>2000</v>
      </c>
      <c r="E17" s="64" t="s">
        <v>92</v>
      </c>
      <c r="F17" s="66">
        <v>0.18</v>
      </c>
      <c r="G17" s="66">
        <v>0.21779999999999999</v>
      </c>
      <c r="H17" s="71">
        <f t="shared" ref="H17:H32" si="1">D17*G17</f>
        <v>435.59999999999997</v>
      </c>
      <c r="I17" s="57" t="s">
        <v>77</v>
      </c>
    </row>
    <row r="18" spans="1:9" s="5" customFormat="1" ht="345" outlineLevel="2">
      <c r="A18" s="12" t="s">
        <v>13</v>
      </c>
      <c r="B18" s="23" t="s">
        <v>48</v>
      </c>
      <c r="C18" s="25" t="s">
        <v>0</v>
      </c>
      <c r="D18" s="48">
        <v>2000</v>
      </c>
      <c r="E18" s="47" t="s">
        <v>93</v>
      </c>
      <c r="F18" s="66">
        <v>0.26</v>
      </c>
      <c r="G18" s="66">
        <v>0.31459999999999999</v>
      </c>
      <c r="H18" s="71">
        <f t="shared" si="1"/>
        <v>629.19999999999993</v>
      </c>
      <c r="I18" s="16" t="s">
        <v>78</v>
      </c>
    </row>
    <row r="19" spans="1:9" s="5" customFormat="1" ht="120" outlineLevel="2">
      <c r="A19" s="26" t="s">
        <v>14</v>
      </c>
      <c r="B19" s="18" t="s">
        <v>49</v>
      </c>
      <c r="C19" s="40" t="s">
        <v>0</v>
      </c>
      <c r="D19" s="49">
        <v>100</v>
      </c>
      <c r="E19" s="49" t="s">
        <v>94</v>
      </c>
      <c r="F19" s="66">
        <v>0.99</v>
      </c>
      <c r="G19" s="66">
        <v>1.1979</v>
      </c>
      <c r="H19" s="71">
        <f t="shared" si="1"/>
        <v>119.78999999999999</v>
      </c>
      <c r="I19" s="57" t="s">
        <v>79</v>
      </c>
    </row>
    <row r="20" spans="1:9" s="5" customFormat="1" ht="225" outlineLevel="2">
      <c r="A20" s="26" t="s">
        <v>15</v>
      </c>
      <c r="B20" s="37" t="s">
        <v>50</v>
      </c>
      <c r="C20" s="14" t="s">
        <v>0</v>
      </c>
      <c r="D20" s="50">
        <v>400</v>
      </c>
      <c r="E20" s="50" t="s">
        <v>95</v>
      </c>
      <c r="F20" s="66">
        <v>2.75</v>
      </c>
      <c r="G20" s="66">
        <v>3.3275000000000001</v>
      </c>
      <c r="H20" s="71">
        <f t="shared" si="1"/>
        <v>1331</v>
      </c>
      <c r="I20" s="58" t="s">
        <v>102</v>
      </c>
    </row>
    <row r="21" spans="1:9" s="5" customFormat="1" ht="180" outlineLevel="2">
      <c r="A21" s="12" t="s">
        <v>16</v>
      </c>
      <c r="B21" s="13" t="s">
        <v>51</v>
      </c>
      <c r="C21" s="14" t="s">
        <v>0</v>
      </c>
      <c r="D21" s="51">
        <v>300</v>
      </c>
      <c r="E21" s="51" t="s">
        <v>96</v>
      </c>
      <c r="F21" s="66">
        <v>2.56</v>
      </c>
      <c r="G21" s="66">
        <v>3.0975999999999999</v>
      </c>
      <c r="H21" s="71">
        <f t="shared" si="1"/>
        <v>929.28</v>
      </c>
      <c r="I21" s="16" t="s">
        <v>80</v>
      </c>
    </row>
    <row r="22" spans="1:9" s="5" customFormat="1" ht="120" outlineLevel="2">
      <c r="A22" s="12" t="s">
        <v>17</v>
      </c>
      <c r="B22" s="13" t="s">
        <v>52</v>
      </c>
      <c r="C22" s="14" t="s">
        <v>34</v>
      </c>
      <c r="D22" s="51">
        <v>100</v>
      </c>
      <c r="E22" s="51" t="s">
        <v>97</v>
      </c>
      <c r="F22" s="66">
        <v>1.0900000000000001</v>
      </c>
      <c r="G22" s="66">
        <v>1.3189</v>
      </c>
      <c r="H22" s="71">
        <f t="shared" si="1"/>
        <v>131.88999999999999</v>
      </c>
      <c r="I22" s="56" t="s">
        <v>81</v>
      </c>
    </row>
    <row r="23" spans="1:9" s="5" customFormat="1" ht="184.5" customHeight="1" outlineLevel="2">
      <c r="A23" s="12" t="s">
        <v>18</v>
      </c>
      <c r="B23" s="13" t="s">
        <v>53</v>
      </c>
      <c r="C23" s="14" t="s">
        <v>34</v>
      </c>
      <c r="D23" s="51">
        <v>200</v>
      </c>
      <c r="E23" s="51" t="s">
        <v>98</v>
      </c>
      <c r="F23" s="66">
        <v>0.4</v>
      </c>
      <c r="G23" s="66">
        <v>0.48399999999999999</v>
      </c>
      <c r="H23" s="71">
        <f t="shared" si="1"/>
        <v>96.8</v>
      </c>
      <c r="I23" s="56" t="s">
        <v>82</v>
      </c>
    </row>
    <row r="24" spans="1:9" s="5" customFormat="1" ht="120" outlineLevel="2">
      <c r="A24" s="12" t="s">
        <v>19</v>
      </c>
      <c r="B24" s="13" t="s">
        <v>54</v>
      </c>
      <c r="C24" s="14" t="s">
        <v>21</v>
      </c>
      <c r="D24" s="51">
        <v>200</v>
      </c>
      <c r="E24" s="51" t="s">
        <v>108</v>
      </c>
      <c r="F24" s="66">
        <v>3.24</v>
      </c>
      <c r="G24" s="66">
        <v>3.9203999999999999</v>
      </c>
      <c r="H24" s="71">
        <f t="shared" si="1"/>
        <v>784.07999999999993</v>
      </c>
      <c r="I24" s="16" t="s">
        <v>109</v>
      </c>
    </row>
    <row r="25" spans="1:9" s="5" customFormat="1" ht="120" outlineLevel="2">
      <c r="A25" s="12" t="s">
        <v>20</v>
      </c>
      <c r="B25" s="13" t="s">
        <v>55</v>
      </c>
      <c r="C25" s="14" t="s">
        <v>21</v>
      </c>
      <c r="D25" s="51">
        <v>30</v>
      </c>
      <c r="E25" s="51" t="s">
        <v>99</v>
      </c>
      <c r="F25" s="66">
        <v>3.22</v>
      </c>
      <c r="G25" s="66">
        <v>3.8961999999999999</v>
      </c>
      <c r="H25" s="71">
        <f t="shared" si="1"/>
        <v>116.886</v>
      </c>
      <c r="I25" s="16" t="s">
        <v>83</v>
      </c>
    </row>
    <row r="26" spans="1:9" s="5" customFormat="1" ht="141" customHeight="1" outlineLevel="2">
      <c r="A26" s="12" t="s">
        <v>22</v>
      </c>
      <c r="B26" s="13" t="s">
        <v>56</v>
      </c>
      <c r="C26" s="14" t="s">
        <v>21</v>
      </c>
      <c r="D26" s="51">
        <v>300</v>
      </c>
      <c r="E26" s="51" t="s">
        <v>110</v>
      </c>
      <c r="F26" s="66">
        <v>1.96</v>
      </c>
      <c r="G26" s="66">
        <v>2.3715999999999999</v>
      </c>
      <c r="H26" s="71">
        <f t="shared" si="1"/>
        <v>711.48</v>
      </c>
      <c r="I26" s="57" t="s">
        <v>111</v>
      </c>
    </row>
    <row r="27" spans="1:9" s="5" customFormat="1" ht="180" outlineLevel="2">
      <c r="A27" s="12" t="s">
        <v>23</v>
      </c>
      <c r="B27" s="13" t="s">
        <v>57</v>
      </c>
      <c r="C27" s="14" t="s">
        <v>21</v>
      </c>
      <c r="D27" s="51">
        <v>200</v>
      </c>
      <c r="E27" s="51" t="s">
        <v>112</v>
      </c>
      <c r="F27" s="66">
        <v>1.66</v>
      </c>
      <c r="G27" s="66">
        <v>2.0085999999999999</v>
      </c>
      <c r="H27" s="71">
        <f t="shared" si="1"/>
        <v>401.71999999999997</v>
      </c>
      <c r="I27" s="57" t="s">
        <v>113</v>
      </c>
    </row>
    <row r="28" spans="1:9" s="5" customFormat="1" ht="224.25" customHeight="1" outlineLevel="2">
      <c r="A28" s="12" t="s">
        <v>24</v>
      </c>
      <c r="B28" s="13" t="s">
        <v>58</v>
      </c>
      <c r="C28" s="14" t="s">
        <v>21</v>
      </c>
      <c r="D28" s="51">
        <v>400</v>
      </c>
      <c r="E28" s="51" t="s">
        <v>114</v>
      </c>
      <c r="F28" s="66">
        <v>1.1299999999999999</v>
      </c>
      <c r="G28" s="66">
        <v>1.3673</v>
      </c>
      <c r="H28" s="71">
        <f t="shared" si="1"/>
        <v>546.91999999999996</v>
      </c>
      <c r="I28" s="57" t="s">
        <v>115</v>
      </c>
    </row>
    <row r="29" spans="1:9" s="5" customFormat="1" ht="180" outlineLevel="2">
      <c r="A29" s="12" t="s">
        <v>25</v>
      </c>
      <c r="B29" s="13" t="s">
        <v>59</v>
      </c>
      <c r="C29" s="14" t="s">
        <v>21</v>
      </c>
      <c r="D29" s="51">
        <v>50</v>
      </c>
      <c r="E29" s="51" t="s">
        <v>116</v>
      </c>
      <c r="F29" s="66">
        <v>1.63</v>
      </c>
      <c r="G29" s="66">
        <v>1.9722999999999999</v>
      </c>
      <c r="H29" s="71">
        <f t="shared" si="1"/>
        <v>98.614999999999995</v>
      </c>
      <c r="I29" s="16" t="s">
        <v>117</v>
      </c>
    </row>
    <row r="30" spans="1:9" s="5" customFormat="1" ht="78.75" customHeight="1" outlineLevel="2">
      <c r="A30" s="12" t="s">
        <v>26</v>
      </c>
      <c r="B30" s="13" t="s">
        <v>60</v>
      </c>
      <c r="C30" s="14" t="s">
        <v>34</v>
      </c>
      <c r="D30" s="51">
        <v>30</v>
      </c>
      <c r="E30" s="51" t="s">
        <v>100</v>
      </c>
      <c r="F30" s="66">
        <v>3.22</v>
      </c>
      <c r="G30" s="66">
        <v>3.8961999999999999</v>
      </c>
      <c r="H30" s="71">
        <f t="shared" si="1"/>
        <v>116.886</v>
      </c>
      <c r="I30" s="16" t="s">
        <v>84</v>
      </c>
    </row>
    <row r="31" spans="1:9" s="5" customFormat="1" ht="174.75" customHeight="1" outlineLevel="2">
      <c r="A31" s="12" t="s">
        <v>27</v>
      </c>
      <c r="B31" s="13" t="s">
        <v>61</v>
      </c>
      <c r="C31" s="14" t="s">
        <v>34</v>
      </c>
      <c r="D31" s="51">
        <v>50</v>
      </c>
      <c r="E31" s="61" t="s">
        <v>118</v>
      </c>
      <c r="F31" s="66">
        <v>3.62</v>
      </c>
      <c r="G31" s="66">
        <v>4.3802000000000003</v>
      </c>
      <c r="H31" s="71">
        <f t="shared" si="1"/>
        <v>219.01000000000002</v>
      </c>
      <c r="I31" s="60" t="s">
        <v>119</v>
      </c>
    </row>
    <row r="32" spans="1:9" s="5" customFormat="1" ht="107.25" customHeight="1" outlineLevel="2">
      <c r="A32" s="30" t="s">
        <v>37</v>
      </c>
      <c r="B32" s="13" t="s">
        <v>62</v>
      </c>
      <c r="C32" s="14" t="s">
        <v>21</v>
      </c>
      <c r="D32" s="52">
        <v>100</v>
      </c>
      <c r="E32" s="51" t="s">
        <v>101</v>
      </c>
      <c r="F32" s="66">
        <v>7.04</v>
      </c>
      <c r="G32" s="66">
        <v>8.5183999999999997</v>
      </c>
      <c r="H32" s="71">
        <f t="shared" si="1"/>
        <v>851.83999999999992</v>
      </c>
      <c r="I32" s="60" t="s">
        <v>85</v>
      </c>
    </row>
    <row r="33" spans="1:9" ht="18" customHeight="1">
      <c r="A33" s="28"/>
      <c r="B33" s="74" t="s">
        <v>31</v>
      </c>
      <c r="C33" s="78"/>
      <c r="D33" s="78"/>
      <c r="E33" s="78"/>
      <c r="F33" s="78"/>
      <c r="G33" s="79"/>
      <c r="H33" s="67">
        <f>SUM(H17:H32)</f>
        <v>7520.9970000000003</v>
      </c>
      <c r="I33" s="59"/>
    </row>
    <row r="34" spans="1:9">
      <c r="A34" s="34"/>
      <c r="B34" s="80" t="s">
        <v>69</v>
      </c>
      <c r="C34" s="81"/>
      <c r="D34" s="81"/>
      <c r="E34" s="81"/>
      <c r="F34" s="81"/>
      <c r="G34" s="82"/>
      <c r="H34" s="68">
        <f>H15+H33</f>
        <v>26185.246999999999</v>
      </c>
      <c r="I34" s="34"/>
    </row>
  </sheetData>
  <autoFilter ref="A4:G33"/>
  <mergeCells count="5">
    <mergeCell ref="D16:H16"/>
    <mergeCell ref="B15:G15"/>
    <mergeCell ref="A1:B1"/>
    <mergeCell ref="B33:G33"/>
    <mergeCell ref="B34:G34"/>
  </mergeCells>
  <phoneticPr fontId="0" type="noConversion"/>
  <pageMargins left="0.31496062992125984" right="0.15748031496062992" top="0.35433070866141736" bottom="0.35433070866141736" header="0.51181102362204722" footer="0.51181102362204722"/>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0F2B8F6-7FF6-40C0-B0DC-204D3C7E1B2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1B97805-6CF4-48CA-8844-529A1D6C32B0}">
  <ds:schemaRefs>
    <ds:schemaRef ds:uri="http://schemas.microsoft.com/sharepoint/v3/contenttype/forms"/>
  </ds:schemaRefs>
</ds:datastoreItem>
</file>

<file path=customXml/itemProps3.xml><?xml version="1.0" encoding="utf-8"?>
<ds:datastoreItem xmlns:ds="http://schemas.openxmlformats.org/officeDocument/2006/customXml" ds:itemID="{1889F0C1-7FBF-46F6-A677-1C7ED7476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395397E6-4E52-4E10-B402-45EDA54422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sarasas</vt:lpstr>
      <vt:lpstr>sarasas!Print_Area</vt:lpstr>
      <vt:lpstr>sarasas!Print_Titles</vt:lpstr>
    </vt:vector>
  </TitlesOfParts>
  <Company>KMUK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Vaida Juodrienė</cp:lastModifiedBy>
  <cp:lastPrinted>2021-09-16T14:03:03Z</cp:lastPrinted>
  <dcterms:created xsi:type="dcterms:W3CDTF">2007-10-02T12:19:57Z</dcterms:created>
  <dcterms:modified xsi:type="dcterms:W3CDTF">2021-10-25T05:47:48Z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