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ama\Desktop\Gibas\2. Objektai 2025 -\2. Salos g. Bunikiai (Giedrius, Urbanline) -\Apžiūros aktai -\"/>
    </mc:Choice>
  </mc:AlternateContent>
  <xr:revisionPtr revIDLastSave="0" documentId="13_ncr:1_{E02770AA-5BB6-4E36-8D87-5934D306C50E}" xr6:coauthVersionLast="47" xr6:coauthVersionMax="47" xr10:uidLastSave="{00000000-0000-0000-0000-000000000000}"/>
  <bookViews>
    <workbookView xWindow="10275" yWindow="1170" windowWidth="19335" windowHeight="14040" activeTab="2" xr2:uid="{CF488EA8-E649-4BF0-8116-865136498BF5}"/>
  </bookViews>
  <sheets>
    <sheet name="Papildomi darbai. (konk. kaina)" sheetId="1" r:id="rId1"/>
    <sheet name="Papilomi darbai (Sistela)" sheetId="3" r:id="rId2"/>
    <sheet name="Nevykdomi darbai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4" l="1"/>
  <c r="I28" i="4"/>
  <c r="I26" i="4"/>
  <c r="I25" i="4"/>
  <c r="I24" i="4"/>
  <c r="I23" i="4"/>
  <c r="I22" i="4"/>
  <c r="I21" i="4"/>
  <c r="I20" i="4"/>
  <c r="I30" i="4" l="1"/>
  <c r="I31" i="4" s="1"/>
  <c r="I26" i="1"/>
  <c r="I25" i="1" l="1"/>
  <c r="I24" i="1"/>
  <c r="I21" i="1"/>
  <c r="I23" i="1"/>
  <c r="I22" i="1"/>
  <c r="I20" i="1"/>
  <c r="I27" i="1" l="1"/>
  <c r="I28" i="1" s="1"/>
  <c r="I29" i="1" s="1"/>
</calcChain>
</file>

<file path=xl/sharedStrings.xml><?xml version="1.0" encoding="utf-8"?>
<sst xmlns="http://schemas.openxmlformats.org/spreadsheetml/2006/main" count="175" uniqueCount="107">
  <si>
    <t>DĖL ŠAKIŲ RAJONO KELIŲ KAPITALINIO REMONTO, REKONSTRUKCIJOS TECHNINIO DARBO PROJEKTO, PROJEKTO VYKDYMO PRIEŽIŪROS IR DARBŲ  PIRKIMO (Salos g. (Bun-2), Bunikių k., Kidulių sen., Šakių r.sav.)</t>
  </si>
  <si>
    <t>(Data)</t>
  </si>
  <si>
    <t>Alytus</t>
  </si>
  <si>
    <t>(Vieta)</t>
  </si>
  <si>
    <r>
      <t xml:space="preserve">Tiekėjo pavadinimas, įmonės kodas (pagal įmonės registravimo pažymėjimo duomenis) </t>
    </r>
    <r>
      <rPr>
        <i/>
        <sz val="12"/>
        <color theme="1"/>
        <rFont val="Times New Roman"/>
        <family val="1"/>
      </rPr>
      <t>/jei dalyvauja jungtinės veiklos sutartimi, surašomi visų sutarties šalių duomenys.</t>
    </r>
  </si>
  <si>
    <t>UAB "Parama", įm. k. 165108836</t>
  </si>
  <si>
    <r>
      <t xml:space="preserve">Tiekėjo adresas, pašto kodas </t>
    </r>
    <r>
      <rPr>
        <i/>
        <sz val="12"/>
        <color theme="1"/>
        <rFont val="Times New Roman"/>
        <family val="1"/>
      </rPr>
      <t>/jei dalyvauja jungtinės veiklos sutartimi, surašomi visų sutarties šalių duomenys.</t>
    </r>
  </si>
  <si>
    <t>Gardino g. 30, LT-62154 Alytus</t>
  </si>
  <si>
    <t>Už pasiūlymą atsakingo asmens vardas, pavardė</t>
  </si>
  <si>
    <t>Daiva Aliulienė</t>
  </si>
  <si>
    <t>Telefono numeris</t>
  </si>
  <si>
    <t>El. pašto adresas</t>
  </si>
  <si>
    <t>info@alytausparama.lt</t>
  </si>
  <si>
    <t>Tiekėjo atsiskaitomosios sąskaitos Nr., bankas, banko kodas</t>
  </si>
  <si>
    <t>LT20 7181 2000 0346 7712 AB Šiaulių bankas</t>
  </si>
  <si>
    <t>Eil. Nr.</t>
  </si>
  <si>
    <t>Darbų rūšis ir aprašymas</t>
  </si>
  <si>
    <t>Mato vnt.</t>
  </si>
  <si>
    <t xml:space="preserve">Preliminarus kiekis </t>
  </si>
  <si>
    <t xml:space="preserve">PVM tarifas, proc. </t>
  </si>
  <si>
    <t>SMD vertė, Eur be PVM**</t>
  </si>
  <si>
    <t>Vieneto įkainis, Eur           (be PVM) / Vieneto įkainio dydis, % skaičiuojant nuo SMD vertės be PVM**</t>
  </si>
  <si>
    <t>Bendra planuojama kaina Eur (be PVM)</t>
  </si>
  <si>
    <t>2.1</t>
  </si>
  <si>
    <t>II grupės grunto kasimas ekskavatoriais, pakrovimas į autosavivarčius, vežiojimas darbas sąvartoje</t>
  </si>
  <si>
    <t>1000 m3</t>
  </si>
  <si>
    <t>-</t>
  </si>
  <si>
    <t>4.11</t>
  </si>
  <si>
    <t>Smėlio pagrindo po vamzdynais įrengimas</t>
  </si>
  <si>
    <t>m3</t>
  </si>
  <si>
    <t>4.12</t>
  </si>
  <si>
    <t>Vamzdynų pirminis (apsauginis) užpylimas, rankiniu būdu sutankinant gruntą</t>
  </si>
  <si>
    <t>I skyriuje nurodytų darbų įkainių suma be PVM</t>
  </si>
  <si>
    <t>PVM suma</t>
  </si>
  <si>
    <t>Iš viso su PVM (I skyriuje nurodytų įkainių ir PVM suma)</t>
  </si>
  <si>
    <t>PAPILDOMAI VYKDOMI DARBAI</t>
  </si>
  <si>
    <t>Bendrą papildomų darbų kainą sudaro:</t>
  </si>
  <si>
    <t>1. Papildomai vykdomi darbai</t>
  </si>
  <si>
    <t>m</t>
  </si>
  <si>
    <t>vnt.</t>
  </si>
  <si>
    <t>2.2</t>
  </si>
  <si>
    <t>Grunto kasimas rankinius būdu</t>
  </si>
  <si>
    <t>3.10</t>
  </si>
  <si>
    <t>Lietaus surinkimo PVC šulinėlio d425 montavimas ir ketinio dangčio pastatymas</t>
  </si>
  <si>
    <t>3.16</t>
  </si>
  <si>
    <t>Pogriovinio drenažo iš plastikinių gofruotų vamzdžių su geotekstilės arba kokoso plaušo filtru įrengimas, užpilant filtracinį sluoksnį rankiniu būdu, kai vamzdžių skersmuo 113/126 mm</t>
  </si>
  <si>
    <t>100 m</t>
  </si>
  <si>
    <t xml:space="preserve">SUDERINTA: ___________ TŪKST.Eur.                                     </t>
  </si>
  <si>
    <t xml:space="preserve">TVIRTINU:_______________TŪKST.Eur.                                    </t>
  </si>
  <si>
    <t xml:space="preserve">                                                            </t>
  </si>
  <si>
    <t xml:space="preserve">ATSAKINGAS ATSTOVAS ______________                                    </t>
  </si>
  <si>
    <t xml:space="preserve">ATSAKINGAS ATSTOVAS________________                                   </t>
  </si>
  <si>
    <t xml:space="preserve">Gen.direktorius Kastytis Nauckūnas                                    </t>
  </si>
  <si>
    <t xml:space="preserve">2025  M.            MĖN.    D.                                        </t>
  </si>
  <si>
    <t xml:space="preserve">2025 M.       MĖN.   D.                                               </t>
  </si>
  <si>
    <t>L O K A L I N Ė      S Ą M A T A</t>
  </si>
  <si>
    <t>Sudaryta pagal 2024.10 kainas</t>
  </si>
  <si>
    <t>Statinių grupė   2025-304 Šakių rajono savivaldybės administracija</t>
  </si>
  <si>
    <t>Statinys                1 Salos g. (Bun-2), Bunikių k., Kidulių sen. kapitalinis remontas. Darbai, nenurodyti preliminarioje sutartyje Nr.VPS-95</t>
  </si>
  <si>
    <t>Žiniaraštis             2 Papildomai vykdomi darbai</t>
  </si>
  <si>
    <t>Sąm.</t>
  </si>
  <si>
    <t>Darbo</t>
  </si>
  <si>
    <t xml:space="preserve">Darbų ir išlaidų </t>
  </si>
  <si>
    <t>Mato</t>
  </si>
  <si>
    <t>Kiekis</t>
  </si>
  <si>
    <t xml:space="preserve">Kaina  EUR       </t>
  </si>
  <si>
    <t>eil.</t>
  </si>
  <si>
    <t>kodas</t>
  </si>
  <si>
    <t>aprašymai</t>
  </si>
  <si>
    <t>vnt</t>
  </si>
  <si>
    <t>Vieneto kaina</t>
  </si>
  <si>
    <t>Iš  viso</t>
  </si>
  <si>
    <t xml:space="preserve">   1</t>
  </si>
  <si>
    <t>Papildomai vykdomi darbai</t>
  </si>
  <si>
    <t>N23-150</t>
  </si>
  <si>
    <t>110 mm skersmens plastmasinių vamzdžių montavimas  k9=1.15</t>
  </si>
  <si>
    <t>100m</t>
  </si>
  <si>
    <t xml:space="preserve">   2</t>
  </si>
  <si>
    <t>1031-154</t>
  </si>
  <si>
    <t>PVC vamzdžiai su movomis (stipr. kl. M4),110/3.2/3.0 (nuotekų sistema)</t>
  </si>
  <si>
    <t xml:space="preserve">                         Skyriuje      1</t>
  </si>
  <si>
    <t xml:space="preserve">                         Žiniaraštyje     2</t>
  </si>
  <si>
    <t xml:space="preserve">                         Pridėtinės vertės mokestis  21.00%</t>
  </si>
  <si>
    <t xml:space="preserve">                         Iš viso žiniaraštyje   2</t>
  </si>
  <si>
    <t xml:space="preserve">Sudarė :                                                              </t>
  </si>
  <si>
    <t xml:space="preserve">                                   </t>
  </si>
  <si>
    <t xml:space="preserve">                                                                      </t>
  </si>
  <si>
    <t>3.24</t>
  </si>
  <si>
    <t>Įstrižųjų antgalių iš surenkamo gelžbetonio įrengimas, kai pralaidos vamzdžių skersmuo 400 mm* 300mm</t>
  </si>
  <si>
    <t>Suma žiniaraščiui         1084.85  EUR</t>
  </si>
  <si>
    <t xml:space="preserve">   3</t>
  </si>
  <si>
    <t>N57P-4301</t>
  </si>
  <si>
    <t>Pralaidų iš plastikinių gofruotų vamzdžių montavimas, kai vamzdžių skersmuo  300 mm  k9=1.15</t>
  </si>
  <si>
    <t>NEVYKDOMI VYKDOMI DARBAI</t>
  </si>
  <si>
    <t>Bendrą nevykdomų darbų kainą sudaro:</t>
  </si>
  <si>
    <t>3.21</t>
  </si>
  <si>
    <t>3.22</t>
  </si>
  <si>
    <t>4.1</t>
  </si>
  <si>
    <t>1. Nevykdomi vykdomi darbai</t>
  </si>
  <si>
    <t>Pralaidų iš plastikinių gofruotų vamzdžių montavimas, kai vamzdžių skersmuo 400 mm</t>
  </si>
  <si>
    <t>Pralaidų iš plastikinių gofruotų vamzdžių montavimas, kai vamzdžių skersmuo 600 mm</t>
  </si>
  <si>
    <t>Grunto sluoksnio sutankinimas vibraciniu volu</t>
  </si>
  <si>
    <t>Įstrižųjų antgalių iš surenkamo gelžbetonio įrengimas, kai pralaidos vamzdžių skersmuo 400 mm</t>
  </si>
  <si>
    <t>II. Tinkamam Darbų įvykdymui būtini atlikti darbai (darbai nenurodyti preliminariosios sutarties 2 priede)*</t>
  </si>
  <si>
    <t>Geomembranos įrengimas</t>
  </si>
  <si>
    <t>100 m2</t>
  </si>
  <si>
    <t>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</si>
</sst>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??????0.0?;\-?????0.0?;?"/>
    <numFmt numFmtId="165" formatCode="???????0.0?;\-??????0.0?;?"/>
    <numFmt numFmtId="166" formatCode="??0.0?????;\-?0.0?????;?"/>
    <numFmt numFmtId="167" formatCode="????????0.0?;\-???????0.0?;?"/>
    <numFmt numFmtId="168" formatCode="?????0.0?;\-????0.0?;?"/>
    <numFmt numFmtId="169" formatCode="??????0.0?????;\-?????0.0?????;?"/>
  </numFmts>
  <fonts count="33">
    <font>
      <sz val="11"/>
      <color theme="1"/>
      <name val="Calibri"/>
      <family val="2"/>
      <charset val="186"/>
      <scheme val="minor"/>
    </font>
    <font>
      <sz val="11"/>
      <color indexed="8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Times New Roman"/>
      <family val="1"/>
    </font>
    <font>
      <i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8"/>
      <name val="Calibri"/>
      <family val="2"/>
      <charset val="186"/>
    </font>
    <font>
      <b/>
      <sz val="11"/>
      <color theme="1"/>
      <name val="Times New Roman"/>
      <family val="1"/>
    </font>
    <font>
      <sz val="12"/>
      <name val="Times New Roman"/>
      <family val="1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name val="Times New Roman"/>
      <family val="1"/>
    </font>
    <font>
      <sz val="8"/>
      <name val="Arial Baltic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b/>
      <sz val="11"/>
      <color indexed="8"/>
      <name val="Arial"/>
      <family val="2"/>
    </font>
    <font>
      <b/>
      <sz val="9"/>
      <name val="Arial Baltic"/>
      <charset val="186"/>
    </font>
    <font>
      <sz val="8"/>
      <name val="Arial"/>
      <family val="2"/>
    </font>
    <font>
      <b/>
      <sz val="8"/>
      <name val="Arial Baltic"/>
      <charset val="186"/>
    </font>
    <font>
      <sz val="8"/>
      <name val="Courier New Baltic"/>
      <family val="3"/>
      <charset val="186"/>
    </font>
    <font>
      <b/>
      <sz val="8"/>
      <name val="Arial"/>
      <family val="2"/>
      <charset val="186"/>
    </font>
    <font>
      <b/>
      <sz val="10"/>
      <name val="Arial"/>
      <charset val="186"/>
    </font>
    <font>
      <sz val="9"/>
      <name val="Arial Baltic"/>
      <charset val="186"/>
    </font>
    <font>
      <sz val="8"/>
      <name val="MonospaceLT"/>
    </font>
    <font>
      <b/>
      <sz val="10"/>
      <name val="Arial"/>
      <family val="2"/>
      <charset val="186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Protection="1">
      <protection hidden="1"/>
    </xf>
    <xf numFmtId="0" fontId="0" fillId="0" borderId="0" xfId="0" applyProtection="1">
      <protection locked="0"/>
    </xf>
    <xf numFmtId="0" fontId="3" fillId="0" borderId="0" xfId="0" applyFont="1" applyAlignment="1" applyProtection="1">
      <alignment wrapText="1"/>
      <protection hidden="1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9" fillId="0" borderId="0" xfId="0" applyFont="1" applyProtection="1">
      <protection hidden="1"/>
    </xf>
    <xf numFmtId="0" fontId="0" fillId="0" borderId="0" xfId="0" applyProtection="1">
      <protection hidden="1"/>
    </xf>
    <xf numFmtId="2" fontId="1" fillId="0" borderId="3" xfId="0" applyNumberFormat="1" applyFont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left" vertical="center" wrapText="1"/>
      <protection hidden="1"/>
    </xf>
    <xf numFmtId="0" fontId="13" fillId="0" borderId="0" xfId="0" applyFont="1" applyAlignment="1" applyProtection="1">
      <alignment vertical="justify" wrapText="1"/>
      <protection hidden="1"/>
    </xf>
    <xf numFmtId="0" fontId="7" fillId="0" borderId="0" xfId="0" applyFont="1" applyAlignment="1" applyProtection="1">
      <alignment vertical="justify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" fillId="0" borderId="18" xfId="0" applyFont="1" applyBorder="1" applyAlignment="1" applyProtection="1">
      <alignment horizontal="center" vertical="center" wrapText="1"/>
      <protection hidden="1"/>
    </xf>
    <xf numFmtId="0" fontId="1" fillId="0" borderId="7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14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0" fontId="1" fillId="0" borderId="5" xfId="0" applyFont="1" applyBorder="1" applyAlignment="1" applyProtection="1">
      <alignment horizontal="center" vertical="center" wrapText="1"/>
      <protection hidden="1"/>
    </xf>
    <xf numFmtId="0" fontId="14" fillId="0" borderId="3" xfId="0" applyFont="1" applyBorder="1" applyAlignment="1">
      <alignment horizontal="left" vertical="center" wrapText="1"/>
    </xf>
    <xf numFmtId="2" fontId="1" fillId="0" borderId="4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vertical="justify" wrapText="1"/>
      <protection locked="0"/>
    </xf>
    <xf numFmtId="2" fontId="4" fillId="0" borderId="3" xfId="0" applyNumberFormat="1" applyFont="1" applyBorder="1" applyAlignment="1" applyProtection="1">
      <alignment horizontal="center" vertical="justify" wrapText="1"/>
      <protection hidden="1"/>
    </xf>
    <xf numFmtId="2" fontId="17" fillId="0" borderId="3" xfId="0" applyNumberFormat="1" applyFont="1" applyBorder="1" applyAlignment="1" applyProtection="1">
      <alignment horizontal="center" vertical="justify" wrapText="1"/>
      <protection hidden="1"/>
    </xf>
    <xf numFmtId="0" fontId="18" fillId="2" borderId="3" xfId="0" applyFont="1" applyFill="1" applyBorder="1" applyAlignment="1">
      <alignment vertical="top" wrapText="1"/>
    </xf>
    <xf numFmtId="0" fontId="18" fillId="2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2" fontId="1" fillId="0" borderId="3" xfId="0" applyNumberFormat="1" applyFont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top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4" fillId="0" borderId="14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 vertical="top"/>
    </xf>
    <xf numFmtId="0" fontId="24" fillId="0" borderId="20" xfId="0" applyFont="1" applyBorder="1" applyAlignment="1">
      <alignment horizontal="center" vertical="center"/>
    </xf>
    <xf numFmtId="165" fontId="26" fillId="0" borderId="0" xfId="0" applyNumberFormat="1" applyFont="1" applyAlignment="1">
      <alignment horizontal="right" vertical="top"/>
    </xf>
    <xf numFmtId="49" fontId="27" fillId="0" borderId="0" xfId="0" applyNumberFormat="1" applyFont="1" applyAlignment="1">
      <alignment horizontal="right" vertical="top"/>
    </xf>
    <xf numFmtId="0" fontId="28" fillId="0" borderId="0" xfId="0" applyFont="1" applyAlignment="1">
      <alignment horizontal="center"/>
    </xf>
    <xf numFmtId="49" fontId="24" fillId="0" borderId="0" xfId="0" applyNumberFormat="1" applyFont="1" applyAlignment="1">
      <alignment horizontal="right" vertical="top"/>
    </xf>
    <xf numFmtId="49" fontId="19" fillId="0" borderId="0" xfId="0" applyNumberFormat="1" applyFont="1" applyAlignment="1">
      <alignment horizontal="right" vertical="top"/>
    </xf>
    <xf numFmtId="49" fontId="19" fillId="0" borderId="0" xfId="0" applyNumberFormat="1" applyFont="1" applyAlignment="1">
      <alignment horizontal="left" vertical="top" wrapText="1"/>
    </xf>
    <xf numFmtId="49" fontId="29" fillId="0" borderId="0" xfId="0" applyNumberFormat="1" applyFont="1" applyAlignment="1">
      <alignment horizontal="left" vertical="top" wrapText="1"/>
    </xf>
    <xf numFmtId="166" fontId="30" fillId="0" borderId="0" xfId="0" applyNumberFormat="1" applyFont="1" applyAlignment="1">
      <alignment horizontal="right" vertical="top"/>
    </xf>
    <xf numFmtId="165" fontId="30" fillId="0" borderId="0" xfId="0" applyNumberFormat="1" applyFont="1" applyAlignment="1">
      <alignment horizontal="right" vertical="top"/>
    </xf>
    <xf numFmtId="167" fontId="30" fillId="0" borderId="0" xfId="0" applyNumberFormat="1" applyFont="1" applyAlignment="1">
      <alignment horizontal="right" vertical="top"/>
    </xf>
    <xf numFmtId="0" fontId="28" fillId="0" borderId="0" xfId="0" applyFont="1" applyAlignment="1">
      <alignment horizontal="center" vertical="top"/>
    </xf>
    <xf numFmtId="168" fontId="30" fillId="0" borderId="0" xfId="0" applyNumberFormat="1" applyFont="1" applyAlignment="1">
      <alignment horizontal="right" vertical="top"/>
    </xf>
    <xf numFmtId="49" fontId="24" fillId="0" borderId="0" xfId="0" applyNumberFormat="1" applyFont="1" applyAlignment="1">
      <alignment horizontal="left" vertical="top" wrapText="1"/>
    </xf>
    <xf numFmtId="169" fontId="26" fillId="0" borderId="0" xfId="0" applyNumberFormat="1" applyFont="1" applyAlignment="1">
      <alignment horizontal="right" vertical="top"/>
    </xf>
    <xf numFmtId="168" fontId="26" fillId="0" borderId="0" xfId="0" applyNumberFormat="1" applyFont="1" applyAlignment="1">
      <alignment horizontal="right" vertical="top"/>
    </xf>
    <xf numFmtId="49" fontId="24" fillId="0" borderId="0" xfId="0" applyNumberFormat="1" applyFont="1" applyAlignment="1">
      <alignment horizontal="right" vertical="top" wrapText="1"/>
    </xf>
    <xf numFmtId="0" fontId="0" fillId="0" borderId="0" xfId="0" applyAlignment="1">
      <alignment horizontal="left" vertical="top" wrapText="1"/>
    </xf>
    <xf numFmtId="14" fontId="24" fillId="0" borderId="1" xfId="0" applyNumberFormat="1" applyFont="1" applyBorder="1" applyAlignment="1">
      <alignment horizontal="center" vertical="top"/>
    </xf>
    <xf numFmtId="14" fontId="19" fillId="0" borderId="1" xfId="0" applyNumberFormat="1" applyFont="1" applyBorder="1" applyAlignment="1">
      <alignment horizontal="left"/>
    </xf>
    <xf numFmtId="0" fontId="25" fillId="0" borderId="0" xfId="0" applyFont="1" applyAlignment="1">
      <alignment horizontal="left"/>
    </xf>
    <xf numFmtId="0" fontId="32" fillId="0" borderId="0" xfId="0" applyFont="1"/>
    <xf numFmtId="0" fontId="14" fillId="0" borderId="6" xfId="0" applyFont="1" applyBorder="1" applyAlignment="1">
      <alignment horizontal="center" vertical="center"/>
    </xf>
    <xf numFmtId="0" fontId="16" fillId="0" borderId="0" xfId="0" applyFont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 wrapText="1"/>
      <protection hidden="1"/>
    </xf>
    <xf numFmtId="14" fontId="3" fillId="0" borderId="1" xfId="0" applyNumberFormat="1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0" fillId="0" borderId="8" xfId="0" applyFont="1" applyBorder="1" applyAlignment="1" applyProtection="1">
      <alignment horizontal="left" vertical="center" wrapText="1"/>
      <protection hidden="1"/>
    </xf>
    <xf numFmtId="0" fontId="11" fillId="0" borderId="8" xfId="0" applyFont="1" applyBorder="1" applyAlignment="1">
      <alignment horizontal="left" vertical="center" wrapText="1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10" fillId="0" borderId="12" xfId="0" applyFont="1" applyBorder="1" applyAlignment="1" applyProtection="1">
      <alignment horizontal="center" vertical="center" wrapText="1"/>
      <protection hidden="1"/>
    </xf>
    <xf numFmtId="0" fontId="10" fillId="0" borderId="17" xfId="0" applyFont="1" applyBorder="1" applyAlignment="1" applyProtection="1">
      <alignment horizontal="center" vertical="center" wrapText="1"/>
      <protection hidden="1"/>
    </xf>
    <xf numFmtId="0" fontId="10" fillId="0" borderId="3" xfId="0" applyFont="1" applyBorder="1" applyAlignment="1" applyProtection="1">
      <alignment horizontal="center" vertical="center" wrapText="1"/>
      <protection hidden="1"/>
    </xf>
    <xf numFmtId="0" fontId="1" fillId="0" borderId="7" xfId="0" applyFont="1" applyBorder="1" applyAlignment="1" applyProtection="1">
      <alignment horizontal="center" vertical="center" wrapText="1"/>
      <protection hidden="1"/>
    </xf>
    <xf numFmtId="0" fontId="1" fillId="0" borderId="19" xfId="0" applyFont="1" applyBorder="1" applyAlignment="1" applyProtection="1">
      <alignment horizontal="center" vertical="center" wrapText="1"/>
      <protection hidden="1"/>
    </xf>
    <xf numFmtId="0" fontId="1" fillId="0" borderId="9" xfId="0" applyFont="1" applyBorder="1" applyAlignment="1" applyProtection="1">
      <alignment horizontal="center" vertical="center" wrapText="1"/>
      <protection hidden="1"/>
    </xf>
    <xf numFmtId="0" fontId="1" fillId="0" borderId="13" xfId="0" applyFont="1" applyBorder="1" applyAlignment="1" applyProtection="1">
      <alignment horizontal="center" vertical="center" wrapText="1"/>
      <protection hidden="1"/>
    </xf>
    <xf numFmtId="0" fontId="10" fillId="0" borderId="10" xfId="0" applyFont="1" applyBorder="1" applyAlignment="1" applyProtection="1">
      <alignment horizontal="center" vertical="center" wrapText="1"/>
      <protection hidden="1"/>
    </xf>
    <xf numFmtId="0" fontId="10" fillId="0" borderId="14" xfId="0" applyFont="1" applyBorder="1" applyAlignment="1" applyProtection="1">
      <alignment horizontal="center" vertical="center" wrapText="1"/>
      <protection hidden="1"/>
    </xf>
    <xf numFmtId="0" fontId="10" fillId="0" borderId="15" xfId="0" applyFont="1" applyBorder="1" applyAlignment="1" applyProtection="1">
      <alignment horizontal="center" vertical="center" wrapText="1"/>
      <protection hidden="1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hidden="1"/>
    </xf>
    <xf numFmtId="0" fontId="10" fillId="0" borderId="16" xfId="0" applyFont="1" applyBorder="1" applyAlignment="1" applyProtection="1">
      <alignment horizontal="center" vertical="center" wrapText="1"/>
      <protection hidden="1"/>
    </xf>
    <xf numFmtId="0" fontId="16" fillId="0" borderId="4" xfId="0" applyFont="1" applyBorder="1" applyAlignment="1" applyProtection="1">
      <alignment horizontal="right" vertical="center" wrapText="1"/>
      <protection locked="0"/>
    </xf>
    <xf numFmtId="0" fontId="16" fillId="0" borderId="5" xfId="0" applyFont="1" applyBorder="1" applyAlignment="1" applyProtection="1">
      <alignment horizontal="right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0" fontId="15" fillId="0" borderId="4" xfId="0" applyFont="1" applyBorder="1" applyAlignment="1" applyProtection="1">
      <alignment horizontal="right" vertical="top" wrapText="1"/>
      <protection hidden="1"/>
    </xf>
    <xf numFmtId="0" fontId="15" fillId="0" borderId="5" xfId="0" applyFont="1" applyBorder="1" applyAlignment="1" applyProtection="1">
      <alignment horizontal="right" vertical="top" wrapText="1"/>
      <protection hidden="1"/>
    </xf>
    <xf numFmtId="0" fontId="1" fillId="0" borderId="4" xfId="0" applyFont="1" applyBorder="1" applyAlignment="1" applyProtection="1">
      <alignment horizontal="right" vertical="top" wrapText="1"/>
      <protection hidden="1"/>
    </xf>
    <xf numFmtId="0" fontId="1" fillId="0" borderId="5" xfId="0" applyFont="1" applyBorder="1" applyAlignment="1" applyProtection="1">
      <alignment horizontal="right" vertical="top" wrapText="1"/>
      <protection hidden="1"/>
    </xf>
    <xf numFmtId="49" fontId="24" fillId="0" borderId="0" xfId="0" applyNumberFormat="1" applyFont="1" applyAlignment="1">
      <alignment horizontal="left" vertical="top"/>
    </xf>
    <xf numFmtId="0" fontId="2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24" fillId="0" borderId="14" xfId="0" applyNumberFormat="1" applyFont="1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164" fontId="24" fillId="0" borderId="4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27" fillId="0" borderId="2" xfId="0" applyNumberFormat="1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49" fontId="25" fillId="0" borderId="0" xfId="0" applyNumberFormat="1" applyFont="1" applyAlignment="1">
      <alignment horizontal="left" vertical="top"/>
    </xf>
    <xf numFmtId="0" fontId="31" fillId="0" borderId="0" xfId="0" applyFont="1" applyAlignment="1">
      <alignment vertical="top"/>
    </xf>
    <xf numFmtId="49" fontId="19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  <xf numFmtId="0" fontId="19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5" fillId="0" borderId="6" xfId="0" applyFont="1" applyBorder="1" applyAlignment="1" applyProtection="1">
      <alignment horizontal="right" vertical="top" wrapText="1"/>
      <protection hidden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2AC8D-44FE-4F6D-9EDE-55ED0CC9BF5C}">
  <dimension ref="A1:J29"/>
  <sheetViews>
    <sheetView topLeftCell="A13" workbookViewId="0">
      <selection activeCell="I21" sqref="I21"/>
    </sheetView>
  </sheetViews>
  <sheetFormatPr defaultRowHeight="15"/>
  <cols>
    <col min="1" max="1" width="7.140625" style="2" customWidth="1"/>
    <col min="2" max="2" width="47.85546875" style="2" customWidth="1"/>
    <col min="3" max="3" width="8.28515625" style="2" customWidth="1"/>
    <col min="4" max="4" width="11.85546875" style="2" customWidth="1"/>
    <col min="5" max="5" width="8.7109375" style="2" customWidth="1"/>
    <col min="6" max="6" width="10.42578125" style="2" customWidth="1"/>
    <col min="7" max="7" width="11.85546875" style="2" customWidth="1"/>
    <col min="8" max="8" width="15.85546875" style="2" customWidth="1"/>
    <col min="9" max="9" width="16.28515625" style="2" customWidth="1"/>
    <col min="10" max="10" width="12.28515625" style="2" customWidth="1"/>
    <col min="11" max="16384" width="9.140625" style="2"/>
  </cols>
  <sheetData>
    <row r="1" spans="1:10" ht="15.75">
      <c r="A1" s="67" t="s">
        <v>35</v>
      </c>
      <c r="B1" s="67"/>
      <c r="C1" s="67"/>
      <c r="D1" s="67"/>
      <c r="E1" s="67"/>
      <c r="F1" s="67"/>
      <c r="G1" s="67"/>
      <c r="H1" s="67"/>
      <c r="I1" s="67"/>
    </row>
    <row r="2" spans="1:10" ht="33" customHeight="1">
      <c r="A2" s="75" t="s">
        <v>0</v>
      </c>
      <c r="B2" s="75"/>
      <c r="C2" s="75"/>
      <c r="D2" s="75"/>
      <c r="E2" s="75"/>
      <c r="F2" s="75"/>
      <c r="G2" s="75"/>
      <c r="H2" s="75"/>
      <c r="I2" s="75"/>
      <c r="J2" s="3"/>
    </row>
    <row r="3" spans="1:10" ht="17.25" customHeight="1">
      <c r="A3" s="4"/>
      <c r="B3" s="5"/>
      <c r="C3" s="5"/>
      <c r="D3" s="5"/>
      <c r="E3" s="76">
        <v>45747</v>
      </c>
      <c r="F3" s="77"/>
      <c r="G3" s="5"/>
      <c r="H3" s="5"/>
      <c r="I3" s="5"/>
      <c r="J3" s="4"/>
    </row>
    <row r="4" spans="1:10">
      <c r="A4" s="4"/>
      <c r="B4" s="4"/>
      <c r="C4" s="4"/>
      <c r="D4" s="4"/>
      <c r="E4" s="68" t="s">
        <v>1</v>
      </c>
      <c r="F4" s="68"/>
      <c r="G4" s="6"/>
      <c r="H4" s="6"/>
      <c r="I4" s="4"/>
      <c r="J4" s="4"/>
    </row>
    <row r="5" spans="1:10">
      <c r="A5" s="4"/>
      <c r="B5" s="4"/>
      <c r="C5" s="4"/>
      <c r="D5" s="4"/>
      <c r="E5" s="78" t="s">
        <v>2</v>
      </c>
      <c r="F5" s="78"/>
      <c r="G5" s="7"/>
      <c r="H5" s="4"/>
      <c r="I5" s="4"/>
      <c r="J5" s="4"/>
    </row>
    <row r="6" spans="1:10">
      <c r="A6" s="4"/>
      <c r="B6" s="4"/>
      <c r="C6" s="4"/>
      <c r="D6" s="4"/>
      <c r="E6" s="68" t="s">
        <v>3</v>
      </c>
      <c r="F6" s="68"/>
      <c r="G6" s="6"/>
      <c r="H6" s="4"/>
      <c r="I6" s="4"/>
      <c r="J6" s="4"/>
    </row>
    <row r="7" spans="1:10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ht="45" customHeight="1">
      <c r="A8" s="69" t="s">
        <v>4</v>
      </c>
      <c r="B8" s="69"/>
      <c r="C8" s="69"/>
      <c r="D8" s="69"/>
      <c r="E8" s="70"/>
      <c r="F8" s="69" t="s">
        <v>5</v>
      </c>
      <c r="G8" s="69"/>
      <c r="H8" s="69"/>
      <c r="I8" s="69"/>
      <c r="J8" s="8"/>
    </row>
    <row r="9" spans="1:10" ht="39.75" customHeight="1">
      <c r="A9" s="70" t="s">
        <v>6</v>
      </c>
      <c r="B9" s="71"/>
      <c r="C9" s="71"/>
      <c r="D9" s="71"/>
      <c r="E9" s="72"/>
      <c r="F9" s="69" t="s">
        <v>7</v>
      </c>
      <c r="G9" s="69"/>
      <c r="H9" s="69"/>
      <c r="I9" s="69"/>
      <c r="J9" s="8"/>
    </row>
    <row r="10" spans="1:10" ht="27" customHeight="1">
      <c r="A10" s="73" t="s">
        <v>8</v>
      </c>
      <c r="B10" s="73"/>
      <c r="C10" s="73"/>
      <c r="D10" s="73"/>
      <c r="E10" s="74"/>
      <c r="F10" s="69" t="s">
        <v>9</v>
      </c>
      <c r="G10" s="69"/>
      <c r="H10" s="69"/>
      <c r="I10" s="69"/>
      <c r="J10" s="9"/>
    </row>
    <row r="11" spans="1:10" ht="24.75" customHeight="1">
      <c r="A11" s="73" t="s">
        <v>10</v>
      </c>
      <c r="B11" s="73"/>
      <c r="C11" s="73"/>
      <c r="D11" s="73"/>
      <c r="E11" s="74"/>
      <c r="F11" s="69">
        <v>831574640</v>
      </c>
      <c r="G11" s="69"/>
      <c r="H11" s="69"/>
      <c r="I11" s="69"/>
      <c r="J11" s="9"/>
    </row>
    <row r="12" spans="1:10" ht="21" customHeight="1">
      <c r="A12" s="81" t="s">
        <v>11</v>
      </c>
      <c r="B12" s="82"/>
      <c r="C12" s="82"/>
      <c r="D12" s="82"/>
      <c r="E12" s="83"/>
      <c r="F12" s="69" t="s">
        <v>12</v>
      </c>
      <c r="G12" s="69"/>
      <c r="H12" s="69"/>
      <c r="I12" s="69"/>
      <c r="J12" s="9"/>
    </row>
    <row r="13" spans="1:10" ht="20.25" customHeight="1">
      <c r="A13" s="84" t="s">
        <v>13</v>
      </c>
      <c r="B13" s="84"/>
      <c r="C13" s="84"/>
      <c r="D13" s="84"/>
      <c r="E13" s="81"/>
      <c r="F13" s="69" t="s">
        <v>14</v>
      </c>
      <c r="G13" s="69"/>
      <c r="H13" s="69"/>
      <c r="I13" s="69"/>
      <c r="J13" s="9"/>
    </row>
    <row r="14" spans="1:10" s="11" customFormat="1" ht="15.75">
      <c r="A14" s="10"/>
      <c r="B14" s="1"/>
      <c r="C14" s="1"/>
      <c r="D14" s="1"/>
      <c r="E14" s="1"/>
      <c r="F14" s="1"/>
      <c r="G14" s="1"/>
      <c r="H14" s="1"/>
      <c r="I14" s="1"/>
      <c r="J14" s="1"/>
    </row>
    <row r="15" spans="1:10" s="11" customFormat="1" ht="15.75" customHeight="1" thickBot="1">
      <c r="A15" s="79" t="s">
        <v>36</v>
      </c>
      <c r="B15" s="80"/>
      <c r="C15" s="80"/>
      <c r="D15" s="13"/>
      <c r="E15" s="13"/>
      <c r="F15" s="13"/>
      <c r="G15" s="13"/>
      <c r="H15" s="13"/>
      <c r="I15" s="13"/>
      <c r="J15" s="13"/>
    </row>
    <row r="16" spans="1:10" s="11" customFormat="1" ht="21" customHeight="1">
      <c r="A16" s="90" t="s">
        <v>15</v>
      </c>
      <c r="B16" s="92" t="s">
        <v>16</v>
      </c>
      <c r="C16" s="92" t="s">
        <v>17</v>
      </c>
      <c r="D16" s="95" t="s">
        <v>18</v>
      </c>
      <c r="E16" s="92" t="s">
        <v>19</v>
      </c>
      <c r="F16" s="92"/>
      <c r="G16" s="97" t="s">
        <v>20</v>
      </c>
      <c r="H16" s="85" t="s">
        <v>21</v>
      </c>
      <c r="I16" s="87" t="s">
        <v>22</v>
      </c>
      <c r="J16" s="14"/>
    </row>
    <row r="17" spans="1:10" s="11" customFormat="1" ht="94.5" customHeight="1" thickBot="1">
      <c r="A17" s="91"/>
      <c r="B17" s="93"/>
      <c r="C17" s="94"/>
      <c r="D17" s="96"/>
      <c r="E17" s="94"/>
      <c r="F17" s="94"/>
      <c r="G17" s="98"/>
      <c r="H17" s="86"/>
      <c r="I17" s="87"/>
      <c r="J17" s="15"/>
    </row>
    <row r="18" spans="1:10" s="11" customFormat="1" ht="15.75">
      <c r="A18" s="16">
        <v>1</v>
      </c>
      <c r="B18" s="16">
        <v>2</v>
      </c>
      <c r="C18" s="17">
        <v>3</v>
      </c>
      <c r="D18" s="17">
        <v>4</v>
      </c>
      <c r="E18" s="88">
        <v>5</v>
      </c>
      <c r="F18" s="89"/>
      <c r="G18" s="19">
        <v>6</v>
      </c>
      <c r="H18" s="18">
        <v>7</v>
      </c>
      <c r="I18" s="16">
        <v>8</v>
      </c>
      <c r="J18" s="14"/>
    </row>
    <row r="19" spans="1:10" s="11" customFormat="1" ht="15.75">
      <c r="A19" s="20"/>
      <c r="B19" s="21" t="s">
        <v>37</v>
      </c>
      <c r="C19" s="20"/>
      <c r="D19" s="20"/>
      <c r="E19" s="22"/>
      <c r="F19" s="23"/>
      <c r="G19" s="24"/>
      <c r="H19" s="26"/>
      <c r="I19" s="16"/>
      <c r="J19" s="27"/>
    </row>
    <row r="20" spans="1:10" s="11" customFormat="1" ht="30">
      <c r="A20" s="20" t="s">
        <v>23</v>
      </c>
      <c r="B20" s="25" t="s">
        <v>24</v>
      </c>
      <c r="C20" s="20" t="s">
        <v>25</v>
      </c>
      <c r="D20" s="20">
        <v>0.249</v>
      </c>
      <c r="E20" s="101">
        <v>21</v>
      </c>
      <c r="F20" s="102"/>
      <c r="G20" s="24" t="s">
        <v>26</v>
      </c>
      <c r="H20" s="26">
        <v>3094.22</v>
      </c>
      <c r="I20" s="12">
        <f>ROUND(D20*H20,2)</f>
        <v>770.46</v>
      </c>
      <c r="J20" s="14"/>
    </row>
    <row r="21" spans="1:10" s="11" customFormat="1" ht="15.75">
      <c r="A21" s="35" t="s">
        <v>40</v>
      </c>
      <c r="B21" s="30" t="s">
        <v>41</v>
      </c>
      <c r="C21" s="31" t="s">
        <v>29</v>
      </c>
      <c r="D21" s="32">
        <v>12</v>
      </c>
      <c r="E21" s="101">
        <v>21</v>
      </c>
      <c r="F21" s="102"/>
      <c r="G21" s="24"/>
      <c r="H21" s="33">
        <v>12.82</v>
      </c>
      <c r="I21" s="12">
        <f>ROUND(D21*H21,2)</f>
        <v>153.84</v>
      </c>
      <c r="J21" s="14"/>
    </row>
    <row r="22" spans="1:10" s="11" customFormat="1" ht="15.75">
      <c r="A22" s="20" t="s">
        <v>27</v>
      </c>
      <c r="B22" s="25" t="s">
        <v>28</v>
      </c>
      <c r="C22" s="20" t="s">
        <v>29</v>
      </c>
      <c r="D22" s="20">
        <v>32.4</v>
      </c>
      <c r="E22" s="101">
        <v>21</v>
      </c>
      <c r="F22" s="102"/>
      <c r="G22" s="24" t="s">
        <v>26</v>
      </c>
      <c r="H22" s="26">
        <v>26.7</v>
      </c>
      <c r="I22" s="12">
        <f t="shared" ref="I22:I26" si="0">ROUND(D22*H22,2)</f>
        <v>865.08</v>
      </c>
      <c r="J22" s="14"/>
    </row>
    <row r="23" spans="1:10" s="11" customFormat="1" ht="30">
      <c r="A23" s="20" t="s">
        <v>30</v>
      </c>
      <c r="B23" s="25" t="s">
        <v>31</v>
      </c>
      <c r="C23" s="20" t="s">
        <v>29</v>
      </c>
      <c r="D23" s="20">
        <v>91.8</v>
      </c>
      <c r="E23" s="101">
        <v>21</v>
      </c>
      <c r="F23" s="102"/>
      <c r="G23" s="24" t="s">
        <v>26</v>
      </c>
      <c r="H23" s="26">
        <v>22.7</v>
      </c>
      <c r="I23" s="12">
        <f t="shared" si="0"/>
        <v>2083.86</v>
      </c>
      <c r="J23" s="14"/>
    </row>
    <row r="24" spans="1:10" s="11" customFormat="1" ht="30">
      <c r="A24" s="35" t="s">
        <v>42</v>
      </c>
      <c r="B24" s="30" t="s">
        <v>43</v>
      </c>
      <c r="C24" s="31" t="s">
        <v>39</v>
      </c>
      <c r="D24" s="32">
        <v>1</v>
      </c>
      <c r="E24" s="101">
        <v>21</v>
      </c>
      <c r="F24" s="102"/>
      <c r="G24" s="24" t="s">
        <v>26</v>
      </c>
      <c r="H24" s="33">
        <v>303.85000000000002</v>
      </c>
      <c r="I24" s="12">
        <f t="shared" si="0"/>
        <v>303.85000000000002</v>
      </c>
      <c r="J24" s="14"/>
    </row>
    <row r="25" spans="1:10" s="11" customFormat="1" ht="60">
      <c r="A25" s="35" t="s">
        <v>44</v>
      </c>
      <c r="B25" s="30" t="s">
        <v>45</v>
      </c>
      <c r="C25" s="31" t="s">
        <v>46</v>
      </c>
      <c r="D25" s="34">
        <v>2.5099999999999998</v>
      </c>
      <c r="E25" s="101">
        <v>21</v>
      </c>
      <c r="F25" s="102"/>
      <c r="G25" s="24" t="s">
        <v>26</v>
      </c>
      <c r="H25" s="33">
        <v>1672.61</v>
      </c>
      <c r="I25" s="12">
        <f t="shared" si="0"/>
        <v>4198.25</v>
      </c>
      <c r="J25" s="14"/>
    </row>
    <row r="26" spans="1:10" s="11" customFormat="1" ht="30">
      <c r="A26" s="35" t="s">
        <v>87</v>
      </c>
      <c r="B26" s="30" t="s">
        <v>88</v>
      </c>
      <c r="C26" s="31" t="s">
        <v>29</v>
      </c>
      <c r="D26" s="34">
        <v>0.78</v>
      </c>
      <c r="E26" s="101">
        <v>21</v>
      </c>
      <c r="F26" s="102"/>
      <c r="G26" s="24" t="s">
        <v>26</v>
      </c>
      <c r="H26" s="33">
        <v>867.72</v>
      </c>
      <c r="I26" s="12">
        <f t="shared" si="0"/>
        <v>676.82</v>
      </c>
      <c r="J26" s="14"/>
    </row>
    <row r="27" spans="1:10" ht="16.5" customHeight="1">
      <c r="A27" s="103" t="s">
        <v>32</v>
      </c>
      <c r="B27" s="104"/>
      <c r="C27" s="104"/>
      <c r="D27" s="104"/>
      <c r="E27" s="104"/>
      <c r="F27" s="104"/>
      <c r="G27" s="104"/>
      <c r="H27" s="104"/>
      <c r="I27" s="29">
        <f>SUM(I20:I26)</f>
        <v>9052.16</v>
      </c>
      <c r="J27" s="27"/>
    </row>
    <row r="28" spans="1:10" ht="15.75" customHeight="1">
      <c r="A28" s="105" t="s">
        <v>33</v>
      </c>
      <c r="B28" s="106"/>
      <c r="C28" s="106"/>
      <c r="D28" s="106"/>
      <c r="E28" s="106"/>
      <c r="F28" s="106"/>
      <c r="G28" s="106"/>
      <c r="H28" s="106"/>
      <c r="I28" s="28">
        <f>I27*0.21</f>
        <v>1900.9535999999998</v>
      </c>
      <c r="J28" s="27"/>
    </row>
    <row r="29" spans="1:10" ht="18.75" customHeight="1">
      <c r="A29" s="99" t="s">
        <v>34</v>
      </c>
      <c r="B29" s="100"/>
      <c r="C29" s="100"/>
      <c r="D29" s="100"/>
      <c r="E29" s="100"/>
      <c r="F29" s="100"/>
      <c r="G29" s="100"/>
      <c r="H29" s="100"/>
      <c r="I29" s="29">
        <f>I27+I28</f>
        <v>10953.113600000001</v>
      </c>
      <c r="J29" s="27"/>
    </row>
  </sheetData>
  <mergeCells count="38">
    <mergeCell ref="A29:H29"/>
    <mergeCell ref="E23:F23"/>
    <mergeCell ref="E20:F20"/>
    <mergeCell ref="E22:F22"/>
    <mergeCell ref="A27:H27"/>
    <mergeCell ref="A28:H28"/>
    <mergeCell ref="E21:F21"/>
    <mergeCell ref="E24:F24"/>
    <mergeCell ref="E25:F25"/>
    <mergeCell ref="E26:F26"/>
    <mergeCell ref="H16:H17"/>
    <mergeCell ref="I16:I17"/>
    <mergeCell ref="E18:F18"/>
    <mergeCell ref="A16:A17"/>
    <mergeCell ref="B16:B17"/>
    <mergeCell ref="C16:C17"/>
    <mergeCell ref="D16:D17"/>
    <mergeCell ref="E16:F17"/>
    <mergeCell ref="G16:G17"/>
    <mergeCell ref="A15:C15"/>
    <mergeCell ref="A11:E11"/>
    <mergeCell ref="F11:I11"/>
    <mergeCell ref="A12:E12"/>
    <mergeCell ref="F12:I12"/>
    <mergeCell ref="A13:E13"/>
    <mergeCell ref="F13:I13"/>
    <mergeCell ref="A10:E10"/>
    <mergeCell ref="F10:I10"/>
    <mergeCell ref="A2:I2"/>
    <mergeCell ref="E3:F3"/>
    <mergeCell ref="E4:F4"/>
    <mergeCell ref="E5:F5"/>
    <mergeCell ref="A1:I1"/>
    <mergeCell ref="E6:F6"/>
    <mergeCell ref="A8:E8"/>
    <mergeCell ref="F8:I8"/>
    <mergeCell ref="A9:E9"/>
    <mergeCell ref="F9:I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E1D17-2F5F-4FFC-BD60-E1A54AF4101E}">
  <dimension ref="A1:K108"/>
  <sheetViews>
    <sheetView workbookViewId="0">
      <selection activeCell="C23" sqref="C23"/>
    </sheetView>
  </sheetViews>
  <sheetFormatPr defaultRowHeight="15"/>
  <cols>
    <col min="1" max="1" width="4" style="60" customWidth="1"/>
    <col min="2" max="2" width="10.5703125" style="60" customWidth="1"/>
    <col min="3" max="3" width="36.42578125" style="57" customWidth="1"/>
    <col min="4" max="4" width="6.85546875" style="57" customWidth="1"/>
    <col min="5" max="5" width="14.140625" style="58" customWidth="1"/>
    <col min="6" max="6" width="12.7109375" style="59" customWidth="1"/>
    <col min="7" max="7" width="15.42578125" style="45" customWidth="1"/>
    <col min="8" max="8" width="11.85546875" style="45" customWidth="1"/>
  </cols>
  <sheetData>
    <row r="1" spans="1:8">
      <c r="A1"/>
      <c r="B1"/>
      <c r="C1"/>
      <c r="D1"/>
      <c r="E1"/>
      <c r="F1"/>
      <c r="G1"/>
      <c r="H1"/>
    </row>
    <row r="2" spans="1:8" ht="12.75" customHeight="1">
      <c r="A2" s="120" t="s">
        <v>47</v>
      </c>
      <c r="B2" s="121"/>
      <c r="C2" s="121"/>
      <c r="D2" s="36"/>
      <c r="E2" s="120" t="s">
        <v>48</v>
      </c>
      <c r="F2" s="121"/>
      <c r="G2" s="121"/>
      <c r="H2"/>
    </row>
    <row r="3" spans="1:8" ht="12.75" customHeight="1">
      <c r="A3" s="120" t="s">
        <v>49</v>
      </c>
      <c r="B3" s="121"/>
      <c r="C3" s="121"/>
      <c r="D3" s="36"/>
      <c r="E3" s="120" t="s">
        <v>49</v>
      </c>
      <c r="F3" s="121"/>
      <c r="G3" s="121"/>
      <c r="H3"/>
    </row>
    <row r="4" spans="1:8" ht="12.75" customHeight="1">
      <c r="A4" s="120" t="s">
        <v>50</v>
      </c>
      <c r="B4" s="121"/>
      <c r="C4" s="121"/>
      <c r="D4" s="36"/>
      <c r="E4" s="120" t="s">
        <v>51</v>
      </c>
      <c r="F4" s="121"/>
      <c r="G4" s="121"/>
      <c r="H4"/>
    </row>
    <row r="5" spans="1:8" ht="12.75" customHeight="1">
      <c r="A5" s="120" t="s">
        <v>49</v>
      </c>
      <c r="B5" s="121"/>
      <c r="C5" s="121"/>
      <c r="D5" s="36"/>
      <c r="E5" s="120" t="s">
        <v>52</v>
      </c>
      <c r="F5" s="121"/>
      <c r="G5" s="121"/>
      <c r="H5"/>
    </row>
    <row r="6" spans="1:8" ht="12.75" customHeight="1">
      <c r="A6" s="120" t="s">
        <v>53</v>
      </c>
      <c r="B6" s="121"/>
      <c r="C6" s="121"/>
      <c r="D6" s="36"/>
      <c r="E6" s="120" t="s">
        <v>54</v>
      </c>
      <c r="F6" s="121"/>
      <c r="G6" s="121"/>
      <c r="H6"/>
    </row>
    <row r="7" spans="1:8" ht="12.75" customHeight="1">
      <c r="A7"/>
      <c r="B7"/>
      <c r="C7"/>
      <c r="D7" s="36"/>
      <c r="E7"/>
      <c r="F7"/>
      <c r="G7"/>
      <c r="H7"/>
    </row>
    <row r="8" spans="1:8" ht="15.75">
      <c r="A8"/>
      <c r="B8"/>
      <c r="C8"/>
      <c r="D8" s="37" t="s">
        <v>55</v>
      </c>
      <c r="E8"/>
      <c r="F8"/>
      <c r="G8"/>
      <c r="H8"/>
    </row>
    <row r="9" spans="1:8" ht="13.5" customHeight="1">
      <c r="A9"/>
      <c r="B9"/>
      <c r="C9"/>
      <c r="D9" s="38" t="s">
        <v>56</v>
      </c>
      <c r="E9"/>
      <c r="F9"/>
      <c r="G9"/>
      <c r="H9"/>
    </row>
    <row r="10" spans="1:8" ht="13.5" customHeight="1">
      <c r="A10"/>
      <c r="B10"/>
      <c r="C10"/>
      <c r="D10" s="39"/>
      <c r="E10"/>
      <c r="F10"/>
      <c r="G10"/>
      <c r="H10"/>
    </row>
    <row r="11" spans="1:8" ht="13.5" customHeight="1">
      <c r="A11" s="108" t="s">
        <v>57</v>
      </c>
      <c r="B11" s="109"/>
      <c r="C11" s="109"/>
      <c r="D11" s="109"/>
      <c r="E11" s="109"/>
      <c r="F11" s="109"/>
      <c r="G11" s="109"/>
      <c r="H11"/>
    </row>
    <row r="12" spans="1:8" ht="13.5" customHeight="1">
      <c r="A12" s="109"/>
      <c r="B12" s="109"/>
      <c r="C12" s="109"/>
      <c r="D12" s="109"/>
      <c r="E12" s="109"/>
      <c r="F12" s="109"/>
      <c r="G12" s="109"/>
      <c r="H12"/>
    </row>
    <row r="13" spans="1:8" ht="13.5" customHeight="1">
      <c r="A13" s="108" t="s">
        <v>58</v>
      </c>
      <c r="B13" s="109"/>
      <c r="C13" s="109"/>
      <c r="D13" s="109"/>
      <c r="E13" s="109"/>
      <c r="F13" s="109"/>
      <c r="G13" s="109"/>
      <c r="H13"/>
    </row>
    <row r="14" spans="1:8" ht="13.5" customHeight="1">
      <c r="A14" s="109"/>
      <c r="B14" s="109"/>
      <c r="C14" s="109"/>
      <c r="D14" s="109"/>
      <c r="E14" s="109"/>
      <c r="F14" s="109"/>
      <c r="G14" s="109"/>
      <c r="H14"/>
    </row>
    <row r="15" spans="1:8" ht="13.5" customHeight="1">
      <c r="A15" s="108" t="s">
        <v>59</v>
      </c>
      <c r="B15" s="109"/>
      <c r="C15" s="109"/>
      <c r="D15" s="109"/>
      <c r="E15" s="109"/>
      <c r="F15" s="109"/>
      <c r="G15" s="109"/>
      <c r="H15"/>
    </row>
    <row r="16" spans="1:8" ht="13.5" customHeight="1">
      <c r="A16" s="109"/>
      <c r="B16" s="109"/>
      <c r="C16" s="109"/>
      <c r="D16" s="109"/>
      <c r="E16" s="109"/>
      <c r="F16" s="109"/>
      <c r="G16" s="109"/>
      <c r="H16"/>
    </row>
    <row r="17" spans="1:11">
      <c r="A17" s="62"/>
      <c r="B17" s="63"/>
      <c r="C17" s="61"/>
      <c r="D17" s="61"/>
      <c r="E17" s="64" t="s">
        <v>89</v>
      </c>
      <c r="F17" s="65"/>
      <c r="G17" s="61"/>
      <c r="H17" s="61"/>
    </row>
    <row r="18" spans="1:11" ht="12.75" customHeight="1">
      <c r="A18" s="40" t="s">
        <v>60</v>
      </c>
      <c r="B18" s="40" t="s">
        <v>61</v>
      </c>
      <c r="C18" s="40" t="s">
        <v>62</v>
      </c>
      <c r="D18" s="40" t="s">
        <v>63</v>
      </c>
      <c r="E18" s="110" t="s">
        <v>64</v>
      </c>
      <c r="F18" s="112" t="s">
        <v>65</v>
      </c>
      <c r="G18" s="113"/>
      <c r="H18" s="41"/>
    </row>
    <row r="19" spans="1:11">
      <c r="A19" s="42" t="s">
        <v>66</v>
      </c>
      <c r="B19" s="42" t="s">
        <v>67</v>
      </c>
      <c r="C19" s="42" t="s">
        <v>68</v>
      </c>
      <c r="D19" s="42" t="s">
        <v>69</v>
      </c>
      <c r="E19" s="111"/>
      <c r="F19" s="43" t="s">
        <v>70</v>
      </c>
      <c r="G19" s="44" t="s">
        <v>71</v>
      </c>
    </row>
    <row r="20" spans="1:11">
      <c r="A20" s="46"/>
      <c r="B20" s="46" t="s">
        <v>72</v>
      </c>
      <c r="C20" s="114" t="s">
        <v>73</v>
      </c>
      <c r="D20" s="115"/>
      <c r="E20" s="115"/>
      <c r="F20" s="115"/>
      <c r="G20" s="115"/>
      <c r="I20" s="47"/>
      <c r="J20" s="47"/>
      <c r="K20" s="47"/>
    </row>
    <row r="21" spans="1:11">
      <c r="A21" s="48"/>
      <c r="B21" s="48"/>
      <c r="C21" s="109"/>
      <c r="D21" s="109"/>
      <c r="E21" s="109"/>
      <c r="F21" s="109"/>
      <c r="G21" s="109"/>
      <c r="I21" s="47"/>
      <c r="J21" s="47"/>
      <c r="K21" s="47"/>
    </row>
    <row r="22" spans="1:11" ht="24">
      <c r="A22" s="49" t="s">
        <v>72</v>
      </c>
      <c r="B22" s="50" t="s">
        <v>74</v>
      </c>
      <c r="C22" s="51" t="s">
        <v>75</v>
      </c>
      <c r="D22" s="50" t="s">
        <v>76</v>
      </c>
      <c r="E22" s="52">
        <v>0.49</v>
      </c>
      <c r="F22" s="53">
        <v>211.82</v>
      </c>
      <c r="G22" s="54">
        <v>103.79</v>
      </c>
      <c r="I22" s="55"/>
      <c r="J22" s="47"/>
      <c r="K22" s="47"/>
    </row>
    <row r="23" spans="1:11" ht="24">
      <c r="A23" s="49" t="s">
        <v>77</v>
      </c>
      <c r="B23" s="50" t="s">
        <v>78</v>
      </c>
      <c r="C23" s="51" t="s">
        <v>79</v>
      </c>
      <c r="D23" s="50" t="s">
        <v>38</v>
      </c>
      <c r="E23" s="52">
        <v>49</v>
      </c>
      <c r="F23" s="53">
        <v>5.22</v>
      </c>
      <c r="G23" s="54">
        <v>255.78</v>
      </c>
      <c r="I23" s="55"/>
      <c r="J23" s="47"/>
      <c r="K23" s="47"/>
    </row>
    <row r="24" spans="1:11" ht="36">
      <c r="A24" s="49" t="s">
        <v>90</v>
      </c>
      <c r="B24" s="50" t="s">
        <v>91</v>
      </c>
      <c r="C24" s="51" t="s">
        <v>92</v>
      </c>
      <c r="D24" s="50" t="s">
        <v>38</v>
      </c>
      <c r="E24" s="52">
        <v>20</v>
      </c>
      <c r="F24" s="53">
        <v>26.85</v>
      </c>
      <c r="G24" s="54">
        <v>537</v>
      </c>
      <c r="I24" s="55"/>
      <c r="J24" s="47"/>
      <c r="K24" s="47"/>
    </row>
    <row r="25" spans="1:11">
      <c r="A25" s="48"/>
      <c r="B25" s="48"/>
      <c r="C25" s="116" t="s">
        <v>80</v>
      </c>
      <c r="D25" s="117"/>
      <c r="E25" s="117"/>
      <c r="F25" s="56"/>
      <c r="G25" s="54">
        <v>896.57</v>
      </c>
      <c r="I25" s="47"/>
      <c r="J25" s="47"/>
      <c r="K25" s="47"/>
    </row>
    <row r="26" spans="1:11">
      <c r="A26" s="48"/>
      <c r="B26" s="48"/>
      <c r="C26" s="116" t="s">
        <v>81</v>
      </c>
      <c r="D26" s="117"/>
      <c r="E26" s="117"/>
      <c r="F26" s="56"/>
      <c r="G26" s="54">
        <v>896.57</v>
      </c>
    </row>
    <row r="27" spans="1:11">
      <c r="A27" s="48"/>
      <c r="B27" s="48"/>
      <c r="C27" s="118" t="s">
        <v>82</v>
      </c>
      <c r="D27" s="119"/>
      <c r="E27" s="119"/>
      <c r="F27" s="56"/>
      <c r="G27" s="54">
        <v>188.28</v>
      </c>
    </row>
    <row r="28" spans="1:11">
      <c r="A28" s="48"/>
      <c r="B28" s="48"/>
      <c r="C28" s="116" t="s">
        <v>83</v>
      </c>
      <c r="D28" s="117"/>
      <c r="E28" s="117"/>
      <c r="F28" s="56"/>
      <c r="G28" s="54">
        <v>1084.8499999999999</v>
      </c>
    </row>
    <row r="29" spans="1:11">
      <c r="A29" s="48"/>
      <c r="B29" s="48"/>
    </row>
    <row r="30" spans="1:11">
      <c r="A30" s="48"/>
      <c r="B30" s="48"/>
    </row>
    <row r="31" spans="1:11">
      <c r="A31" s="48"/>
      <c r="B31" s="107" t="s">
        <v>84</v>
      </c>
      <c r="C31" s="107"/>
      <c r="D31" s="107"/>
      <c r="E31" s="107"/>
      <c r="F31" s="107"/>
      <c r="G31" s="107"/>
    </row>
    <row r="32" spans="1:11">
      <c r="A32" s="48"/>
      <c r="B32" s="107" t="s">
        <v>85</v>
      </c>
      <c r="C32" s="107"/>
      <c r="D32" s="107"/>
      <c r="E32" s="107"/>
      <c r="F32" s="107"/>
      <c r="G32" s="107"/>
    </row>
    <row r="33" spans="1:7">
      <c r="A33" s="48"/>
      <c r="B33" s="48"/>
    </row>
    <row r="34" spans="1:7">
      <c r="A34" s="48"/>
      <c r="B34" s="107" t="s">
        <v>86</v>
      </c>
      <c r="C34" s="107"/>
      <c r="D34" s="107"/>
      <c r="E34" s="107"/>
      <c r="F34" s="107"/>
      <c r="G34" s="107"/>
    </row>
    <row r="35" spans="1:7">
      <c r="A35" s="48"/>
      <c r="B35" s="107" t="s">
        <v>86</v>
      </c>
      <c r="C35" s="107"/>
      <c r="D35" s="107"/>
      <c r="E35" s="107"/>
      <c r="F35" s="107"/>
      <c r="G35" s="107"/>
    </row>
    <row r="36" spans="1:7">
      <c r="A36" s="48"/>
      <c r="B36" s="107" t="s">
        <v>86</v>
      </c>
      <c r="C36" s="107"/>
      <c r="D36" s="107"/>
      <c r="E36" s="107"/>
      <c r="F36" s="107"/>
      <c r="G36" s="107"/>
    </row>
    <row r="37" spans="1:7">
      <c r="A37" s="48"/>
      <c r="B37" s="107" t="s">
        <v>86</v>
      </c>
      <c r="C37" s="107"/>
      <c r="D37" s="107"/>
      <c r="E37" s="107"/>
      <c r="F37" s="107"/>
      <c r="G37" s="107"/>
    </row>
    <row r="38" spans="1:7">
      <c r="A38" s="48"/>
      <c r="B38" s="107" t="s">
        <v>86</v>
      </c>
      <c r="C38" s="107"/>
      <c r="D38" s="107"/>
      <c r="E38" s="107"/>
      <c r="F38" s="107"/>
      <c r="G38" s="107"/>
    </row>
    <row r="39" spans="1:7">
      <c r="A39" s="48"/>
      <c r="B39" s="107" t="s">
        <v>86</v>
      </c>
      <c r="C39" s="107"/>
      <c r="D39" s="107"/>
      <c r="E39" s="107"/>
      <c r="F39" s="107"/>
      <c r="G39" s="107"/>
    </row>
    <row r="40" spans="1:7">
      <c r="A40" s="48"/>
      <c r="B40" s="107" t="s">
        <v>86</v>
      </c>
      <c r="C40" s="107"/>
      <c r="D40" s="107"/>
      <c r="E40" s="107"/>
      <c r="F40" s="107"/>
      <c r="G40" s="107"/>
    </row>
    <row r="41" spans="1:7">
      <c r="A41" s="48"/>
      <c r="B41" s="107" t="s">
        <v>86</v>
      </c>
      <c r="C41" s="107"/>
      <c r="D41" s="107"/>
      <c r="E41" s="107"/>
      <c r="F41" s="107"/>
      <c r="G41" s="107"/>
    </row>
    <row r="42" spans="1:7">
      <c r="A42" s="48"/>
      <c r="B42" s="107" t="s">
        <v>86</v>
      </c>
      <c r="C42" s="107"/>
      <c r="D42" s="107"/>
      <c r="E42" s="107"/>
      <c r="F42" s="107"/>
      <c r="G42" s="107"/>
    </row>
    <row r="43" spans="1:7">
      <c r="A43" s="48"/>
      <c r="B43" s="107" t="s">
        <v>86</v>
      </c>
      <c r="C43" s="107"/>
      <c r="D43" s="107"/>
      <c r="E43" s="107"/>
      <c r="F43" s="107"/>
      <c r="G43" s="107"/>
    </row>
    <row r="44" spans="1:7">
      <c r="A44" s="48"/>
      <c r="B44" s="48"/>
    </row>
    <row r="45" spans="1:7">
      <c r="A45" s="48"/>
      <c r="B45" s="48"/>
    </row>
    <row r="46" spans="1:7">
      <c r="A46" s="48"/>
      <c r="B46" s="48"/>
    </row>
    <row r="47" spans="1:7">
      <c r="A47" s="48"/>
      <c r="B47" s="48"/>
    </row>
    <row r="48" spans="1:7">
      <c r="A48" s="48"/>
      <c r="B48" s="48"/>
    </row>
    <row r="49" spans="1:2">
      <c r="A49" s="48"/>
      <c r="B49" s="48"/>
    </row>
    <row r="50" spans="1:2">
      <c r="A50" s="48"/>
      <c r="B50" s="48"/>
    </row>
    <row r="51" spans="1:2">
      <c r="A51" s="48"/>
      <c r="B51" s="48"/>
    </row>
    <row r="52" spans="1:2">
      <c r="A52" s="48"/>
      <c r="B52" s="48"/>
    </row>
    <row r="53" spans="1:2">
      <c r="A53" s="48"/>
      <c r="B53" s="48"/>
    </row>
    <row r="54" spans="1:2">
      <c r="A54" s="48"/>
      <c r="B54" s="48"/>
    </row>
    <row r="55" spans="1:2">
      <c r="A55" s="48"/>
      <c r="B55" s="48"/>
    </row>
    <row r="56" spans="1:2">
      <c r="A56" s="48"/>
      <c r="B56" s="48"/>
    </row>
    <row r="57" spans="1:2">
      <c r="A57" s="48"/>
      <c r="B57" s="48"/>
    </row>
    <row r="58" spans="1:2">
      <c r="A58" s="48"/>
      <c r="B58" s="48"/>
    </row>
    <row r="59" spans="1:2">
      <c r="A59" s="48"/>
      <c r="B59" s="48"/>
    </row>
    <row r="60" spans="1:2">
      <c r="A60" s="48"/>
      <c r="B60" s="48"/>
    </row>
    <row r="61" spans="1:2">
      <c r="A61" s="48"/>
      <c r="B61" s="48"/>
    </row>
    <row r="62" spans="1:2">
      <c r="A62" s="48"/>
      <c r="B62" s="48"/>
    </row>
    <row r="63" spans="1:2">
      <c r="A63" s="48"/>
      <c r="B63" s="48"/>
    </row>
    <row r="64" spans="1:2">
      <c r="A64" s="48"/>
      <c r="B64" s="48"/>
    </row>
    <row r="65" spans="1:2">
      <c r="A65" s="48"/>
      <c r="B65" s="48"/>
    </row>
    <row r="66" spans="1:2">
      <c r="A66" s="48"/>
      <c r="B66" s="48"/>
    </row>
    <row r="67" spans="1:2">
      <c r="A67" s="48"/>
      <c r="B67" s="48"/>
    </row>
    <row r="68" spans="1:2">
      <c r="A68" s="48"/>
      <c r="B68" s="48"/>
    </row>
    <row r="69" spans="1:2">
      <c r="A69" s="48"/>
      <c r="B69" s="48"/>
    </row>
    <row r="70" spans="1:2">
      <c r="A70" s="48"/>
      <c r="B70" s="48"/>
    </row>
    <row r="71" spans="1:2">
      <c r="A71" s="48"/>
      <c r="B71" s="48"/>
    </row>
    <row r="72" spans="1:2">
      <c r="A72" s="48"/>
      <c r="B72" s="48"/>
    </row>
    <row r="73" spans="1:2">
      <c r="A73" s="48"/>
      <c r="B73" s="48"/>
    </row>
    <row r="74" spans="1:2">
      <c r="A74" s="48"/>
      <c r="B74" s="48"/>
    </row>
    <row r="75" spans="1:2">
      <c r="A75" s="48"/>
      <c r="B75" s="48"/>
    </row>
    <row r="76" spans="1:2">
      <c r="A76" s="48"/>
      <c r="B76" s="48"/>
    </row>
    <row r="77" spans="1:2">
      <c r="A77" s="48"/>
      <c r="B77" s="48"/>
    </row>
    <row r="78" spans="1:2">
      <c r="A78" s="48"/>
      <c r="B78" s="48"/>
    </row>
    <row r="79" spans="1:2">
      <c r="A79" s="48"/>
      <c r="B79" s="48"/>
    </row>
    <row r="80" spans="1:2">
      <c r="A80" s="48"/>
      <c r="B80" s="48"/>
    </row>
    <row r="81" spans="1:2">
      <c r="A81" s="48"/>
      <c r="B81" s="48"/>
    </row>
    <row r="82" spans="1:2">
      <c r="A82" s="48"/>
      <c r="B82" s="48"/>
    </row>
    <row r="83" spans="1:2">
      <c r="A83" s="48"/>
      <c r="B83" s="48"/>
    </row>
    <row r="84" spans="1:2">
      <c r="A84" s="48"/>
      <c r="B84" s="48"/>
    </row>
    <row r="85" spans="1:2">
      <c r="A85" s="48"/>
      <c r="B85" s="48"/>
    </row>
    <row r="86" spans="1:2">
      <c r="A86" s="48"/>
      <c r="B86" s="48"/>
    </row>
    <row r="87" spans="1:2">
      <c r="A87" s="48"/>
      <c r="B87" s="48"/>
    </row>
    <row r="88" spans="1:2">
      <c r="A88" s="48"/>
      <c r="B88" s="48"/>
    </row>
    <row r="89" spans="1:2">
      <c r="A89" s="48"/>
      <c r="B89" s="48"/>
    </row>
    <row r="90" spans="1:2">
      <c r="A90" s="48"/>
      <c r="B90" s="48"/>
    </row>
    <row r="91" spans="1:2">
      <c r="A91" s="48"/>
      <c r="B91" s="48"/>
    </row>
    <row r="92" spans="1:2">
      <c r="A92" s="48"/>
      <c r="B92" s="48"/>
    </row>
    <row r="93" spans="1:2">
      <c r="A93" s="48"/>
      <c r="B93" s="48"/>
    </row>
    <row r="94" spans="1:2">
      <c r="A94" s="48"/>
      <c r="B94" s="48"/>
    </row>
    <row r="95" spans="1:2">
      <c r="A95" s="48"/>
      <c r="B95" s="48"/>
    </row>
    <row r="96" spans="1:2">
      <c r="A96" s="48"/>
      <c r="B96" s="48"/>
    </row>
    <row r="97" spans="1:2">
      <c r="A97" s="48"/>
      <c r="B97" s="48"/>
    </row>
    <row r="98" spans="1:2">
      <c r="A98" s="48"/>
      <c r="B98" s="48"/>
    </row>
    <row r="99" spans="1:2">
      <c r="A99" s="48"/>
      <c r="B99" s="48"/>
    </row>
    <row r="100" spans="1:2">
      <c r="A100" s="48"/>
      <c r="B100" s="48"/>
    </row>
    <row r="101" spans="1:2">
      <c r="A101" s="48"/>
      <c r="B101" s="48"/>
    </row>
    <row r="102" spans="1:2">
      <c r="A102" s="48"/>
      <c r="B102" s="48"/>
    </row>
    <row r="103" spans="1:2">
      <c r="A103" s="48"/>
      <c r="B103" s="48"/>
    </row>
    <row r="104" spans="1:2">
      <c r="A104" s="48"/>
      <c r="B104" s="48"/>
    </row>
    <row r="105" spans="1:2">
      <c r="A105" s="48"/>
      <c r="B105" s="48"/>
    </row>
    <row r="106" spans="1:2">
      <c r="A106" s="48"/>
      <c r="B106" s="48"/>
    </row>
    <row r="107" spans="1:2">
      <c r="A107" s="48"/>
      <c r="B107" s="48"/>
    </row>
    <row r="108" spans="1:2">
      <c r="A108" s="48"/>
      <c r="B108" s="48"/>
    </row>
  </sheetData>
  <mergeCells count="32">
    <mergeCell ref="A13:G14"/>
    <mergeCell ref="A2:C2"/>
    <mergeCell ref="E2:G2"/>
    <mergeCell ref="A3:C3"/>
    <mergeCell ref="E3:G3"/>
    <mergeCell ref="A4:C4"/>
    <mergeCell ref="E4:G4"/>
    <mergeCell ref="A5:C5"/>
    <mergeCell ref="E5:G5"/>
    <mergeCell ref="A6:C6"/>
    <mergeCell ref="E6:G6"/>
    <mergeCell ref="A11:G12"/>
    <mergeCell ref="B35:G35"/>
    <mergeCell ref="A15:G16"/>
    <mergeCell ref="E18:E19"/>
    <mergeCell ref="F18:G18"/>
    <mergeCell ref="C20:G21"/>
    <mergeCell ref="C25:E25"/>
    <mergeCell ref="C26:E26"/>
    <mergeCell ref="C27:E27"/>
    <mergeCell ref="C28:E28"/>
    <mergeCell ref="B31:G31"/>
    <mergeCell ref="B32:G32"/>
    <mergeCell ref="B34:G34"/>
    <mergeCell ref="B42:G42"/>
    <mergeCell ref="B43:G43"/>
    <mergeCell ref="B36:G36"/>
    <mergeCell ref="B37:G37"/>
    <mergeCell ref="B38:G38"/>
    <mergeCell ref="B39:G39"/>
    <mergeCell ref="B40:G40"/>
    <mergeCell ref="B41:G4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642C5-4E4A-4CD8-9CEB-E0B69EC7EEBD}">
  <dimension ref="A1:I31"/>
  <sheetViews>
    <sheetView tabSelected="1" topLeftCell="A16" workbookViewId="0">
      <selection activeCell="K25" sqref="K25"/>
    </sheetView>
  </sheetViews>
  <sheetFormatPr defaultRowHeight="15"/>
  <cols>
    <col min="1" max="1" width="7.140625" customWidth="1"/>
    <col min="2" max="2" width="47.85546875" customWidth="1"/>
    <col min="3" max="3" width="8.28515625" customWidth="1"/>
    <col min="4" max="4" width="11.85546875" customWidth="1"/>
    <col min="5" max="5" width="8.7109375" customWidth="1"/>
    <col min="6" max="6" width="10.42578125" customWidth="1"/>
    <col min="7" max="7" width="11.85546875" customWidth="1"/>
    <col min="8" max="8" width="15.85546875" customWidth="1"/>
    <col min="9" max="9" width="16.28515625" customWidth="1"/>
  </cols>
  <sheetData>
    <row r="1" spans="1:9" ht="15.75">
      <c r="A1" s="67" t="s">
        <v>93</v>
      </c>
      <c r="B1" s="67"/>
      <c r="C1" s="67"/>
      <c r="D1" s="67"/>
      <c r="E1" s="67"/>
      <c r="F1" s="67"/>
      <c r="G1" s="67"/>
      <c r="H1" s="67"/>
      <c r="I1" s="67"/>
    </row>
    <row r="2" spans="1:9" ht="31.5" customHeight="1">
      <c r="A2" s="75" t="s">
        <v>0</v>
      </c>
      <c r="B2" s="75"/>
      <c r="C2" s="75"/>
      <c r="D2" s="75"/>
      <c r="E2" s="75"/>
      <c r="F2" s="75"/>
      <c r="G2" s="75"/>
      <c r="H2" s="75"/>
      <c r="I2" s="75"/>
    </row>
    <row r="3" spans="1:9" ht="15.75">
      <c r="A3" s="4"/>
      <c r="B3" s="5"/>
      <c r="C3" s="5"/>
      <c r="D3" s="5"/>
      <c r="E3" s="76">
        <v>45747</v>
      </c>
      <c r="F3" s="77"/>
      <c r="G3" s="5"/>
      <c r="H3" s="5"/>
      <c r="I3" s="5"/>
    </row>
    <row r="4" spans="1:9">
      <c r="A4" s="4"/>
      <c r="B4" s="4"/>
      <c r="C4" s="4"/>
      <c r="D4" s="4"/>
      <c r="E4" s="68" t="s">
        <v>1</v>
      </c>
      <c r="F4" s="68"/>
      <c r="G4" s="6"/>
      <c r="H4" s="6"/>
      <c r="I4" s="4"/>
    </row>
    <row r="5" spans="1:9">
      <c r="A5" s="4"/>
      <c r="B5" s="4"/>
      <c r="C5" s="4"/>
      <c r="D5" s="4"/>
      <c r="E5" s="78" t="s">
        <v>2</v>
      </c>
      <c r="F5" s="78"/>
      <c r="G5" s="7"/>
      <c r="H5" s="4"/>
      <c r="I5" s="4"/>
    </row>
    <row r="6" spans="1:9">
      <c r="A6" s="4"/>
      <c r="B6" s="4"/>
      <c r="C6" s="4"/>
      <c r="D6" s="4"/>
      <c r="E6" s="68" t="s">
        <v>3</v>
      </c>
      <c r="F6" s="68"/>
      <c r="G6" s="6"/>
      <c r="H6" s="4"/>
      <c r="I6" s="4"/>
    </row>
    <row r="7" spans="1:9">
      <c r="A7" s="4"/>
      <c r="B7" s="4"/>
      <c r="C7" s="4"/>
      <c r="D7" s="4"/>
      <c r="E7" s="4"/>
      <c r="F7" s="4"/>
      <c r="G7" s="4"/>
      <c r="H7" s="4"/>
      <c r="I7" s="4"/>
    </row>
    <row r="8" spans="1:9" ht="33.75" customHeight="1">
      <c r="A8" s="69" t="s">
        <v>4</v>
      </c>
      <c r="B8" s="69"/>
      <c r="C8" s="69"/>
      <c r="D8" s="69"/>
      <c r="E8" s="70"/>
      <c r="F8" s="69" t="s">
        <v>5</v>
      </c>
      <c r="G8" s="69"/>
      <c r="H8" s="69"/>
      <c r="I8" s="69"/>
    </row>
    <row r="9" spans="1:9" ht="31.5" customHeight="1">
      <c r="A9" s="70" t="s">
        <v>6</v>
      </c>
      <c r="B9" s="71"/>
      <c r="C9" s="71"/>
      <c r="D9" s="71"/>
      <c r="E9" s="72"/>
      <c r="F9" s="69" t="s">
        <v>7</v>
      </c>
      <c r="G9" s="69"/>
      <c r="H9" s="69"/>
      <c r="I9" s="69"/>
    </row>
    <row r="10" spans="1:9" ht="21" customHeight="1">
      <c r="A10" s="73" t="s">
        <v>8</v>
      </c>
      <c r="B10" s="73"/>
      <c r="C10" s="73"/>
      <c r="D10" s="73"/>
      <c r="E10" s="74"/>
      <c r="F10" s="69" t="s">
        <v>9</v>
      </c>
      <c r="G10" s="69"/>
      <c r="H10" s="69"/>
      <c r="I10" s="69"/>
    </row>
    <row r="11" spans="1:9" ht="20.25" customHeight="1">
      <c r="A11" s="73" t="s">
        <v>10</v>
      </c>
      <c r="B11" s="73"/>
      <c r="C11" s="73"/>
      <c r="D11" s="73"/>
      <c r="E11" s="74"/>
      <c r="F11" s="69">
        <v>831574640</v>
      </c>
      <c r="G11" s="69"/>
      <c r="H11" s="69"/>
      <c r="I11" s="69"/>
    </row>
    <row r="12" spans="1:9" ht="20.25" customHeight="1">
      <c r="A12" s="81" t="s">
        <v>11</v>
      </c>
      <c r="B12" s="82"/>
      <c r="C12" s="82"/>
      <c r="D12" s="82"/>
      <c r="E12" s="83"/>
      <c r="F12" s="69" t="s">
        <v>12</v>
      </c>
      <c r="G12" s="69"/>
      <c r="H12" s="69"/>
      <c r="I12" s="69"/>
    </row>
    <row r="13" spans="1:9" ht="18.75" customHeight="1">
      <c r="A13" s="84" t="s">
        <v>13</v>
      </c>
      <c r="B13" s="84"/>
      <c r="C13" s="84"/>
      <c r="D13" s="84"/>
      <c r="E13" s="81"/>
      <c r="F13" s="69" t="s">
        <v>14</v>
      </c>
      <c r="G13" s="69"/>
      <c r="H13" s="69"/>
      <c r="I13" s="69"/>
    </row>
    <row r="14" spans="1:9" ht="15.75">
      <c r="A14" s="10"/>
      <c r="B14" s="1"/>
      <c r="C14" s="1"/>
      <c r="D14" s="1"/>
      <c r="E14" s="1"/>
      <c r="F14" s="1"/>
      <c r="G14" s="1"/>
      <c r="H14" s="1"/>
      <c r="I14" s="1"/>
    </row>
    <row r="15" spans="1:9" ht="15.75" thickBot="1">
      <c r="A15" s="79" t="s">
        <v>94</v>
      </c>
      <c r="B15" s="80"/>
      <c r="C15" s="80"/>
      <c r="D15" s="13"/>
      <c r="E15" s="13"/>
      <c r="F15" s="13"/>
      <c r="G15" s="13"/>
      <c r="H15" s="13"/>
      <c r="I15" s="13"/>
    </row>
    <row r="16" spans="1:9">
      <c r="A16" s="90" t="s">
        <v>15</v>
      </c>
      <c r="B16" s="92" t="s">
        <v>16</v>
      </c>
      <c r="C16" s="92" t="s">
        <v>17</v>
      </c>
      <c r="D16" s="95" t="s">
        <v>18</v>
      </c>
      <c r="E16" s="92" t="s">
        <v>19</v>
      </c>
      <c r="F16" s="92"/>
      <c r="G16" s="97" t="s">
        <v>20</v>
      </c>
      <c r="H16" s="85" t="s">
        <v>21</v>
      </c>
      <c r="I16" s="87" t="s">
        <v>22</v>
      </c>
    </row>
    <row r="17" spans="1:9" ht="87.75" customHeight="1" thickBot="1">
      <c r="A17" s="91"/>
      <c r="B17" s="93"/>
      <c r="C17" s="94"/>
      <c r="D17" s="96"/>
      <c r="E17" s="94"/>
      <c r="F17" s="94"/>
      <c r="G17" s="98"/>
      <c r="H17" s="86"/>
      <c r="I17" s="87"/>
    </row>
    <row r="18" spans="1:9">
      <c r="A18" s="16">
        <v>1</v>
      </c>
      <c r="B18" s="16">
        <v>2</v>
      </c>
      <c r="C18" s="17">
        <v>3</v>
      </c>
      <c r="D18" s="17">
        <v>4</v>
      </c>
      <c r="E18" s="88">
        <v>5</v>
      </c>
      <c r="F18" s="89"/>
      <c r="G18" s="19">
        <v>6</v>
      </c>
      <c r="H18" s="18">
        <v>7</v>
      </c>
      <c r="I18" s="16">
        <v>8</v>
      </c>
    </row>
    <row r="19" spans="1:9">
      <c r="A19" s="20"/>
      <c r="B19" s="21" t="s">
        <v>98</v>
      </c>
      <c r="C19" s="20"/>
      <c r="D19" s="20"/>
      <c r="E19" s="22"/>
      <c r="F19" s="23"/>
      <c r="G19" s="24"/>
      <c r="H19" s="26"/>
      <c r="I19" s="16"/>
    </row>
    <row r="20" spans="1:9" ht="30">
      <c r="A20" s="66" t="s">
        <v>23</v>
      </c>
      <c r="B20" s="25" t="s">
        <v>24</v>
      </c>
      <c r="C20" s="20" t="s">
        <v>25</v>
      </c>
      <c r="D20" s="20">
        <v>-0.16</v>
      </c>
      <c r="E20" s="101">
        <v>21</v>
      </c>
      <c r="F20" s="102"/>
      <c r="G20" s="24" t="s">
        <v>26</v>
      </c>
      <c r="H20" s="26">
        <v>3094.22</v>
      </c>
      <c r="I20" s="12">
        <f>ROUND(D20*H20,2)</f>
        <v>-495.08</v>
      </c>
    </row>
    <row r="21" spans="1:9">
      <c r="A21" s="66" t="s">
        <v>27</v>
      </c>
      <c r="B21" s="25" t="s">
        <v>28</v>
      </c>
      <c r="C21" s="20" t="s">
        <v>29</v>
      </c>
      <c r="D21" s="20">
        <v>-6.39</v>
      </c>
      <c r="E21" s="101">
        <v>21</v>
      </c>
      <c r="F21" s="102"/>
      <c r="G21" s="24" t="s">
        <v>26</v>
      </c>
      <c r="H21" s="26">
        <v>26.7</v>
      </c>
      <c r="I21" s="12">
        <f>ROUND(D21*H21,2)</f>
        <v>-170.61</v>
      </c>
    </row>
    <row r="22" spans="1:9" ht="30">
      <c r="A22" s="66" t="s">
        <v>95</v>
      </c>
      <c r="B22" s="25" t="s">
        <v>99</v>
      </c>
      <c r="C22" s="20" t="s">
        <v>38</v>
      </c>
      <c r="D22" s="20">
        <v>-81</v>
      </c>
      <c r="E22" s="101">
        <v>21</v>
      </c>
      <c r="F22" s="102"/>
      <c r="G22" s="24" t="s">
        <v>26</v>
      </c>
      <c r="H22" s="26">
        <v>31.19</v>
      </c>
      <c r="I22" s="12">
        <f t="shared" ref="I22:I26" si="0">ROUND(D22*H22,2)</f>
        <v>-2526.39</v>
      </c>
    </row>
    <row r="23" spans="1:9" ht="30">
      <c r="A23" s="66" t="s">
        <v>96</v>
      </c>
      <c r="B23" s="25" t="s">
        <v>100</v>
      </c>
      <c r="C23" s="20" t="s">
        <v>38</v>
      </c>
      <c r="D23" s="20">
        <v>-9</v>
      </c>
      <c r="E23" s="101">
        <v>21</v>
      </c>
      <c r="F23" s="102"/>
      <c r="G23" s="24" t="s">
        <v>26</v>
      </c>
      <c r="H23" s="26">
        <v>72.569999999999993</v>
      </c>
      <c r="I23" s="12">
        <f t="shared" si="0"/>
        <v>-653.13</v>
      </c>
    </row>
    <row r="24" spans="1:9" ht="30">
      <c r="A24" s="66" t="s">
        <v>30</v>
      </c>
      <c r="B24" s="25" t="s">
        <v>31</v>
      </c>
      <c r="C24" s="20" t="s">
        <v>29</v>
      </c>
      <c r="D24" s="20">
        <v>-32</v>
      </c>
      <c r="E24" s="101">
        <v>21</v>
      </c>
      <c r="F24" s="102"/>
      <c r="G24" s="24" t="s">
        <v>26</v>
      </c>
      <c r="H24" s="26">
        <v>22.7</v>
      </c>
      <c r="I24" s="12">
        <f t="shared" si="0"/>
        <v>-726.4</v>
      </c>
    </row>
    <row r="25" spans="1:9">
      <c r="A25" s="66" t="s">
        <v>97</v>
      </c>
      <c r="B25" s="25" t="s">
        <v>101</v>
      </c>
      <c r="C25" s="20" t="s">
        <v>105</v>
      </c>
      <c r="D25" s="20">
        <v>-1.1000000000000001</v>
      </c>
      <c r="E25" s="101">
        <v>21</v>
      </c>
      <c r="F25" s="102"/>
      <c r="G25" s="24" t="s">
        <v>26</v>
      </c>
      <c r="H25" s="26">
        <v>105.49</v>
      </c>
      <c r="I25" s="12">
        <f t="shared" si="0"/>
        <v>-116.04</v>
      </c>
    </row>
    <row r="26" spans="1:9" ht="30">
      <c r="A26" s="66" t="s">
        <v>87</v>
      </c>
      <c r="B26" s="25" t="s">
        <v>102</v>
      </c>
      <c r="C26" s="20" t="s">
        <v>29</v>
      </c>
      <c r="D26" s="20">
        <v>-1.1000000000000001</v>
      </c>
      <c r="E26" s="101">
        <v>21</v>
      </c>
      <c r="F26" s="102"/>
      <c r="G26" s="24" t="s">
        <v>26</v>
      </c>
      <c r="H26" s="26">
        <v>867.72</v>
      </c>
      <c r="I26" s="12">
        <f t="shared" si="0"/>
        <v>-954.49</v>
      </c>
    </row>
    <row r="27" spans="1:9" ht="42.75">
      <c r="A27" s="20"/>
      <c r="B27" s="21" t="s">
        <v>103</v>
      </c>
      <c r="C27" s="20"/>
      <c r="D27" s="20"/>
      <c r="E27" s="22"/>
      <c r="F27" s="23"/>
      <c r="G27" s="24"/>
      <c r="H27" s="26"/>
      <c r="I27" s="16"/>
    </row>
    <row r="28" spans="1:9">
      <c r="A28" s="66">
        <v>8</v>
      </c>
      <c r="B28" s="25" t="s">
        <v>104</v>
      </c>
      <c r="C28" s="20" t="s">
        <v>106</v>
      </c>
      <c r="D28" s="20">
        <v>-1.1000000000000001</v>
      </c>
      <c r="E28" s="101">
        <v>21</v>
      </c>
      <c r="F28" s="102"/>
      <c r="G28" s="24" t="s">
        <v>26</v>
      </c>
      <c r="H28" s="26">
        <v>6.17</v>
      </c>
      <c r="I28" s="12">
        <f>ROUND(D28*H28,2)</f>
        <v>-6.79</v>
      </c>
    </row>
    <row r="29" spans="1:9">
      <c r="A29" s="103" t="s">
        <v>32</v>
      </c>
      <c r="B29" s="104"/>
      <c r="C29" s="104"/>
      <c r="D29" s="104"/>
      <c r="E29" s="104"/>
      <c r="F29" s="104"/>
      <c r="G29" s="104"/>
      <c r="H29" s="122"/>
      <c r="I29" s="29">
        <f>SUM(I20:I28)</f>
        <v>-5648.9299999999994</v>
      </c>
    </row>
    <row r="30" spans="1:9">
      <c r="A30" s="105" t="s">
        <v>33</v>
      </c>
      <c r="B30" s="106"/>
      <c r="C30" s="106"/>
      <c r="D30" s="106"/>
      <c r="E30" s="106"/>
      <c r="F30" s="106"/>
      <c r="G30" s="106"/>
      <c r="H30" s="106"/>
      <c r="I30" s="28">
        <f>I29*0.21</f>
        <v>-1186.2752999999998</v>
      </c>
    </row>
    <row r="31" spans="1:9" ht="15.75">
      <c r="A31" s="99" t="s">
        <v>34</v>
      </c>
      <c r="B31" s="100"/>
      <c r="C31" s="100"/>
      <c r="D31" s="100"/>
      <c r="E31" s="100"/>
      <c r="F31" s="100"/>
      <c r="G31" s="100"/>
      <c r="H31" s="100"/>
      <c r="I31" s="29">
        <f>I29+I30</f>
        <v>-6835.2052999999996</v>
      </c>
    </row>
  </sheetData>
  <mergeCells count="39">
    <mergeCell ref="E6:F6"/>
    <mergeCell ref="A1:I1"/>
    <mergeCell ref="A2:I2"/>
    <mergeCell ref="E3:F3"/>
    <mergeCell ref="E4:F4"/>
    <mergeCell ref="E5:F5"/>
    <mergeCell ref="A8:E8"/>
    <mergeCell ref="F8:I8"/>
    <mergeCell ref="A9:E9"/>
    <mergeCell ref="F9:I9"/>
    <mergeCell ref="A10:E10"/>
    <mergeCell ref="F10:I10"/>
    <mergeCell ref="A11:E11"/>
    <mergeCell ref="F11:I11"/>
    <mergeCell ref="A12:E12"/>
    <mergeCell ref="F12:I12"/>
    <mergeCell ref="A13:E13"/>
    <mergeCell ref="F13:I13"/>
    <mergeCell ref="E21:F21"/>
    <mergeCell ref="A15:C15"/>
    <mergeCell ref="A16:A17"/>
    <mergeCell ref="B16:B17"/>
    <mergeCell ref="C16:C17"/>
    <mergeCell ref="D16:D17"/>
    <mergeCell ref="E16:F17"/>
    <mergeCell ref="G16:G17"/>
    <mergeCell ref="H16:H17"/>
    <mergeCell ref="I16:I17"/>
    <mergeCell ref="E18:F18"/>
    <mergeCell ref="E20:F20"/>
    <mergeCell ref="A29:H29"/>
    <mergeCell ref="A30:H30"/>
    <mergeCell ref="A31:H31"/>
    <mergeCell ref="E22:F22"/>
    <mergeCell ref="E23:F23"/>
    <mergeCell ref="E24:F24"/>
    <mergeCell ref="E25:F25"/>
    <mergeCell ref="E26:F26"/>
    <mergeCell ref="E28:F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Papildomi darbai. (konk. kaina)</vt:lpstr>
      <vt:lpstr>Papilomi darbai (Sistela)</vt:lpstr>
      <vt:lpstr>Nevykdomi darbai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Giedrius Gibas</cp:lastModifiedBy>
  <dcterms:created xsi:type="dcterms:W3CDTF">2025-03-21T11:12:48Z</dcterms:created>
  <dcterms:modified xsi:type="dcterms:W3CDTF">2025-03-31T12:25:26Z</dcterms:modified>
</cp:coreProperties>
</file>