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abambergrid-my.sharepoint.com/personal/d_bareikiene_ambergrid_lt/Documents/Documents/Pirkimai/EEX pirkimai/Ribinė balansavimo kaina/"/>
    </mc:Choice>
  </mc:AlternateContent>
  <xr:revisionPtr revIDLastSave="7" documentId="8_{2AD8A077-24B4-45A4-B94E-FCCE690BDBD3}" xr6:coauthVersionLast="47" xr6:coauthVersionMax="47" xr10:uidLastSave="{FFDF36E4-EAC6-45FC-86B4-3F6D279AA8A3}"/>
  <bookViews>
    <workbookView xWindow="-110" yWindow="-110" windowWidth="19420" windowHeight="10300" xr2:uid="{71DCB2A5-B5C3-4128-9CBB-4DFCDBC2E5A2}"/>
  </bookViews>
  <sheets>
    <sheet name="NGP example" sheetId="2" r:id="rId1"/>
  </sheets>
  <definedNames>
    <definedName name="_xlnm._FilterDatabase" localSheetId="0" hidden="1">'NGP example'!$A$6:$H$30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 i="2" l="1"/>
  <c r="P8" i="2"/>
  <c r="P9" i="2" s="1"/>
  <c r="N8" i="2"/>
  <c r="N9" i="2" s="1"/>
  <c r="L8" i="2"/>
  <c r="L10" i="2" l="1"/>
  <c r="L9" i="2"/>
  <c r="N10" i="2"/>
  <c r="R10" i="2"/>
  <c r="R9" i="2"/>
  <c r="P10" i="2"/>
</calcChain>
</file>

<file path=xl/sharedStrings.xml><?xml version="1.0" encoding="utf-8"?>
<sst xmlns="http://schemas.openxmlformats.org/spreadsheetml/2006/main" count="109" uniqueCount="35">
  <si>
    <t>All data presented is fictional and created solely to illustrate examples of NGP and marginal prices calculations and publications over time</t>
  </si>
  <si>
    <t>Note: 
1) Volume column represents the volume of a trade
2) If price of a trade is different for buyer and seller it is ICA transaction</t>
  </si>
  <si>
    <t>Trading day</t>
  </si>
  <si>
    <t>Trading party</t>
  </si>
  <si>
    <t>Trading time</t>
  </si>
  <si>
    <t>Gas day</t>
  </si>
  <si>
    <t>Market area</t>
  </si>
  <si>
    <t>Trade legs: Sell/Buy</t>
  </si>
  <si>
    <t>Volume</t>
  </si>
  <si>
    <t>Price</t>
  </si>
  <si>
    <t>Client 1</t>
  </si>
  <si>
    <t>LTU</t>
  </si>
  <si>
    <t>Buy</t>
  </si>
  <si>
    <t xml:space="preserve"> Time 10:00</t>
  </si>
  <si>
    <t xml:space="preserve"> Time 10:30</t>
  </si>
  <si>
    <t xml:space="preserve"> Time 11:00</t>
  </si>
  <si>
    <t xml:space="preserve"> Time 13:30</t>
  </si>
  <si>
    <t>Client 2</t>
  </si>
  <si>
    <t>Sell</t>
  </si>
  <si>
    <t>LTU NGP</t>
  </si>
  <si>
    <t>LTU NGP -10%</t>
  </si>
  <si>
    <t>Client 3</t>
  </si>
  <si>
    <t>FIN</t>
  </si>
  <si>
    <t>LTU NGP +10%</t>
  </si>
  <si>
    <t>Marginal Sell Price</t>
  </si>
  <si>
    <t>Marginal Buy Price</t>
  </si>
  <si>
    <t>TSO</t>
  </si>
  <si>
    <t xml:space="preserve">All calculations is provided in the table above.
1. At 10:00 some exchange participants made trades in Lithuania market area. At the time TSO has not made any buy or sell trades, thus marginal prices are determined by taking Neutral Gas Price (NGP) and deducting or adding small adjustement of 10%.
2. At 10:30 TSO made buy and sell trades. Since TSO transaction lowest price 15 EUR/MWh is lower that LTU NGP-10%, Marginal Sell Price is determined to be 15 EUR/MWh. Since TSO transactions highest price 21 EUR/MWh is lower than LTU NGP+10%, Marginal Buy Price is termined to be 21.057 EUR/MWh.  
3. At 11:00 TSO made additional trade at 14.00EUR/MWh. At this time LTU NGP -10% is 16.304 EUR/MWh. Since TSO transaction is at a lower price than LTU NGP -10%, new Marginal Sell Price is determined to be 14.00 EUR/MWh. At this time TSO highest transaction is at 21.00 EUR/MWh which is higher than LTU NGP +10% (19.927 EUR/MWh), Marginal Buy Price is determined to be as 21.000 EUR/MWh. 
4. At 13:30 three additional buy and sell trades were concluded by TSO. At this time TSOs lowes transaction price is 14.00 EUR/MWh, which is lower price than LTU NGP -10% (17.309 UER/MWh), thus Marginal Sell Price is determined to be 14.00 EUR/MWh. Accordingly, TSOs highest price transaction is 21.00 EUR/MWh, LTU NGP +10% is 21.645 EUR/MWh, therefore Marginal Buy Price is determined to be the highest price among those and set to 21.645 EUR/MWh.
</t>
  </si>
  <si>
    <t>Client 4</t>
  </si>
  <si>
    <t>LVA-EST</t>
  </si>
  <si>
    <t>PSO</t>
  </si>
  <si>
    <t>Client 5</t>
  </si>
  <si>
    <t>Client 6</t>
  </si>
  <si>
    <t>ANNEX B Marginal prices calculation examples</t>
  </si>
  <si>
    <r>
      <rPr>
        <b/>
        <sz val="11"/>
        <color rgb="FF000000"/>
        <rFont val="Aptos Narrow"/>
        <scheme val="minor"/>
      </rPr>
      <t xml:space="preserve">Calculation methodology 
</t>
    </r>
    <r>
      <rPr>
        <sz val="11"/>
        <color rgb="FF000000"/>
        <rFont val="Aptos Narrow"/>
        <scheme val="minor"/>
      </rPr>
      <t xml:space="preserve">
</t>
    </r>
    <r>
      <rPr>
        <u/>
        <sz val="11"/>
        <color rgb="FF000000"/>
        <rFont val="Aptos Narrow"/>
        <scheme val="minor"/>
      </rPr>
      <t xml:space="preserve">Exchange Neutral Gas Price (LTU NGP) 
</t>
    </r>
    <r>
      <rPr>
        <sz val="11"/>
        <color rgb="FF000000"/>
        <rFont val="Aptos Narrow"/>
        <scheme val="minor"/>
      </rPr>
      <t xml:space="preserve">
LTU NGP is the volume-weighted average price of all trades executed in all the spot contracts with delivery on a specific gas day ("D") on Lithuanian market area. All spot contracts for a given delivery day must be considered for the computations: Within-Day , Day-ahead , Saturday, Sunday, Weekend , Bank Holidays ,Individual days Non-Bank Holidays.  
For the avoidance of a doubt, in case of trades matched via spread instruments, only the local prices will be included in the calculation of  NGP. 
</t>
    </r>
    <r>
      <rPr>
        <u/>
        <sz val="11"/>
        <color rgb="FF000000"/>
        <rFont val="Aptos Narrow"/>
        <scheme val="minor"/>
      </rPr>
      <t xml:space="preserve">Exchange LTU Neutral Gas Price +10% 
</t>
    </r>
    <r>
      <rPr>
        <sz val="11"/>
        <color rgb="FF000000"/>
        <rFont val="Aptos Narrow"/>
        <scheme val="minor"/>
      </rPr>
      <t xml:space="preserve">
The calculated LTU NGP is increased by 10%. 
</t>
    </r>
    <r>
      <rPr>
        <u/>
        <sz val="11"/>
        <color rgb="FF000000"/>
        <rFont val="Aptos Narrow"/>
        <scheme val="minor"/>
      </rPr>
      <t xml:space="preserve">Exchange LTU Neutral Gas Price -10% 
</t>
    </r>
    <r>
      <rPr>
        <sz val="11"/>
        <color rgb="FF000000"/>
        <rFont val="Aptos Narrow"/>
        <scheme val="minor"/>
      </rPr>
      <t xml:space="preserve">
The calculated  LTU NGP is decreased by 10%. 
</t>
    </r>
    <r>
      <rPr>
        <u/>
        <sz val="11"/>
        <color rgb="FF000000"/>
        <rFont val="Aptos Narrow"/>
        <scheme val="minor"/>
      </rPr>
      <t xml:space="preserve">Exchange LTU Marginal Buy Price 
</t>
    </r>
    <r>
      <rPr>
        <sz val="11"/>
        <color rgb="FF000000"/>
        <rFont val="Aptos Narrow"/>
        <scheme val="minor"/>
      </rPr>
      <t xml:space="preserve">
The Exchange LTU Marginal Buy Price is the higher of: 
1)the highest price at which the transmission system operator purchased and/or sold gas on the trading platform on Lithuanian market area during in respect of  thatthe gas day/balancing period, of 
2) the  LTU NGP of gas in respect of that gas day/balancing period, plus a small adjustment. 
Exchange LTU Marginal Buy Price is determined by comparing Amber Grid’s transactions highest price and  LTU NGP +10% for specific delivery day. The value that is higher will be Exchange LTU Marginal Buy Price. 
</t>
    </r>
    <r>
      <rPr>
        <u/>
        <sz val="11"/>
        <color rgb="FF000000"/>
        <rFont val="Aptos Narrow"/>
        <scheme val="minor"/>
      </rPr>
      <t xml:space="preserve"> Exchange LTU Marginal Sell Price 
</t>
    </r>
    <r>
      <rPr>
        <sz val="11"/>
        <color rgb="FF000000"/>
        <rFont val="Aptos Narrow"/>
        <scheme val="minor"/>
      </rPr>
      <t xml:space="preserve">
The Exchange LTU Marginal Sell Price is the lower of: 
1) the lowest price at which the transmission system operator bought and/or sold gas on the trading platform on Lithuanian market area during in respect of  thatthe gas day/balancing period, or 
2) the LTU NGP of gas in respect of that gas day/balancing period, minus a small adjustment. 
Exchange LTU Marginal Sell Price is determined by comparing Amber Grid’s transactions lowest price and  LTU NGP -10%. The value that is lower will be LTU Marginal Sell Price.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</si>
</sst>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6">
    <font>
      <sz val="11"/>
      <color theme="1"/>
      <name val="Aptos Narrow"/>
      <family val="2"/>
      <scheme val="minor"/>
    </font>
    <font>
      <b/>
      <sz val="11"/>
      <color theme="1"/>
      <name val="Aptos Narrow"/>
      <family val="2"/>
      <scheme val="minor"/>
    </font>
    <font>
      <sz val="11"/>
      <name val="Aptos Narrow"/>
      <family val="2"/>
      <scheme val="minor"/>
    </font>
    <font>
      <b/>
      <sz val="11"/>
      <color rgb="FF000000"/>
      <name val="Aptos Narrow"/>
      <scheme val="minor"/>
    </font>
    <font>
      <sz val="11"/>
      <color rgb="FF000000"/>
      <name val="Aptos Narrow"/>
      <scheme val="minor"/>
    </font>
    <font>
      <u/>
      <sz val="11"/>
      <color rgb="FF000000"/>
      <name val="Aptos Narrow"/>
      <scheme val="minor"/>
    </font>
  </fonts>
  <fills count="4">
    <fill>
      <patternFill patternType="none"/>
    </fill>
    <fill>
      <patternFill patternType="gray125"/>
    </fill>
    <fill>
      <patternFill patternType="solid">
        <fgColor theme="5" tint="0.59999389629810485"/>
        <bgColor indexed="64"/>
      </patternFill>
    </fill>
    <fill>
      <patternFill patternType="solid">
        <fgColor theme="5"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77">
    <xf numFmtId="0" fontId="0" fillId="0" borderId="0" xfId="0"/>
    <xf numFmtId="0" fontId="0" fillId="0" borderId="1" xfId="0" applyBorder="1"/>
    <xf numFmtId="0" fontId="0" fillId="0" borderId="2" xfId="0" applyBorder="1"/>
    <xf numFmtId="0" fontId="0" fillId="0" borderId="6" xfId="0" applyBorder="1"/>
    <xf numFmtId="14" fontId="0" fillId="0" borderId="0" xfId="0" applyNumberFormat="1"/>
    <xf numFmtId="14" fontId="0" fillId="0" borderId="0" xfId="0" applyNumberFormat="1" applyAlignment="1">
      <alignment horizontal="left"/>
    </xf>
    <xf numFmtId="0" fontId="1" fillId="0" borderId="0" xfId="0" applyFont="1"/>
    <xf numFmtId="2" fontId="1" fillId="0" borderId="0" xfId="0" applyNumberFormat="1" applyFont="1"/>
    <xf numFmtId="14" fontId="1" fillId="0" borderId="0" xfId="0" applyNumberFormat="1" applyFont="1" applyAlignment="1">
      <alignment horizontal="left"/>
    </xf>
    <xf numFmtId="2" fontId="0" fillId="0" borderId="0" xfId="0" applyNumberFormat="1"/>
    <xf numFmtId="14" fontId="2" fillId="0" borderId="1" xfId="0" applyNumberFormat="1" applyFont="1" applyBorder="1"/>
    <xf numFmtId="0" fontId="2" fillId="0" borderId="1" xfId="0" applyFont="1" applyBorder="1"/>
    <xf numFmtId="14" fontId="2" fillId="0" borderId="9" xfId="0" applyNumberFormat="1" applyFont="1" applyBorder="1"/>
    <xf numFmtId="0" fontId="2" fillId="0" borderId="3" xfId="0" applyFont="1" applyBorder="1"/>
    <xf numFmtId="14" fontId="2" fillId="0" borderId="3" xfId="0" applyNumberFormat="1" applyFont="1" applyBorder="1"/>
    <xf numFmtId="14" fontId="2" fillId="0" borderId="11" xfId="0" applyNumberFormat="1" applyFont="1" applyBorder="1"/>
    <xf numFmtId="14" fontId="0" fillId="0" borderId="14" xfId="0" applyNumberFormat="1" applyBorder="1"/>
    <xf numFmtId="0" fontId="0" fillId="0" borderId="3" xfId="0" applyBorder="1"/>
    <xf numFmtId="14" fontId="0" fillId="0" borderId="0" xfId="0" applyNumberFormat="1" applyAlignment="1">
      <alignment vertical="center"/>
    </xf>
    <xf numFmtId="0" fontId="0" fillId="0" borderId="5" xfId="0" applyBorder="1" applyAlignment="1">
      <alignment vertical="center"/>
    </xf>
    <xf numFmtId="0" fontId="0" fillId="0" borderId="7" xfId="0" applyBorder="1" applyAlignment="1">
      <alignment vertical="center"/>
    </xf>
    <xf numFmtId="0" fontId="0" fillId="2" borderId="0" xfId="0" applyFill="1"/>
    <xf numFmtId="0" fontId="2" fillId="0" borderId="6" xfId="0" applyFont="1" applyBorder="1"/>
    <xf numFmtId="9" fontId="0" fillId="0" borderId="0" xfId="0" applyNumberFormat="1"/>
    <xf numFmtId="0" fontId="0" fillId="0" borderId="11" xfId="0" applyBorder="1"/>
    <xf numFmtId="14" fontId="2" fillId="0" borderId="6" xfId="0" applyNumberFormat="1" applyFont="1" applyBorder="1"/>
    <xf numFmtId="0" fontId="0" fillId="0" borderId="9" xfId="0" applyBorder="1"/>
    <xf numFmtId="10" fontId="0" fillId="0" borderId="14" xfId="0" applyNumberFormat="1" applyBorder="1"/>
    <xf numFmtId="0" fontId="0" fillId="3" borderId="1" xfId="0" applyFill="1" applyBorder="1"/>
    <xf numFmtId="0" fontId="2" fillId="3" borderId="1" xfId="0" applyFont="1" applyFill="1" applyBorder="1"/>
    <xf numFmtId="0" fontId="0" fillId="3" borderId="5" xfId="0" applyFill="1" applyBorder="1" applyAlignment="1">
      <alignment vertical="center"/>
    </xf>
    <xf numFmtId="0" fontId="0" fillId="3" borderId="3" xfId="0" applyFill="1" applyBorder="1"/>
    <xf numFmtId="0" fontId="2" fillId="3" borderId="3" xfId="0" applyFont="1" applyFill="1" applyBorder="1"/>
    <xf numFmtId="0" fontId="0" fillId="3" borderId="4" xfId="0" applyFill="1" applyBorder="1" applyAlignment="1">
      <alignment vertical="center"/>
    </xf>
    <xf numFmtId="14" fontId="2" fillId="0" borderId="14" xfId="0" applyNumberFormat="1" applyFont="1" applyBorder="1"/>
    <xf numFmtId="0" fontId="0" fillId="3" borderId="6" xfId="0" applyFill="1" applyBorder="1"/>
    <xf numFmtId="0" fontId="2" fillId="3" borderId="6" xfId="0" applyFont="1" applyFill="1" applyBorder="1"/>
    <xf numFmtId="0" fontId="0" fillId="3" borderId="7" xfId="0" applyFill="1" applyBorder="1" applyAlignment="1">
      <alignment vertical="center"/>
    </xf>
    <xf numFmtId="14" fontId="2" fillId="3" borderId="1" xfId="0" applyNumberFormat="1" applyFont="1" applyFill="1" applyBorder="1"/>
    <xf numFmtId="164" fontId="0" fillId="0" borderId="4" xfId="0" applyNumberFormat="1" applyBorder="1"/>
    <xf numFmtId="164" fontId="0" fillId="0" borderId="5" xfId="0" applyNumberFormat="1" applyBorder="1"/>
    <xf numFmtId="164" fontId="1" fillId="0" borderId="5" xfId="0" applyNumberFormat="1" applyFont="1" applyBorder="1"/>
    <xf numFmtId="164" fontId="1" fillId="0" borderId="7" xfId="0" applyNumberFormat="1" applyFont="1" applyBorder="1"/>
    <xf numFmtId="0" fontId="0" fillId="0" borderId="0" xfId="0" applyAlignment="1">
      <alignment vertical="top"/>
    </xf>
    <xf numFmtId="20" fontId="0" fillId="0" borderId="17" xfId="0" applyNumberFormat="1" applyBorder="1" applyAlignment="1">
      <alignment horizontal="center"/>
    </xf>
    <xf numFmtId="20" fontId="0" fillId="0" borderId="18" xfId="0" applyNumberFormat="1" applyBorder="1" applyAlignment="1">
      <alignment horizontal="center"/>
    </xf>
    <xf numFmtId="20" fontId="0" fillId="0" borderId="10" xfId="0" applyNumberFormat="1"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20" fontId="2" fillId="0" borderId="3" xfId="0" applyNumberFormat="1"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20" fontId="0" fillId="0" borderId="3" xfId="0" applyNumberFormat="1"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3" borderId="4" xfId="0" applyFill="1" applyBorder="1" applyAlignment="1">
      <alignment horizontal="right" vertical="center"/>
    </xf>
    <xf numFmtId="0" fontId="0" fillId="3" borderId="5" xfId="0" applyFill="1" applyBorder="1" applyAlignment="1">
      <alignment horizontal="right" vertical="center"/>
    </xf>
    <xf numFmtId="0" fontId="0" fillId="0" borderId="3" xfId="0" applyBorder="1" applyAlignment="1">
      <alignment vertical="center"/>
    </xf>
    <xf numFmtId="0" fontId="0" fillId="0" borderId="1" xfId="0" applyBorder="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2" xfId="0" applyBorder="1" applyAlignment="1">
      <alignment vertical="center"/>
    </xf>
    <xf numFmtId="0" fontId="0" fillId="0" borderId="8" xfId="0" applyBorder="1" applyAlignment="1">
      <alignment vertical="center"/>
    </xf>
    <xf numFmtId="0" fontId="0" fillId="0" borderId="15" xfId="0" applyBorder="1" applyAlignment="1">
      <alignment vertical="center"/>
    </xf>
    <xf numFmtId="0" fontId="0" fillId="0" borderId="0" xfId="0" applyAlignment="1">
      <alignment horizontal="left" vertical="top" wrapText="1"/>
    </xf>
    <xf numFmtId="0" fontId="0" fillId="2" borderId="0" xfId="0" applyFill="1" applyAlignment="1">
      <alignment horizontal="left" vertical="top" wrapText="1"/>
    </xf>
    <xf numFmtId="0" fontId="2" fillId="0" borderId="3" xfId="0" applyFont="1" applyBorder="1" applyAlignment="1">
      <alignment vertical="center"/>
    </xf>
    <xf numFmtId="0" fontId="2" fillId="0" borderId="1"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14" fontId="4" fillId="0" borderId="0" xfId="0" applyNumberFormat="1" applyFont="1" applyAlignment="1">
      <alignment horizontal="left" vertical="center" wrapText="1"/>
    </xf>
    <xf numFmtId="0" fontId="0" fillId="0" borderId="5" xfId="0" applyBorder="1" applyAlignment="1">
      <alignment horizontal="right" vertical="center"/>
    </xf>
    <xf numFmtId="0" fontId="0" fillId="0" borderId="7" xfId="0" applyBorder="1" applyAlignment="1">
      <alignment horizontal="right" vertical="center"/>
    </xf>
    <xf numFmtId="0" fontId="0" fillId="3" borderId="13" xfId="0" applyFill="1" applyBorder="1" applyAlignment="1">
      <alignment horizontal="right" vertical="center"/>
    </xf>
    <xf numFmtId="0" fontId="0" fillId="3" borderId="12" xfId="0" applyFill="1" applyBorder="1" applyAlignment="1">
      <alignment horizontal="right" vertical="center"/>
    </xf>
    <xf numFmtId="0" fontId="0" fillId="0" borderId="10" xfId="0"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59D20-40AC-413E-8F79-955D826A6A7C}">
  <dimension ref="A1:Z105"/>
  <sheetViews>
    <sheetView tabSelected="1" zoomScale="115" zoomScaleNormal="115" workbookViewId="0"/>
  </sheetViews>
  <sheetFormatPr defaultRowHeight="14"/>
  <cols>
    <col min="1" max="1" width="18.75" customWidth="1"/>
    <col min="2" max="3" width="14" customWidth="1"/>
    <col min="4" max="4" width="22.1640625" customWidth="1"/>
    <col min="5" max="5" width="14.25" customWidth="1"/>
    <col min="6" max="6" width="18.83203125" bestFit="1" customWidth="1"/>
    <col min="8" max="8" width="13.5" bestFit="1" customWidth="1"/>
    <col min="9" max="9" width="13.75" customWidth="1"/>
    <col min="11" max="11" width="16.83203125" customWidth="1"/>
    <col min="12" max="12" width="12" customWidth="1"/>
    <col min="13" max="13" width="17" customWidth="1"/>
    <col min="14" max="14" width="13.25" customWidth="1"/>
    <col min="15" max="15" width="19" customWidth="1"/>
    <col min="16" max="16" width="11.4140625" bestFit="1" customWidth="1"/>
    <col min="17" max="17" width="20.25" bestFit="1" customWidth="1"/>
    <col min="18" max="18" width="12.5" bestFit="1" customWidth="1"/>
    <col min="19" max="19" width="12.25" bestFit="1" customWidth="1"/>
    <col min="20" max="20" width="12" customWidth="1"/>
    <col min="21" max="21" width="29.25" bestFit="1" customWidth="1"/>
    <col min="23" max="23" width="14.25" bestFit="1" customWidth="1"/>
    <col min="24" max="24" width="11" bestFit="1" customWidth="1"/>
    <col min="27" max="27" width="29.25" bestFit="1" customWidth="1"/>
    <col min="16382" max="16382" width="9.1640625" bestFit="1" customWidth="1"/>
    <col min="16383" max="16384" width="9.1640625" customWidth="1"/>
  </cols>
  <sheetData>
    <row r="1" spans="1:18">
      <c r="A1" t="s">
        <v>33</v>
      </c>
    </row>
    <row r="2" spans="1:18">
      <c r="A2" s="21" t="s">
        <v>0</v>
      </c>
      <c r="B2" s="21"/>
      <c r="C2" s="21"/>
      <c r="D2" s="21"/>
      <c r="E2" s="21"/>
      <c r="F2" s="21"/>
      <c r="G2" s="21"/>
      <c r="H2" s="21"/>
    </row>
    <row r="3" spans="1:18" ht="46.15" customHeight="1">
      <c r="A3" s="66" t="s">
        <v>1</v>
      </c>
      <c r="B3" s="66"/>
      <c r="C3" s="66"/>
      <c r="D3" s="66"/>
      <c r="E3" s="66"/>
      <c r="F3" s="66"/>
      <c r="G3" s="66"/>
      <c r="H3" s="66"/>
    </row>
    <row r="6" spans="1:18" ht="14.5" thickBot="1">
      <c r="A6" s="2" t="s">
        <v>2</v>
      </c>
      <c r="B6" s="2" t="s">
        <v>3</v>
      </c>
      <c r="C6" s="2" t="s">
        <v>4</v>
      </c>
      <c r="D6" s="2" t="s">
        <v>5</v>
      </c>
      <c r="E6" s="2" t="s">
        <v>6</v>
      </c>
      <c r="F6" s="2" t="s">
        <v>7</v>
      </c>
      <c r="G6" s="2" t="s">
        <v>8</v>
      </c>
      <c r="H6" s="2" t="s">
        <v>9</v>
      </c>
    </row>
    <row r="7" spans="1:18" ht="14.5" thickBot="1">
      <c r="A7" s="12">
        <v>45735</v>
      </c>
      <c r="B7" s="13" t="s">
        <v>10</v>
      </c>
      <c r="C7" s="49">
        <v>0.41666666666666669</v>
      </c>
      <c r="D7" s="14">
        <v>45735</v>
      </c>
      <c r="E7" s="13" t="s">
        <v>11</v>
      </c>
      <c r="F7" s="13" t="s">
        <v>12</v>
      </c>
      <c r="G7" s="67">
        <v>100</v>
      </c>
      <c r="H7" s="69">
        <v>15</v>
      </c>
      <c r="K7" s="44" t="s">
        <v>13</v>
      </c>
      <c r="L7" s="45"/>
      <c r="M7" s="44" t="s">
        <v>14</v>
      </c>
      <c r="N7" s="45"/>
      <c r="O7" s="44" t="s">
        <v>15</v>
      </c>
      <c r="P7" s="45"/>
      <c r="Q7" s="44" t="s">
        <v>16</v>
      </c>
      <c r="R7" s="45"/>
    </row>
    <row r="8" spans="1:18">
      <c r="A8" s="15">
        <v>45735</v>
      </c>
      <c r="B8" s="11" t="s">
        <v>17</v>
      </c>
      <c r="C8" s="50"/>
      <c r="D8" s="10">
        <v>45735</v>
      </c>
      <c r="E8" s="11" t="s">
        <v>11</v>
      </c>
      <c r="F8" s="11" t="s">
        <v>18</v>
      </c>
      <c r="G8" s="68"/>
      <c r="H8" s="70"/>
      <c r="K8" s="26" t="s">
        <v>19</v>
      </c>
      <c r="L8" s="39">
        <f>(G7*H7+G9*H9+G11*H11+G13*H13)/(SUM(G7:G14))</f>
        <v>20</v>
      </c>
      <c r="M8" s="26" t="s">
        <v>19</v>
      </c>
      <c r="N8" s="39">
        <f>(G7*H7+G9*H9+G11*H11+G13*H13+G15*H15+G17*H17)/(SUM(G7:G18))</f>
        <v>19.142857142857142</v>
      </c>
      <c r="O8" s="26" t="s">
        <v>19</v>
      </c>
      <c r="P8" s="39">
        <f>(G7*H7+G9*H9+G11*H11+G13*H13+G15*H15+G17*H17+G19*H19+G21*H21)/(SUM(G7:G22))</f>
        <v>18.115107913669064</v>
      </c>
      <c r="Q8" s="26" t="s">
        <v>19</v>
      </c>
      <c r="R8" s="39">
        <f>(G7*H7+G9*H9+G11*H11+G13*H13+G15*H15+G17*H17+G19*H19+G21*H21+G23*H23+G25*H25+G27*H27+G29*H30)/(SUM(G7:G30))</f>
        <v>19.67688679245283</v>
      </c>
    </row>
    <row r="9" spans="1:18">
      <c r="A9" s="15">
        <v>45735</v>
      </c>
      <c r="B9" s="1" t="s">
        <v>10</v>
      </c>
      <c r="C9" s="50"/>
      <c r="D9" s="10">
        <v>45735</v>
      </c>
      <c r="E9" s="11" t="s">
        <v>11</v>
      </c>
      <c r="F9" s="1" t="s">
        <v>12</v>
      </c>
      <c r="G9" s="58">
        <v>200</v>
      </c>
      <c r="H9" s="19">
        <v>24</v>
      </c>
      <c r="K9" s="24" t="s">
        <v>20</v>
      </c>
      <c r="L9" s="40">
        <f>+L8-(L8*0.1)</f>
        <v>18</v>
      </c>
      <c r="M9" s="24" t="s">
        <v>20</v>
      </c>
      <c r="N9" s="40">
        <f>+N8-(N8*0.1)</f>
        <v>17.228571428571428</v>
      </c>
      <c r="O9" s="24" t="s">
        <v>20</v>
      </c>
      <c r="P9" s="40">
        <f>+P8-(P8*0.1)</f>
        <v>16.303597122302158</v>
      </c>
      <c r="Q9" s="24" t="s">
        <v>20</v>
      </c>
      <c r="R9" s="40">
        <f>+R8-(R8*0.1)</f>
        <v>17.709198113207549</v>
      </c>
    </row>
    <row r="10" spans="1:18">
      <c r="A10" s="15">
        <v>45735</v>
      </c>
      <c r="B10" s="1" t="s">
        <v>21</v>
      </c>
      <c r="C10" s="50"/>
      <c r="D10" s="10">
        <v>45735</v>
      </c>
      <c r="E10" s="11" t="s">
        <v>22</v>
      </c>
      <c r="F10" s="1" t="s">
        <v>18</v>
      </c>
      <c r="G10" s="58"/>
      <c r="H10" s="19">
        <v>23</v>
      </c>
      <c r="K10" s="24" t="s">
        <v>23</v>
      </c>
      <c r="L10" s="40">
        <f>+L8+(L8*0.1)</f>
        <v>22</v>
      </c>
      <c r="M10" s="24" t="s">
        <v>23</v>
      </c>
      <c r="N10" s="40">
        <f>+N8+(N8*0.1)</f>
        <v>21.057142857142857</v>
      </c>
      <c r="O10" s="24" t="s">
        <v>23</v>
      </c>
      <c r="P10" s="40">
        <f>+P8+(P8*0.1)</f>
        <v>19.92661870503597</v>
      </c>
      <c r="Q10" s="24" t="s">
        <v>23</v>
      </c>
      <c r="R10" s="40">
        <f>+R8+(R8*0.1)</f>
        <v>21.644575471698111</v>
      </c>
    </row>
    <row r="11" spans="1:18">
      <c r="A11" s="15">
        <v>45735</v>
      </c>
      <c r="B11" s="1" t="s">
        <v>17</v>
      </c>
      <c r="C11" s="50"/>
      <c r="D11" s="10">
        <v>45735</v>
      </c>
      <c r="E11" s="11" t="s">
        <v>11</v>
      </c>
      <c r="F11" s="1" t="s">
        <v>12</v>
      </c>
      <c r="G11" s="58">
        <v>150</v>
      </c>
      <c r="H11" s="60">
        <v>18</v>
      </c>
      <c r="K11" s="24" t="s">
        <v>24</v>
      </c>
      <c r="L11" s="41">
        <v>18</v>
      </c>
      <c r="M11" s="24" t="s">
        <v>24</v>
      </c>
      <c r="N11" s="41">
        <v>15</v>
      </c>
      <c r="O11" s="24" t="s">
        <v>24</v>
      </c>
      <c r="P11" s="41">
        <v>14</v>
      </c>
      <c r="Q11" s="24" t="s">
        <v>24</v>
      </c>
      <c r="R11" s="41">
        <v>14</v>
      </c>
    </row>
    <row r="12" spans="1:18" ht="14.5" thickBot="1">
      <c r="A12" s="15">
        <v>45735</v>
      </c>
      <c r="B12" s="1" t="s">
        <v>10</v>
      </c>
      <c r="C12" s="50"/>
      <c r="D12" s="10">
        <v>45735</v>
      </c>
      <c r="E12" s="11" t="s">
        <v>11</v>
      </c>
      <c r="F12" s="1" t="s">
        <v>18</v>
      </c>
      <c r="G12" s="58"/>
      <c r="H12" s="60"/>
      <c r="K12" s="27" t="s">
        <v>25</v>
      </c>
      <c r="L12" s="42">
        <v>22</v>
      </c>
      <c r="M12" s="27" t="s">
        <v>25</v>
      </c>
      <c r="N12" s="42">
        <v>21.057142857142857</v>
      </c>
      <c r="O12" s="27" t="s">
        <v>25</v>
      </c>
      <c r="P12" s="42">
        <v>21</v>
      </c>
      <c r="Q12" s="27" t="s">
        <v>25</v>
      </c>
      <c r="R12" s="42">
        <v>21.644575471698111</v>
      </c>
    </row>
    <row r="13" spans="1:18">
      <c r="A13" s="15">
        <v>45735</v>
      </c>
      <c r="B13" s="11" t="s">
        <v>10</v>
      </c>
      <c r="C13" s="50"/>
      <c r="D13" s="10">
        <v>45735</v>
      </c>
      <c r="E13" s="11" t="s">
        <v>11</v>
      </c>
      <c r="F13" s="1" t="s">
        <v>18</v>
      </c>
      <c r="G13" s="58">
        <v>150</v>
      </c>
      <c r="H13" s="60">
        <v>20</v>
      </c>
    </row>
    <row r="14" spans="1:18">
      <c r="A14" s="16">
        <v>45735</v>
      </c>
      <c r="B14" s="22" t="s">
        <v>17</v>
      </c>
      <c r="C14" s="51"/>
      <c r="D14" s="25">
        <v>45735</v>
      </c>
      <c r="E14" s="22" t="s">
        <v>11</v>
      </c>
      <c r="F14" s="3" t="s">
        <v>12</v>
      </c>
      <c r="G14" s="59"/>
      <c r="H14" s="61"/>
    </row>
    <row r="15" spans="1:18" ht="15" customHeight="1">
      <c r="A15" s="12">
        <v>45735</v>
      </c>
      <c r="B15" s="31" t="s">
        <v>26</v>
      </c>
      <c r="C15" s="52">
        <v>0.4375</v>
      </c>
      <c r="D15" s="38">
        <v>45735</v>
      </c>
      <c r="E15" s="32" t="s">
        <v>11</v>
      </c>
      <c r="F15" s="31" t="s">
        <v>18</v>
      </c>
      <c r="G15" s="57">
        <v>80</v>
      </c>
      <c r="H15" s="33">
        <v>21</v>
      </c>
      <c r="K15" s="65" t="s">
        <v>27</v>
      </c>
      <c r="L15" s="65"/>
      <c r="M15" s="65"/>
      <c r="N15" s="65"/>
      <c r="O15" s="65"/>
      <c r="P15" s="65"/>
      <c r="Q15" s="65"/>
      <c r="R15" s="65"/>
    </row>
    <row r="16" spans="1:18" ht="14.5" customHeight="1">
      <c r="A16" s="15">
        <v>45735</v>
      </c>
      <c r="B16" s="1" t="s">
        <v>28</v>
      </c>
      <c r="C16" s="53"/>
      <c r="D16" s="10">
        <v>45735</v>
      </c>
      <c r="E16" s="11" t="s">
        <v>29</v>
      </c>
      <c r="F16" s="1" t="s">
        <v>12</v>
      </c>
      <c r="G16" s="58"/>
      <c r="H16" s="19">
        <v>20</v>
      </c>
      <c r="K16" s="65"/>
      <c r="L16" s="65"/>
      <c r="M16" s="65"/>
      <c r="N16" s="65"/>
      <c r="O16" s="65"/>
      <c r="P16" s="65"/>
      <c r="Q16" s="65"/>
      <c r="R16" s="65"/>
    </row>
    <row r="17" spans="1:26" ht="14.5" customHeight="1">
      <c r="A17" s="15">
        <v>45735</v>
      </c>
      <c r="B17" s="28" t="s">
        <v>26</v>
      </c>
      <c r="C17" s="53"/>
      <c r="D17" s="38">
        <v>45735</v>
      </c>
      <c r="E17" s="29" t="s">
        <v>11</v>
      </c>
      <c r="F17" s="28" t="s">
        <v>12</v>
      </c>
      <c r="G17" s="58">
        <v>160</v>
      </c>
      <c r="H17" s="30">
        <v>15</v>
      </c>
      <c r="K17" s="65"/>
      <c r="L17" s="65"/>
      <c r="M17" s="65"/>
      <c r="N17" s="65"/>
      <c r="O17" s="65"/>
      <c r="P17" s="65"/>
      <c r="Q17" s="65"/>
      <c r="R17" s="65"/>
    </row>
    <row r="18" spans="1:26">
      <c r="A18" s="34">
        <v>45735</v>
      </c>
      <c r="B18" s="3" t="s">
        <v>21</v>
      </c>
      <c r="C18" s="54"/>
      <c r="D18" s="10">
        <v>45735</v>
      </c>
      <c r="E18" s="22" t="s">
        <v>22</v>
      </c>
      <c r="F18" s="3" t="s">
        <v>18</v>
      </c>
      <c r="G18" s="59"/>
      <c r="H18" s="20">
        <v>14</v>
      </c>
      <c r="K18" s="65"/>
      <c r="L18" s="65"/>
      <c r="M18" s="65"/>
      <c r="N18" s="65"/>
      <c r="O18" s="65"/>
      <c r="P18" s="65"/>
      <c r="Q18" s="65"/>
      <c r="R18" s="65"/>
    </row>
    <row r="19" spans="1:26" ht="14.5" customHeight="1">
      <c r="A19" s="12">
        <v>45735</v>
      </c>
      <c r="B19" s="17" t="s">
        <v>10</v>
      </c>
      <c r="C19" s="52">
        <v>0.45833333333333331</v>
      </c>
      <c r="D19" s="10">
        <v>45735</v>
      </c>
      <c r="E19" s="13" t="s">
        <v>11</v>
      </c>
      <c r="F19" s="17" t="s">
        <v>12</v>
      </c>
      <c r="G19" s="57">
        <v>200</v>
      </c>
      <c r="H19" s="55">
        <v>14</v>
      </c>
      <c r="K19" s="65"/>
      <c r="L19" s="65"/>
      <c r="M19" s="65"/>
      <c r="N19" s="65"/>
      <c r="O19" s="65"/>
      <c r="P19" s="65"/>
      <c r="Q19" s="65"/>
      <c r="R19" s="65"/>
    </row>
    <row r="20" spans="1:26" ht="14.5" customHeight="1">
      <c r="A20" s="15">
        <v>45735</v>
      </c>
      <c r="B20" s="28" t="s">
        <v>26</v>
      </c>
      <c r="C20" s="53"/>
      <c r="D20" s="38">
        <v>45735</v>
      </c>
      <c r="E20" s="29" t="s">
        <v>11</v>
      </c>
      <c r="F20" s="28" t="s">
        <v>18</v>
      </c>
      <c r="G20" s="58"/>
      <c r="H20" s="56"/>
      <c r="K20" s="65"/>
      <c r="L20" s="65"/>
      <c r="M20" s="65"/>
      <c r="N20" s="65"/>
      <c r="O20" s="65"/>
      <c r="P20" s="65"/>
      <c r="Q20" s="65"/>
      <c r="R20" s="65"/>
    </row>
    <row r="21" spans="1:26" ht="14.5" customHeight="1">
      <c r="A21" s="15">
        <v>45735</v>
      </c>
      <c r="B21" s="1" t="s">
        <v>17</v>
      </c>
      <c r="C21" s="53"/>
      <c r="D21" s="10">
        <v>45735</v>
      </c>
      <c r="E21" s="11" t="s">
        <v>11</v>
      </c>
      <c r="F21" s="1" t="s">
        <v>18</v>
      </c>
      <c r="G21" s="58">
        <v>350</v>
      </c>
      <c r="H21" s="72">
        <v>18</v>
      </c>
      <c r="K21" s="65"/>
      <c r="L21" s="65"/>
      <c r="M21" s="65"/>
      <c r="N21" s="65"/>
      <c r="O21" s="65"/>
      <c r="P21" s="65"/>
      <c r="Q21" s="65"/>
      <c r="R21" s="65"/>
    </row>
    <row r="22" spans="1:26">
      <c r="A22" s="34">
        <v>45735</v>
      </c>
      <c r="B22" s="3" t="s">
        <v>10</v>
      </c>
      <c r="C22" s="54"/>
      <c r="D22" s="10">
        <v>45735</v>
      </c>
      <c r="E22" s="22" t="s">
        <v>11</v>
      </c>
      <c r="F22" s="3" t="s">
        <v>12</v>
      </c>
      <c r="G22" s="59"/>
      <c r="H22" s="73"/>
      <c r="K22" s="65"/>
      <c r="L22" s="65"/>
      <c r="M22" s="65"/>
      <c r="N22" s="65"/>
      <c r="O22" s="65"/>
      <c r="P22" s="65"/>
      <c r="Q22" s="65"/>
      <c r="R22" s="65"/>
    </row>
    <row r="23" spans="1:26" ht="14.5" customHeight="1">
      <c r="A23" s="12">
        <v>45735</v>
      </c>
      <c r="B23" s="31" t="s">
        <v>30</v>
      </c>
      <c r="C23" s="46">
        <v>0.5625</v>
      </c>
      <c r="D23" s="38">
        <v>45735</v>
      </c>
      <c r="E23" s="32" t="s">
        <v>11</v>
      </c>
      <c r="F23" s="31" t="s">
        <v>18</v>
      </c>
      <c r="G23" s="76">
        <v>500</v>
      </c>
      <c r="H23" s="33">
        <v>15</v>
      </c>
      <c r="K23" s="65"/>
      <c r="L23" s="65"/>
      <c r="M23" s="65"/>
      <c r="N23" s="65"/>
      <c r="O23" s="65"/>
      <c r="P23" s="65"/>
      <c r="Q23" s="65"/>
      <c r="R23" s="65"/>
    </row>
    <row r="24" spans="1:26" ht="14.5" customHeight="1">
      <c r="A24" s="15">
        <v>45735</v>
      </c>
      <c r="B24" s="1" t="s">
        <v>28</v>
      </c>
      <c r="C24" s="47"/>
      <c r="D24" s="10">
        <v>45735</v>
      </c>
      <c r="E24" s="11" t="s">
        <v>29</v>
      </c>
      <c r="F24" s="1" t="s">
        <v>12</v>
      </c>
      <c r="G24" s="63"/>
      <c r="H24" s="19">
        <v>16</v>
      </c>
      <c r="K24" s="65"/>
      <c r="L24" s="65"/>
      <c r="M24" s="65"/>
      <c r="N24" s="65"/>
      <c r="O24" s="65"/>
      <c r="P24" s="65"/>
      <c r="Q24" s="65"/>
      <c r="R24" s="65"/>
    </row>
    <row r="25" spans="1:26" ht="14.5" customHeight="1">
      <c r="A25" s="15">
        <v>45735</v>
      </c>
      <c r="B25" s="28" t="s">
        <v>30</v>
      </c>
      <c r="C25" s="47"/>
      <c r="D25" s="38">
        <v>45735</v>
      </c>
      <c r="E25" s="29" t="s">
        <v>11</v>
      </c>
      <c r="F25" s="28" t="s">
        <v>12</v>
      </c>
      <c r="G25" s="62">
        <v>250</v>
      </c>
      <c r="H25" s="74">
        <v>21</v>
      </c>
      <c r="K25" s="65"/>
      <c r="L25" s="65"/>
      <c r="M25" s="65"/>
      <c r="N25" s="65"/>
      <c r="O25" s="65"/>
      <c r="P25" s="65"/>
      <c r="Q25" s="65"/>
      <c r="R25" s="65"/>
    </row>
    <row r="26" spans="1:26">
      <c r="A26" s="15">
        <v>45735</v>
      </c>
      <c r="B26" s="1" t="s">
        <v>10</v>
      </c>
      <c r="C26" s="47"/>
      <c r="D26" s="10">
        <v>45735</v>
      </c>
      <c r="E26" s="11" t="s">
        <v>11</v>
      </c>
      <c r="F26" s="1" t="s">
        <v>18</v>
      </c>
      <c r="G26" s="63"/>
      <c r="H26" s="75"/>
      <c r="K26" s="65"/>
      <c r="L26" s="65"/>
      <c r="M26" s="65"/>
      <c r="N26" s="65"/>
      <c r="O26" s="65"/>
      <c r="P26" s="65"/>
      <c r="Q26" s="65"/>
      <c r="R26" s="65"/>
    </row>
    <row r="27" spans="1:26">
      <c r="A27" s="15">
        <v>45735</v>
      </c>
      <c r="B27" s="1" t="s">
        <v>31</v>
      </c>
      <c r="C27" s="47"/>
      <c r="D27" s="10">
        <v>45735</v>
      </c>
      <c r="E27" s="11" t="s">
        <v>11</v>
      </c>
      <c r="F27" s="1" t="s">
        <v>12</v>
      </c>
      <c r="G27" s="62">
        <v>2000</v>
      </c>
      <c r="H27" s="60">
        <v>22</v>
      </c>
      <c r="K27" s="65"/>
      <c r="L27" s="65"/>
      <c r="M27" s="65"/>
      <c r="N27" s="65"/>
      <c r="O27" s="65"/>
      <c r="P27" s="65"/>
      <c r="Q27" s="65"/>
      <c r="R27" s="65"/>
    </row>
    <row r="28" spans="1:26">
      <c r="A28" s="15">
        <v>45735</v>
      </c>
      <c r="B28" s="1" t="s">
        <v>32</v>
      </c>
      <c r="C28" s="47"/>
      <c r="D28" s="10">
        <v>45735</v>
      </c>
      <c r="E28" s="11" t="s">
        <v>11</v>
      </c>
      <c r="F28" s="1" t="s">
        <v>18</v>
      </c>
      <c r="G28" s="63"/>
      <c r="H28" s="60"/>
      <c r="K28" s="65"/>
      <c r="L28" s="65"/>
      <c r="M28" s="65"/>
      <c r="N28" s="65"/>
      <c r="O28" s="65"/>
      <c r="P28" s="65"/>
      <c r="Q28" s="65"/>
      <c r="R28" s="65"/>
    </row>
    <row r="29" spans="1:26">
      <c r="A29" s="15">
        <v>45735</v>
      </c>
      <c r="B29" s="1" t="s">
        <v>21</v>
      </c>
      <c r="C29" s="47"/>
      <c r="D29" s="10">
        <v>45735</v>
      </c>
      <c r="E29" s="11" t="s">
        <v>22</v>
      </c>
      <c r="F29" s="1" t="s">
        <v>18</v>
      </c>
      <c r="G29" s="62">
        <v>100</v>
      </c>
      <c r="H29" s="19">
        <v>16</v>
      </c>
      <c r="K29" s="65"/>
      <c r="L29" s="65"/>
      <c r="M29" s="65"/>
      <c r="N29" s="65"/>
      <c r="O29" s="65"/>
      <c r="P29" s="65"/>
      <c r="Q29" s="65"/>
      <c r="R29" s="65"/>
      <c r="T29" s="9"/>
      <c r="Z29" s="9"/>
    </row>
    <row r="30" spans="1:26">
      <c r="A30" s="34">
        <v>45735</v>
      </c>
      <c r="B30" s="35" t="s">
        <v>30</v>
      </c>
      <c r="C30" s="48"/>
      <c r="D30" s="38">
        <v>45735</v>
      </c>
      <c r="E30" s="36" t="s">
        <v>11</v>
      </c>
      <c r="F30" s="35" t="s">
        <v>12</v>
      </c>
      <c r="G30" s="64"/>
      <c r="H30" s="37">
        <v>15</v>
      </c>
      <c r="K30" s="65"/>
      <c r="L30" s="65"/>
      <c r="M30" s="65"/>
      <c r="N30" s="65"/>
      <c r="O30" s="65"/>
      <c r="P30" s="65"/>
      <c r="Q30" s="65"/>
      <c r="R30" s="65"/>
      <c r="T30" s="9"/>
      <c r="Z30" s="9"/>
    </row>
    <row r="31" spans="1:26" ht="14.5" customHeight="1">
      <c r="A31" s="4"/>
      <c r="K31" s="65"/>
      <c r="L31" s="65"/>
      <c r="M31" s="65"/>
      <c r="N31" s="65"/>
      <c r="O31" s="65"/>
      <c r="P31" s="65"/>
      <c r="Q31" s="65"/>
      <c r="R31" s="65"/>
      <c r="T31" s="9"/>
      <c r="Z31" s="9"/>
    </row>
    <row r="32" spans="1:26" ht="14.5" customHeight="1">
      <c r="K32" s="65"/>
      <c r="L32" s="65"/>
      <c r="M32" s="65"/>
      <c r="N32" s="65"/>
      <c r="O32" s="65"/>
      <c r="P32" s="65"/>
      <c r="Q32" s="65"/>
      <c r="R32" s="65"/>
      <c r="T32" s="9"/>
      <c r="Z32" s="9"/>
    </row>
    <row r="33" spans="1:26">
      <c r="K33" s="43"/>
      <c r="L33" s="43"/>
      <c r="M33" s="43"/>
      <c r="N33" s="43"/>
      <c r="O33" s="43"/>
      <c r="P33" s="43"/>
      <c r="Q33" s="43"/>
      <c r="R33" s="43"/>
      <c r="T33" s="9"/>
      <c r="Z33" s="9"/>
    </row>
    <row r="34" spans="1:26" ht="14.5" customHeight="1">
      <c r="A34" s="71" t="s">
        <v>34</v>
      </c>
      <c r="B34" s="71"/>
      <c r="C34" s="71"/>
      <c r="D34" s="71"/>
      <c r="E34" s="71"/>
      <c r="F34" s="71"/>
      <c r="G34" s="71"/>
      <c r="H34" s="71"/>
      <c r="K34" s="43"/>
      <c r="L34" s="43"/>
      <c r="M34" s="43"/>
      <c r="N34" s="43"/>
      <c r="O34" s="43"/>
      <c r="P34" s="43"/>
      <c r="Q34" s="43"/>
      <c r="R34" s="43"/>
      <c r="T34" s="9"/>
      <c r="Z34" s="9"/>
    </row>
    <row r="35" spans="1:26" ht="14.5" customHeight="1">
      <c r="A35" s="71"/>
      <c r="B35" s="71"/>
      <c r="C35" s="71"/>
      <c r="D35" s="71"/>
      <c r="E35" s="71"/>
      <c r="F35" s="71"/>
      <c r="G35" s="71"/>
      <c r="H35" s="71"/>
      <c r="K35" s="43"/>
      <c r="L35" s="43"/>
      <c r="M35" s="43"/>
      <c r="N35" s="43"/>
      <c r="O35" s="43"/>
      <c r="P35" s="43"/>
      <c r="Q35" s="43"/>
      <c r="R35" s="43"/>
      <c r="T35" s="9"/>
      <c r="Z35" s="9"/>
    </row>
    <row r="36" spans="1:26" ht="14.5" customHeight="1">
      <c r="A36" s="71"/>
      <c r="B36" s="71"/>
      <c r="C36" s="71"/>
      <c r="D36" s="71"/>
      <c r="E36" s="71"/>
      <c r="F36" s="71"/>
      <c r="G36" s="71"/>
      <c r="H36" s="71"/>
      <c r="K36" s="43"/>
      <c r="L36" s="43"/>
      <c r="M36" s="43"/>
      <c r="N36" s="43"/>
      <c r="O36" s="43"/>
      <c r="P36" s="43"/>
      <c r="Q36" s="43"/>
      <c r="R36" s="43"/>
      <c r="T36" s="9"/>
      <c r="Z36" s="9"/>
    </row>
    <row r="37" spans="1:26" ht="16.149999999999999" customHeight="1">
      <c r="A37" s="71"/>
      <c r="B37" s="71"/>
      <c r="C37" s="71"/>
      <c r="D37" s="71"/>
      <c r="E37" s="71"/>
      <c r="F37" s="71"/>
      <c r="G37" s="71"/>
      <c r="H37" s="71"/>
      <c r="K37" s="43"/>
      <c r="L37" s="43"/>
      <c r="M37" s="43"/>
      <c r="N37" s="43"/>
      <c r="O37" s="43"/>
      <c r="P37" s="43"/>
      <c r="Q37" s="43"/>
      <c r="R37" s="43"/>
      <c r="T37" s="9"/>
      <c r="Z37" s="9"/>
    </row>
    <row r="38" spans="1:26" ht="16.149999999999999" customHeight="1">
      <c r="A38" s="71"/>
      <c r="B38" s="71"/>
      <c r="C38" s="71"/>
      <c r="D38" s="71"/>
      <c r="E38" s="71"/>
      <c r="F38" s="71"/>
      <c r="G38" s="71"/>
      <c r="H38" s="71"/>
      <c r="K38" s="43"/>
      <c r="L38" s="43"/>
      <c r="M38" s="43"/>
      <c r="N38" s="43"/>
      <c r="O38" s="43"/>
      <c r="P38" s="43"/>
      <c r="Q38" s="43"/>
      <c r="R38" s="43"/>
      <c r="T38" s="9"/>
      <c r="Z38" s="9"/>
    </row>
    <row r="39" spans="1:26" ht="16.149999999999999" customHeight="1">
      <c r="A39" s="71"/>
      <c r="B39" s="71"/>
      <c r="C39" s="71"/>
      <c r="D39" s="71"/>
      <c r="E39" s="71"/>
      <c r="F39" s="71"/>
      <c r="G39" s="71"/>
      <c r="H39" s="71"/>
      <c r="K39" s="43"/>
      <c r="L39" s="43"/>
      <c r="M39" s="43"/>
      <c r="N39" s="43"/>
      <c r="O39" s="43"/>
      <c r="P39" s="43"/>
      <c r="Q39" s="43"/>
      <c r="R39" s="43"/>
      <c r="T39" s="9"/>
      <c r="Z39" s="9"/>
    </row>
    <row r="40" spans="1:26" ht="16.149999999999999" customHeight="1">
      <c r="A40" s="71"/>
      <c r="B40" s="71"/>
      <c r="C40" s="71"/>
      <c r="D40" s="71"/>
      <c r="E40" s="71"/>
      <c r="F40" s="71"/>
      <c r="G40" s="71"/>
      <c r="H40" s="71"/>
      <c r="K40" s="43"/>
      <c r="L40" s="43"/>
      <c r="M40" s="43"/>
      <c r="N40" s="43"/>
      <c r="O40" s="43"/>
      <c r="P40" s="43"/>
      <c r="Q40" s="43"/>
      <c r="R40" s="43"/>
      <c r="T40" s="9"/>
      <c r="Z40" s="9"/>
    </row>
    <row r="41" spans="1:26" ht="16.149999999999999" customHeight="1">
      <c r="A41" s="71"/>
      <c r="B41" s="71"/>
      <c r="C41" s="71"/>
      <c r="D41" s="71"/>
      <c r="E41" s="71"/>
      <c r="F41" s="71"/>
      <c r="G41" s="71"/>
      <c r="H41" s="71"/>
      <c r="J41" s="23"/>
      <c r="K41" s="43"/>
      <c r="L41" s="43"/>
      <c r="M41" s="43"/>
      <c r="N41" s="43"/>
      <c r="O41" s="43"/>
      <c r="P41" s="43"/>
      <c r="Q41" s="43"/>
      <c r="R41" s="43"/>
      <c r="T41" s="9"/>
      <c r="Z41" s="9"/>
    </row>
    <row r="42" spans="1:26" ht="16.149999999999999" customHeight="1">
      <c r="A42" s="71"/>
      <c r="B42" s="71"/>
      <c r="C42" s="71"/>
      <c r="D42" s="71"/>
      <c r="E42" s="71"/>
      <c r="F42" s="71"/>
      <c r="G42" s="71"/>
      <c r="H42" s="71"/>
      <c r="J42" s="23"/>
      <c r="K42" s="43"/>
      <c r="L42" s="43"/>
      <c r="M42" s="43"/>
      <c r="N42" s="43"/>
      <c r="O42" s="43"/>
      <c r="P42" s="43"/>
      <c r="Q42" s="43"/>
      <c r="R42" s="43"/>
      <c r="T42" s="9"/>
      <c r="Z42" s="9"/>
    </row>
    <row r="43" spans="1:26" ht="16.149999999999999" customHeight="1">
      <c r="A43" s="71"/>
      <c r="B43" s="71"/>
      <c r="C43" s="71"/>
      <c r="D43" s="71"/>
      <c r="E43" s="71"/>
      <c r="F43" s="71"/>
      <c r="G43" s="71"/>
      <c r="H43" s="71"/>
      <c r="K43" s="43"/>
      <c r="L43" s="43"/>
      <c r="M43" s="43"/>
      <c r="N43" s="43"/>
      <c r="O43" s="43"/>
      <c r="P43" s="43"/>
      <c r="Q43" s="43"/>
      <c r="R43" s="43"/>
      <c r="T43" s="9"/>
      <c r="Z43" s="9"/>
    </row>
    <row r="44" spans="1:26" ht="16.149999999999999" customHeight="1">
      <c r="A44" s="71"/>
      <c r="B44" s="71"/>
      <c r="C44" s="71"/>
      <c r="D44" s="71"/>
      <c r="E44" s="71"/>
      <c r="F44" s="71"/>
      <c r="G44" s="71"/>
      <c r="H44" s="71"/>
      <c r="K44" s="43"/>
      <c r="L44" s="43"/>
      <c r="M44" s="43"/>
      <c r="N44" s="43"/>
      <c r="O44" s="43"/>
      <c r="P44" s="43"/>
      <c r="Q44" s="43"/>
      <c r="R44" s="43"/>
      <c r="T44" s="9"/>
      <c r="Z44" s="9"/>
    </row>
    <row r="45" spans="1:26" ht="16.149999999999999" customHeight="1">
      <c r="A45" s="71"/>
      <c r="B45" s="71"/>
      <c r="C45" s="71"/>
      <c r="D45" s="71"/>
      <c r="E45" s="71"/>
      <c r="F45" s="71"/>
      <c r="G45" s="71"/>
      <c r="H45" s="71"/>
      <c r="K45" s="43"/>
      <c r="L45" s="43"/>
      <c r="M45" s="43"/>
      <c r="N45" s="43"/>
      <c r="O45" s="43"/>
      <c r="P45" s="43"/>
      <c r="Q45" s="43"/>
      <c r="R45" s="43"/>
      <c r="T45" s="9"/>
      <c r="Z45" s="9"/>
    </row>
    <row r="46" spans="1:26" ht="16.149999999999999" customHeight="1">
      <c r="A46" s="71"/>
      <c r="B46" s="71"/>
      <c r="C46" s="71"/>
      <c r="D46" s="71"/>
      <c r="E46" s="71"/>
      <c r="F46" s="71"/>
      <c r="G46" s="71"/>
      <c r="H46" s="71"/>
      <c r="N46" s="9"/>
      <c r="T46" s="9"/>
      <c r="Z46" s="9"/>
    </row>
    <row r="47" spans="1:26" ht="16.149999999999999" customHeight="1">
      <c r="A47" s="71"/>
      <c r="B47" s="71"/>
      <c r="C47" s="71"/>
      <c r="D47" s="71"/>
      <c r="E47" s="71"/>
      <c r="F47" s="71"/>
      <c r="G47" s="71"/>
      <c r="H47" s="71"/>
    </row>
    <row r="48" spans="1:26" ht="16.149999999999999" customHeight="1">
      <c r="A48" s="71"/>
      <c r="B48" s="71"/>
      <c r="C48" s="71"/>
      <c r="D48" s="71"/>
      <c r="E48" s="71"/>
      <c r="F48" s="71"/>
      <c r="G48" s="71"/>
      <c r="H48" s="71"/>
    </row>
    <row r="49" spans="1:8" ht="16.149999999999999" customHeight="1">
      <c r="A49" s="71"/>
      <c r="B49" s="71"/>
      <c r="C49" s="71"/>
      <c r="D49" s="71"/>
      <c r="E49" s="71"/>
      <c r="F49" s="71"/>
      <c r="G49" s="71"/>
      <c r="H49" s="71"/>
    </row>
    <row r="50" spans="1:8" ht="16.149999999999999" customHeight="1">
      <c r="A50" s="71"/>
      <c r="B50" s="71"/>
      <c r="C50" s="71"/>
      <c r="D50" s="71"/>
      <c r="E50" s="71"/>
      <c r="F50" s="71"/>
      <c r="G50" s="71"/>
      <c r="H50" s="71"/>
    </row>
    <row r="51" spans="1:8" ht="16.149999999999999" customHeight="1">
      <c r="A51" s="71"/>
      <c r="B51" s="71"/>
      <c r="C51" s="71"/>
      <c r="D51" s="71"/>
      <c r="E51" s="71"/>
      <c r="F51" s="71"/>
      <c r="G51" s="71"/>
      <c r="H51" s="71"/>
    </row>
    <row r="52" spans="1:8" ht="16.149999999999999" customHeight="1">
      <c r="A52" s="71"/>
      <c r="B52" s="71"/>
      <c r="C52" s="71"/>
      <c r="D52" s="71"/>
      <c r="E52" s="71"/>
      <c r="F52" s="71"/>
      <c r="G52" s="71"/>
      <c r="H52" s="71"/>
    </row>
    <row r="53" spans="1:8" ht="16.149999999999999" customHeight="1">
      <c r="A53" s="71"/>
      <c r="B53" s="71"/>
      <c r="C53" s="71"/>
      <c r="D53" s="71"/>
      <c r="E53" s="71"/>
      <c r="F53" s="71"/>
      <c r="G53" s="71"/>
      <c r="H53" s="71"/>
    </row>
    <row r="54" spans="1:8" ht="16.149999999999999" customHeight="1">
      <c r="A54" s="71"/>
      <c r="B54" s="71"/>
      <c r="C54" s="71"/>
      <c r="D54" s="71"/>
      <c r="E54" s="71"/>
      <c r="F54" s="71"/>
      <c r="G54" s="71"/>
      <c r="H54" s="71"/>
    </row>
    <row r="55" spans="1:8" ht="16.149999999999999" customHeight="1">
      <c r="A55" s="71"/>
      <c r="B55" s="71"/>
      <c r="C55" s="71"/>
      <c r="D55" s="71"/>
      <c r="E55" s="71"/>
      <c r="F55" s="71"/>
      <c r="G55" s="71"/>
      <c r="H55" s="71"/>
    </row>
    <row r="56" spans="1:8" ht="16.149999999999999" customHeight="1">
      <c r="A56" s="71"/>
      <c r="B56" s="71"/>
      <c r="C56" s="71"/>
      <c r="D56" s="71"/>
      <c r="E56" s="71"/>
      <c r="F56" s="71"/>
      <c r="G56" s="71"/>
      <c r="H56" s="71"/>
    </row>
    <row r="57" spans="1:8" ht="16.149999999999999" customHeight="1">
      <c r="A57" s="71"/>
      <c r="B57" s="71"/>
      <c r="C57" s="71"/>
      <c r="D57" s="71"/>
      <c r="E57" s="71"/>
      <c r="F57" s="71"/>
      <c r="G57" s="71"/>
      <c r="H57" s="71"/>
    </row>
    <row r="58" spans="1:8" ht="16.149999999999999" customHeight="1">
      <c r="A58" s="71"/>
      <c r="B58" s="71"/>
      <c r="C58" s="71"/>
      <c r="D58" s="71"/>
      <c r="E58" s="71"/>
      <c r="F58" s="71"/>
      <c r="G58" s="71"/>
      <c r="H58" s="71"/>
    </row>
    <row r="59" spans="1:8" ht="16.149999999999999" customHeight="1">
      <c r="A59" s="71"/>
      <c r="B59" s="71"/>
      <c r="C59" s="71"/>
      <c r="D59" s="71"/>
      <c r="E59" s="71"/>
      <c r="F59" s="71"/>
      <c r="G59" s="71"/>
      <c r="H59" s="71"/>
    </row>
    <row r="60" spans="1:8" ht="16.149999999999999" customHeight="1">
      <c r="A60" s="71"/>
      <c r="B60" s="71"/>
      <c r="C60" s="71"/>
      <c r="D60" s="71"/>
      <c r="E60" s="71"/>
      <c r="F60" s="71"/>
      <c r="G60" s="71"/>
      <c r="H60" s="71"/>
    </row>
    <row r="61" spans="1:8" ht="16.149999999999999" customHeight="1">
      <c r="A61" s="71"/>
      <c r="B61" s="71"/>
      <c r="C61" s="71"/>
      <c r="D61" s="71"/>
      <c r="E61" s="71"/>
      <c r="F61" s="71"/>
      <c r="G61" s="71"/>
      <c r="H61" s="71"/>
    </row>
    <row r="62" spans="1:8" ht="16.149999999999999" customHeight="1">
      <c r="A62" s="71"/>
      <c r="B62" s="71"/>
      <c r="C62" s="71"/>
      <c r="D62" s="71"/>
      <c r="E62" s="71"/>
      <c r="F62" s="71"/>
      <c r="G62" s="71"/>
      <c r="H62" s="71"/>
    </row>
    <row r="63" spans="1:8" ht="16.149999999999999" customHeight="1">
      <c r="A63" s="71"/>
      <c r="B63" s="71"/>
      <c r="C63" s="71"/>
      <c r="D63" s="71"/>
      <c r="E63" s="71"/>
      <c r="F63" s="71"/>
      <c r="G63" s="71"/>
      <c r="H63" s="71"/>
    </row>
    <row r="64" spans="1:8" ht="16.149999999999999" customHeight="1">
      <c r="A64" s="71"/>
      <c r="B64" s="71"/>
      <c r="C64" s="71"/>
      <c r="D64" s="71"/>
      <c r="E64" s="71"/>
      <c r="F64" s="71"/>
      <c r="G64" s="71"/>
      <c r="H64" s="71"/>
    </row>
    <row r="65" spans="1:15" ht="16.149999999999999" customHeight="1">
      <c r="A65" s="71"/>
      <c r="B65" s="71"/>
      <c r="C65" s="71"/>
      <c r="D65" s="71"/>
      <c r="E65" s="71"/>
      <c r="F65" s="71"/>
      <c r="G65" s="71"/>
      <c r="H65" s="71"/>
    </row>
    <row r="66" spans="1:15" ht="16.149999999999999" customHeight="1">
      <c r="A66" s="71"/>
      <c r="B66" s="71"/>
      <c r="C66" s="71"/>
      <c r="D66" s="71"/>
      <c r="E66" s="71"/>
      <c r="F66" s="71"/>
      <c r="G66" s="71"/>
      <c r="H66" s="71"/>
      <c r="K66" s="18"/>
      <c r="L66" s="8"/>
      <c r="M66" s="6"/>
      <c r="N66" s="7"/>
      <c r="O66" s="6"/>
    </row>
    <row r="67" spans="1:15" ht="16.149999999999999" customHeight="1">
      <c r="A67" s="71"/>
      <c r="B67" s="71"/>
      <c r="C67" s="71"/>
      <c r="D67" s="71"/>
      <c r="E67" s="71"/>
      <c r="F67" s="71"/>
      <c r="G67" s="71"/>
      <c r="H67" s="71"/>
      <c r="K67" s="18"/>
      <c r="L67" s="5"/>
      <c r="N67" s="9"/>
    </row>
    <row r="68" spans="1:15" ht="16.149999999999999" customHeight="1">
      <c r="A68" s="71"/>
      <c r="B68" s="71"/>
      <c r="C68" s="71"/>
      <c r="D68" s="71"/>
      <c r="E68" s="71"/>
      <c r="F68" s="71"/>
      <c r="G68" s="71"/>
      <c r="H68" s="71"/>
      <c r="K68" s="18"/>
      <c r="L68" s="5"/>
      <c r="N68" s="9"/>
    </row>
    <row r="69" spans="1:15" ht="16.149999999999999" customHeight="1">
      <c r="A69" s="71"/>
      <c r="B69" s="71"/>
      <c r="C69" s="71"/>
      <c r="D69" s="71"/>
      <c r="E69" s="71"/>
      <c r="F69" s="71"/>
      <c r="G69" s="71"/>
      <c r="H69" s="71"/>
      <c r="K69" s="18"/>
      <c r="L69" s="8"/>
      <c r="M69" s="6"/>
      <c r="N69" s="7"/>
      <c r="O69" s="6"/>
    </row>
    <row r="70" spans="1:15" ht="16.149999999999999" customHeight="1">
      <c r="A70" s="71"/>
      <c r="B70" s="71"/>
      <c r="C70" s="71"/>
      <c r="D70" s="71"/>
      <c r="E70" s="71"/>
      <c r="F70" s="71"/>
      <c r="G70" s="71"/>
      <c r="H70" s="71"/>
      <c r="K70" s="18"/>
      <c r="L70" s="5"/>
      <c r="N70" s="9"/>
    </row>
    <row r="71" spans="1:15" ht="16.149999999999999" customHeight="1">
      <c r="A71" s="71"/>
      <c r="B71" s="71"/>
      <c r="C71" s="71"/>
      <c r="D71" s="71"/>
      <c r="E71" s="71"/>
      <c r="F71" s="71"/>
      <c r="G71" s="71"/>
      <c r="H71" s="71"/>
      <c r="K71" s="18"/>
      <c r="L71" s="5"/>
      <c r="N71" s="9"/>
    </row>
    <row r="72" spans="1:15" ht="16.149999999999999" customHeight="1">
      <c r="A72" s="71"/>
      <c r="B72" s="71"/>
      <c r="C72" s="71"/>
      <c r="D72" s="71"/>
      <c r="E72" s="71"/>
      <c r="F72" s="71"/>
      <c r="G72" s="71"/>
      <c r="H72" s="71"/>
      <c r="K72" s="18"/>
      <c r="L72" s="8"/>
      <c r="M72" s="6"/>
      <c r="N72" s="7"/>
      <c r="O72" s="6"/>
    </row>
    <row r="73" spans="1:15" ht="16.149999999999999" customHeight="1">
      <c r="A73" s="71"/>
      <c r="B73" s="71"/>
      <c r="C73" s="71"/>
      <c r="D73" s="71"/>
      <c r="E73" s="71"/>
      <c r="F73" s="71"/>
      <c r="G73" s="71"/>
      <c r="H73" s="71"/>
      <c r="K73" s="18"/>
      <c r="L73" s="5"/>
      <c r="N73" s="9"/>
    </row>
    <row r="74" spans="1:15" ht="16.149999999999999" customHeight="1">
      <c r="K74" s="18"/>
      <c r="L74" s="5"/>
      <c r="N74" s="9"/>
    </row>
    <row r="75" spans="1:15" ht="16.149999999999999" customHeight="1">
      <c r="K75" s="18"/>
      <c r="L75" s="8"/>
      <c r="M75" s="6"/>
      <c r="N75" s="7"/>
      <c r="O75" s="6"/>
    </row>
    <row r="76" spans="1:15" ht="16.149999999999999" customHeight="1">
      <c r="K76" s="18"/>
      <c r="L76" s="5"/>
      <c r="N76" s="9"/>
    </row>
    <row r="77" spans="1:15" ht="16.149999999999999" customHeight="1">
      <c r="K77" s="18"/>
      <c r="L77" s="5"/>
      <c r="N77" s="9"/>
    </row>
    <row r="78" spans="1:15" ht="16.149999999999999" customHeight="1">
      <c r="K78" s="18"/>
      <c r="L78" s="8"/>
      <c r="M78" s="6"/>
      <c r="N78" s="7"/>
      <c r="O78" s="6"/>
    </row>
    <row r="79" spans="1:15" ht="16.149999999999999" customHeight="1">
      <c r="K79" s="18"/>
      <c r="L79" s="5"/>
      <c r="N79" s="9"/>
    </row>
    <row r="80" spans="1:15" ht="16.149999999999999" customHeight="1">
      <c r="K80" s="18"/>
      <c r="L80" s="5"/>
      <c r="N80" s="9"/>
    </row>
    <row r="81" spans="9:15" ht="16.149999999999999" customHeight="1">
      <c r="K81" s="18"/>
      <c r="L81" s="8"/>
      <c r="M81" s="6"/>
      <c r="N81" s="7"/>
      <c r="O81" s="6"/>
    </row>
    <row r="82" spans="9:15" ht="16.149999999999999" customHeight="1">
      <c r="K82" s="18"/>
      <c r="L82" s="5"/>
      <c r="N82" s="9"/>
    </row>
    <row r="83" spans="9:15" ht="16.149999999999999" customHeight="1">
      <c r="K83" s="18"/>
      <c r="L83" s="5"/>
      <c r="N83" s="9"/>
    </row>
    <row r="84" spans="9:15" ht="16.149999999999999" customHeight="1"/>
    <row r="85" spans="9:15" ht="16.149999999999999" customHeight="1"/>
    <row r="86" spans="9:15" ht="16.149999999999999" customHeight="1"/>
    <row r="88" spans="9:15" ht="14.5">
      <c r="I88" s="8"/>
    </row>
    <row r="89" spans="9:15">
      <c r="I89" s="5"/>
    </row>
    <row r="90" spans="9:15">
      <c r="I90" s="5"/>
    </row>
    <row r="91" spans="9:15" ht="14.5">
      <c r="I91" s="8"/>
    </row>
    <row r="92" spans="9:15">
      <c r="I92" s="5"/>
    </row>
    <row r="93" spans="9:15">
      <c r="I93" s="5"/>
    </row>
    <row r="94" spans="9:15" ht="14.5">
      <c r="I94" s="8"/>
    </row>
    <row r="95" spans="9:15">
      <c r="I95" s="5"/>
    </row>
    <row r="96" spans="9:15">
      <c r="I96" s="5"/>
    </row>
    <row r="97" spans="9:9" ht="14.5">
      <c r="I97" s="8"/>
    </row>
    <row r="98" spans="9:9">
      <c r="I98" s="5"/>
    </row>
    <row r="99" spans="9:9">
      <c r="I99" s="5"/>
    </row>
    <row r="100" spans="9:9" ht="14.5">
      <c r="I100" s="8"/>
    </row>
    <row r="101" spans="9:9">
      <c r="I101" s="5"/>
    </row>
    <row r="102" spans="9:9">
      <c r="I102" s="5"/>
    </row>
    <row r="103" spans="9:9" ht="14.5">
      <c r="I103" s="8"/>
    </row>
    <row r="104" spans="9:9">
      <c r="I104" s="5"/>
    </row>
    <row r="105" spans="9:9">
      <c r="I105" s="5"/>
    </row>
  </sheetData>
  <mergeCells count="30">
    <mergeCell ref="A34:H73"/>
    <mergeCell ref="G27:G28"/>
    <mergeCell ref="H27:H28"/>
    <mergeCell ref="G17:G18"/>
    <mergeCell ref="G15:G16"/>
    <mergeCell ref="H21:H22"/>
    <mergeCell ref="H25:H26"/>
    <mergeCell ref="G23:G24"/>
    <mergeCell ref="A3:H3"/>
    <mergeCell ref="G7:G8"/>
    <mergeCell ref="H7:H8"/>
    <mergeCell ref="G11:G12"/>
    <mergeCell ref="H11:H12"/>
    <mergeCell ref="G9:G10"/>
    <mergeCell ref="O7:P7"/>
    <mergeCell ref="Q7:R7"/>
    <mergeCell ref="C23:C30"/>
    <mergeCell ref="C7:C14"/>
    <mergeCell ref="K7:L7"/>
    <mergeCell ref="M7:N7"/>
    <mergeCell ref="C15:C18"/>
    <mergeCell ref="C19:C22"/>
    <mergeCell ref="H19:H20"/>
    <mergeCell ref="G19:G20"/>
    <mergeCell ref="G21:G22"/>
    <mergeCell ref="G13:G14"/>
    <mergeCell ref="H13:H14"/>
    <mergeCell ref="G25:G26"/>
    <mergeCell ref="G29:G30"/>
    <mergeCell ref="K15:R32"/>
  </mergeCells>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6FF3E7A482E7469873F41EDA5968CB" ma:contentTypeVersion="4" ma:contentTypeDescription="Create a new document." ma:contentTypeScope="" ma:versionID="58aa5bab3f5ebd6078a9915c8e379f48">
  <xsd:schema xmlns:xsd="http://www.w3.org/2001/XMLSchema" xmlns:xs="http://www.w3.org/2001/XMLSchema" xmlns:p="http://schemas.microsoft.com/office/2006/metadata/properties" xmlns:ns2="155350cb-0909-4bc2-807b-44e2b062e3d2" targetNamespace="http://schemas.microsoft.com/office/2006/metadata/properties" ma:root="true" ma:fieldsID="9ce652e182ee07dc5558e11e5e289dba" ns2:_="">
    <xsd:import namespace="155350cb-0909-4bc2-807b-44e2b062e3d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50cb-0909-4bc2-807b-44e2b062e3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A52C95-8C87-43D5-B956-83D1D49E1D1D}">
  <ds:schemaRefs>
    <ds:schemaRef ds:uri="http://schemas.openxmlformats.org/package/2006/metadata/core-properties"/>
    <ds:schemaRef ds:uri="http://schemas.microsoft.com/office/2006/documentManagement/types"/>
    <ds:schemaRef ds:uri="http://purl.org/dc/elements/1.1/"/>
    <ds:schemaRef ds:uri="http://purl.org/dc/terms/"/>
    <ds:schemaRef ds:uri="http://schemas.microsoft.com/office/2006/metadata/properties"/>
    <ds:schemaRef ds:uri="http://www.w3.org/XML/1998/namespace"/>
    <ds:schemaRef ds:uri="http://purl.org/dc/dcmitype/"/>
    <ds:schemaRef ds:uri="http://schemas.microsoft.com/office/infopath/2007/PartnerControls"/>
    <ds:schemaRef ds:uri="155350cb-0909-4bc2-807b-44e2b062e3d2"/>
  </ds:schemaRefs>
</ds:datastoreItem>
</file>

<file path=customXml/itemProps2.xml><?xml version="1.0" encoding="utf-8"?>
<ds:datastoreItem xmlns:ds="http://schemas.openxmlformats.org/officeDocument/2006/customXml" ds:itemID="{A67A8916-7C95-4145-90FA-ECCA3C8A306D}">
  <ds:schemaRefs>
    <ds:schemaRef ds:uri="http://schemas.microsoft.com/sharepoint/v3/contenttype/forms"/>
  </ds:schemaRefs>
</ds:datastoreItem>
</file>

<file path=customXml/itemProps3.xml><?xml version="1.0" encoding="utf-8"?>
<ds:datastoreItem xmlns:ds="http://schemas.openxmlformats.org/officeDocument/2006/customXml" ds:itemID="{49CB00A7-8F58-4C64-AEA2-6BAFCA9B7C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50cb-0909-4bc2-807b-44e2b062e3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5464948-aeeb-436c-a291-ab13687dc8ce}" enabled="1" method="Privileged" siteId="{e54289c6-b630-4215-acc5-57eec01212d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NGP example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Roberta Kakliene</dc:creator>
  <cp:keywords/>
  <dc:description/>
  <cp:lastModifiedBy>Deimantė Bareikienė</cp:lastModifiedBy>
  <cp:revision/>
  <dcterms:created xsi:type="dcterms:W3CDTF">2024-12-06T08:32:12Z</dcterms:created>
  <dcterms:modified xsi:type="dcterms:W3CDTF">2025-03-29T21:37:47Z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0x010100056FF3E7A482E7469873F41EDA5968CB</vt:lpwstr>
  </property>
  <property fmtid="{D5CDD505-2E9C-101B-9397-08002B2CF9AE}" pid="3" name="MediaServiceImageTags">
    <vt:lpwstr/>
  </property>
</Properties>
</file>