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ikzk\Documents\Relinės apsaugos telekomandų perdavimo IEC 61850 protokolu įrengimas\Galutiniai pasiūlymai\Elektros inžinerija\"/>
    </mc:Choice>
  </mc:AlternateContent>
  <xr:revisionPtr revIDLastSave="0" documentId="8_{BA0DA5D2-CE01-485B-B1D0-1A8663DBA46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ąnaudų žiniarašti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9" i="1"/>
  <c r="H10" i="1"/>
  <c r="H12" i="1"/>
  <c r="H11" i="1"/>
  <c r="H8" i="1" l="1"/>
  <c r="H13" i="1"/>
  <c r="H15" i="1" l="1"/>
  <c r="H16" i="1" s="1"/>
  <c r="H17" i="1" s="1"/>
</calcChain>
</file>

<file path=xl/sharedStrings.xml><?xml version="1.0" encoding="utf-8"?>
<sst xmlns="http://schemas.openxmlformats.org/spreadsheetml/2006/main" count="44" uniqueCount="33">
  <si>
    <t>Eil. Nr.</t>
  </si>
  <si>
    <t>Pavadinimas ir techninės charakteristikos</t>
  </si>
  <si>
    <t>Atitikimas Projektavimo užduoties reikalavimams</t>
  </si>
  <si>
    <t>Mato vnt.</t>
  </si>
  <si>
    <t>Kiekis</t>
  </si>
  <si>
    <t>Vnt. kaina,
EUR be PVM (pildoma)</t>
  </si>
  <si>
    <t>Suma,
EUR be PVM</t>
  </si>
  <si>
    <t>1</t>
  </si>
  <si>
    <t>X</t>
  </si>
  <si>
    <t>1.1</t>
  </si>
  <si>
    <t>vnt.</t>
  </si>
  <si>
    <t>1.2</t>
  </si>
  <si>
    <t>2.1</t>
  </si>
  <si>
    <t>kompl.</t>
  </si>
  <si>
    <t xml:space="preserve">Darbai </t>
  </si>
  <si>
    <t xml:space="preserve">Projektavimas </t>
  </si>
  <si>
    <t>Projektavimas ir dokumentacijos rengimas</t>
  </si>
  <si>
    <t>Suma viso be PVM:</t>
  </si>
  <si>
    <t>PVM 21%:</t>
  </si>
  <si>
    <t>Viso su PVM:</t>
  </si>
  <si>
    <t>Pastaba: pildomas lentelės stulpelis "Vnt. kaina,EUR be PVM"</t>
  </si>
  <si>
    <t>2</t>
  </si>
  <si>
    <t>RAA įrangos konfigūravimas, derinimas ir testavimas</t>
  </si>
  <si>
    <t>Signalų sąrašų papildymas naujais signalais</t>
  </si>
  <si>
    <t>Susijusios RAA dokumentacijos atnaujinimas</t>
  </si>
  <si>
    <t>sk. 3</t>
  </si>
  <si>
    <t>sk.6</t>
  </si>
  <si>
    <t>sk.7</t>
  </si>
  <si>
    <t>1.3</t>
  </si>
  <si>
    <t>1.4</t>
  </si>
  <si>
    <t>DARBŲ SĄNAUDŲ ŽINIARAŠTIS</t>
  </si>
  <si>
    <t>Telekomandų ir signalų perdavo kompleksiniai bandymai</t>
  </si>
  <si>
    <t>sk.5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</si>
</sst>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L_t_-;\-* #,##0.00\ _L_t_-;_-* &quot;-&quot;??\ _L_t_-;_-@_-"/>
    <numFmt numFmtId="165" formatCode="#,##0.00_ ;\-#,##0.00\ "/>
    <numFmt numFmtId="166" formatCode="0.00;[Red]0.00"/>
    <numFmt numFmtId="167" formatCode="?????0.0??;\-?????.0??;?"/>
  </numFmts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rebuchet MS"/>
      <family val="2"/>
      <charset val="186"/>
    </font>
    <font>
      <b/>
      <sz val="14"/>
      <color theme="1"/>
      <name val="Trebuchet MS"/>
      <family val="2"/>
      <charset val="186"/>
    </font>
    <font>
      <b/>
      <sz val="11"/>
      <name val="Trebuchet MS"/>
      <family val="2"/>
      <charset val="186"/>
    </font>
    <font>
      <sz val="11"/>
      <color rgb="FFFFFF00"/>
      <name val="Trebuchet MS"/>
      <family val="2"/>
      <charset val="186"/>
    </font>
    <font>
      <sz val="11"/>
      <name val="Trebuchet MS"/>
      <family val="2"/>
      <charset val="186"/>
    </font>
    <font>
      <b/>
      <sz val="11"/>
      <color theme="1"/>
      <name val="Trebuchet MS"/>
      <family val="2"/>
      <charset val="186"/>
    </font>
    <font>
      <sz val="10"/>
      <name val="Trebuchet MS"/>
      <family val="2"/>
      <charset val="186"/>
    </font>
    <font>
      <b/>
      <sz val="10"/>
      <name val="Trebuchet MS"/>
      <family val="2"/>
      <charset val="186"/>
    </font>
    <font>
      <b/>
      <sz val="12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1"/>
      <color rgb="FFFF0000"/>
      <name val="Trebuchet MS"/>
      <family val="2"/>
      <charset val="186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5" fillId="0" borderId="0" xfId="0" applyFont="1"/>
    <xf numFmtId="49" fontId="4" fillId="3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65" fontId="4" fillId="3" borderId="1" xfId="2" applyNumberFormat="1" applyFont="1" applyFill="1" applyBorder="1" applyAlignment="1" applyProtection="1">
      <alignment horizontal="center" vertical="center"/>
    </xf>
    <xf numFmtId="49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6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6" fillId="0" borderId="1" xfId="2" applyNumberFormat="1" applyFont="1" applyFill="1" applyBorder="1" applyAlignment="1" applyProtection="1">
      <alignment horizontal="center" vertical="center"/>
    </xf>
    <xf numFmtId="166" fontId="6" fillId="0" borderId="1" xfId="1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8" fillId="0" borderId="1" xfId="1" applyNumberFormat="1" applyFont="1" applyBorder="1" applyAlignment="1">
      <alignment horizontal="center" vertical="top" wrapText="1"/>
    </xf>
    <xf numFmtId="49" fontId="9" fillId="0" borderId="1" xfId="1" applyNumberFormat="1" applyFont="1" applyBorder="1" applyAlignment="1">
      <alignment horizontal="left" vertical="top" wrapText="1"/>
    </xf>
    <xf numFmtId="49" fontId="8" fillId="0" borderId="1" xfId="1" applyNumberFormat="1" applyFont="1" applyBorder="1" applyAlignment="1">
      <alignment horizontal="center" vertical="center" wrapText="1"/>
    </xf>
    <xf numFmtId="165" fontId="10" fillId="0" borderId="1" xfId="2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2" fillId="2" borderId="0" xfId="0" applyFont="1" applyFill="1" applyAlignment="1">
      <alignment wrapText="1"/>
    </xf>
    <xf numFmtId="0" fontId="12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167" fontId="4" fillId="0" borderId="2" xfId="0" applyNumberFormat="1" applyFont="1" applyBorder="1" applyAlignment="1">
      <alignment horizontal="right" vertical="top"/>
    </xf>
    <xf numFmtId="167" fontId="4" fillId="0" borderId="3" xfId="0" applyNumberFormat="1" applyFont="1" applyBorder="1" applyAlignment="1">
      <alignment horizontal="right" vertical="top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0"/>
  <sheetViews>
    <sheetView showGridLines="0" tabSelected="1" zoomScale="75" zoomScaleNormal="75" workbookViewId="0">
      <selection activeCell="G14" sqref="G14"/>
    </sheetView>
  </sheetViews>
  <sheetFormatPr defaultColWidth="9.08984375" defaultRowHeight="14.5" x14ac:dyDescent="0.35"/>
  <cols>
    <col min="1" max="1" width="3.08984375" style="2" customWidth="1"/>
    <col min="2" max="2" width="9.08984375" style="2"/>
    <col min="3" max="3" width="76" style="2" customWidth="1"/>
    <col min="4" max="4" width="22.54296875" style="2" customWidth="1"/>
    <col min="5" max="5" width="13.08984375" style="2" customWidth="1"/>
    <col min="6" max="6" width="12.90625" style="1" customWidth="1"/>
    <col min="7" max="7" width="14.36328125" style="2" customWidth="1"/>
    <col min="8" max="8" width="14" style="2" customWidth="1"/>
    <col min="9" max="10" width="9.08984375" style="2"/>
    <col min="11" max="11" width="36.453125" style="2" customWidth="1"/>
    <col min="12" max="16384" width="9.08984375" style="2"/>
  </cols>
  <sheetData>
    <row r="1" spans="2:11" x14ac:dyDescent="0.35">
      <c r="B1" s="1"/>
      <c r="C1"/>
      <c r="D1"/>
      <c r="E1"/>
      <c r="F1"/>
    </row>
    <row r="2" spans="2:11" ht="19" x14ac:dyDescent="0.45">
      <c r="E2" s="1"/>
      <c r="G2" s="3"/>
    </row>
    <row r="3" spans="2:11" x14ac:dyDescent="0.35">
      <c r="B3" s="1"/>
      <c r="C3" s="1"/>
      <c r="D3" s="1"/>
      <c r="E3" s="1"/>
    </row>
    <row r="4" spans="2:11" ht="19" x14ac:dyDescent="0.45">
      <c r="B4" s="29" t="s">
        <v>30</v>
      </c>
      <c r="C4" s="29"/>
      <c r="D4" s="29"/>
      <c r="E4" s="29"/>
      <c r="F4" s="29"/>
      <c r="G4" s="29"/>
      <c r="H4" s="29"/>
    </row>
    <row r="5" spans="2:11" x14ac:dyDescent="0.35">
      <c r="B5" s="1"/>
      <c r="C5"/>
      <c r="D5"/>
      <c r="E5"/>
      <c r="F5"/>
    </row>
    <row r="7" spans="2:11" ht="58" x14ac:dyDescent="0.35">
      <c r="B7" s="4" t="s">
        <v>0</v>
      </c>
      <c r="C7" s="4" t="s">
        <v>1</v>
      </c>
      <c r="D7" s="4" t="s">
        <v>2</v>
      </c>
      <c r="E7" s="4" t="s">
        <v>3</v>
      </c>
      <c r="F7" s="4" t="s">
        <v>4</v>
      </c>
      <c r="G7" s="24" t="s">
        <v>5</v>
      </c>
      <c r="H7" s="4" t="s">
        <v>6</v>
      </c>
      <c r="I7" s="5"/>
      <c r="J7" s="5"/>
      <c r="K7" s="5"/>
    </row>
    <row r="8" spans="2:11" x14ac:dyDescent="0.35">
      <c r="B8" s="6" t="s">
        <v>7</v>
      </c>
      <c r="C8" s="15" t="s">
        <v>14</v>
      </c>
      <c r="D8" s="15" t="s">
        <v>8</v>
      </c>
      <c r="E8" s="7" t="s">
        <v>8</v>
      </c>
      <c r="F8" s="7" t="s">
        <v>8</v>
      </c>
      <c r="G8" s="7" t="s">
        <v>8</v>
      </c>
      <c r="H8" s="8">
        <f>SUM(H9:H12)</f>
        <v>60850</v>
      </c>
    </row>
    <row r="9" spans="2:11" x14ac:dyDescent="0.35">
      <c r="B9" s="14" t="s">
        <v>9</v>
      </c>
      <c r="C9" s="25" t="s">
        <v>22</v>
      </c>
      <c r="D9" s="26" t="s">
        <v>26</v>
      </c>
      <c r="E9" s="11" t="s">
        <v>10</v>
      </c>
      <c r="F9" s="12">
        <v>4</v>
      </c>
      <c r="G9" s="27">
        <v>3600</v>
      </c>
      <c r="H9" s="13">
        <f t="shared" ref="H9:H11" si="0">F9*G9</f>
        <v>14400</v>
      </c>
    </row>
    <row r="10" spans="2:11" x14ac:dyDescent="0.35">
      <c r="B10" s="14" t="s">
        <v>11</v>
      </c>
      <c r="C10" s="25" t="s">
        <v>31</v>
      </c>
      <c r="D10" s="26" t="s">
        <v>27</v>
      </c>
      <c r="E10" s="11" t="s">
        <v>10</v>
      </c>
      <c r="F10" s="12">
        <v>4</v>
      </c>
      <c r="G10" s="27">
        <v>9512.5</v>
      </c>
      <c r="H10" s="13">
        <f t="shared" ref="H10" si="1">F10*G10</f>
        <v>38050</v>
      </c>
    </row>
    <row r="11" spans="2:11" x14ac:dyDescent="0.35">
      <c r="B11" s="14" t="s">
        <v>28</v>
      </c>
      <c r="C11" s="25" t="s">
        <v>24</v>
      </c>
      <c r="D11" s="26" t="s">
        <v>26</v>
      </c>
      <c r="E11" s="11" t="s">
        <v>13</v>
      </c>
      <c r="F11" s="12">
        <v>2</v>
      </c>
      <c r="G11" s="27">
        <v>3000</v>
      </c>
      <c r="H11" s="13">
        <f t="shared" si="0"/>
        <v>6000</v>
      </c>
    </row>
    <row r="12" spans="2:11" x14ac:dyDescent="0.35">
      <c r="B12" s="14" t="s">
        <v>29</v>
      </c>
      <c r="C12" s="25" t="s">
        <v>23</v>
      </c>
      <c r="D12" s="26" t="s">
        <v>32</v>
      </c>
      <c r="E12" s="11" t="s">
        <v>10</v>
      </c>
      <c r="F12" s="12">
        <v>2</v>
      </c>
      <c r="G12" s="27">
        <v>1200</v>
      </c>
      <c r="H12" s="13">
        <f>F12*G12</f>
        <v>2400</v>
      </c>
    </row>
    <row r="13" spans="2:11" x14ac:dyDescent="0.35">
      <c r="B13" s="6" t="s">
        <v>21</v>
      </c>
      <c r="C13" s="15" t="s">
        <v>15</v>
      </c>
      <c r="D13" s="15" t="s">
        <v>8</v>
      </c>
      <c r="E13" s="7" t="s">
        <v>8</v>
      </c>
      <c r="F13" s="7" t="s">
        <v>8</v>
      </c>
      <c r="G13" s="7" t="s">
        <v>8</v>
      </c>
      <c r="H13" s="8">
        <f>SUM(H14:H14)</f>
        <v>6250</v>
      </c>
    </row>
    <row r="14" spans="2:11" x14ac:dyDescent="0.35">
      <c r="B14" s="9" t="s">
        <v>12</v>
      </c>
      <c r="C14" s="10" t="s">
        <v>16</v>
      </c>
      <c r="D14" s="10" t="s">
        <v>25</v>
      </c>
      <c r="E14" s="11" t="s">
        <v>13</v>
      </c>
      <c r="F14" s="16">
        <v>2</v>
      </c>
      <c r="G14" s="28">
        <v>3125</v>
      </c>
      <c r="H14" s="13">
        <f t="shared" ref="H14" si="2">F14*G14</f>
        <v>6250</v>
      </c>
    </row>
    <row r="15" spans="2:11" ht="15.5" x14ac:dyDescent="0.35">
      <c r="B15" s="17"/>
      <c r="C15" s="18"/>
      <c r="D15" s="18"/>
      <c r="E15" s="19"/>
      <c r="F15" s="30" t="s">
        <v>17</v>
      </c>
      <c r="G15" s="31"/>
      <c r="H15" s="20">
        <f>SUM(H13,H8)</f>
        <v>67100</v>
      </c>
    </row>
    <row r="16" spans="2:11" ht="15.5" x14ac:dyDescent="0.35">
      <c r="B16" s="17"/>
      <c r="C16" s="18"/>
      <c r="D16" s="18"/>
      <c r="E16" s="19"/>
      <c r="F16" s="32" t="s">
        <v>18</v>
      </c>
      <c r="G16" s="33"/>
      <c r="H16" s="20">
        <f>H15*0.21</f>
        <v>14091</v>
      </c>
    </row>
    <row r="17" spans="2:8" ht="15.5" x14ac:dyDescent="0.35">
      <c r="B17" s="21"/>
      <c r="C17" s="22"/>
      <c r="D17" s="22"/>
      <c r="E17" s="22"/>
      <c r="F17" s="32" t="s">
        <v>19</v>
      </c>
      <c r="G17" s="33"/>
      <c r="H17" s="20">
        <f>SUM(H15,H16)</f>
        <v>81191</v>
      </c>
    </row>
    <row r="20" spans="2:8" x14ac:dyDescent="0.35">
      <c r="C20" s="23" t="s">
        <v>20</v>
      </c>
    </row>
  </sheetData>
  <protectedRanges>
    <protectedRange sqref="G14" name="Range3_1_1"/>
    <protectedRange sqref="G9:G12" name="Range2_1_1"/>
  </protectedRanges>
  <mergeCells count="4">
    <mergeCell ref="B4:H4"/>
    <mergeCell ref="F15:G15"/>
    <mergeCell ref="F16:G16"/>
    <mergeCell ref="F17:G17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Sąnaudų žiniaraštis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Vingaudas Milišauskas</dc:creator>
  <cp:lastModifiedBy>Edita Kazakevičienė</cp:lastModifiedBy>
  <dcterms:created xsi:type="dcterms:W3CDTF">2021-01-18T14:53:15Z</dcterms:created>
  <dcterms:modified xsi:type="dcterms:W3CDTF">2023-06-08T12:14:18Z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ae7b5d-0aac-474b-ae2b-02c331ef2874_Enabled">
    <vt:lpwstr>true</vt:lpwstr>
  </property>
  <property fmtid="{D5CDD505-2E9C-101B-9397-08002B2CF9AE}" pid="3" name="MSIP_Label_32ae7b5d-0aac-474b-ae2b-02c331ef2874_SetDate">
    <vt:lpwstr>2022-04-20T09:16:53Z</vt:lpwstr>
  </property>
  <property fmtid="{D5CDD505-2E9C-101B-9397-08002B2CF9AE}" pid="4" name="MSIP_Label_32ae7b5d-0aac-474b-ae2b-02c331ef2874_Method">
    <vt:lpwstr>Privileged</vt:lpwstr>
  </property>
  <property fmtid="{D5CDD505-2E9C-101B-9397-08002B2CF9AE}" pid="5" name="MSIP_Label_32ae7b5d-0aac-474b-ae2b-02c331ef2874_Name">
    <vt:lpwstr>VIDINĖ</vt:lpwstr>
  </property>
  <property fmtid="{D5CDD505-2E9C-101B-9397-08002B2CF9AE}" pid="6" name="MSIP_Label_32ae7b5d-0aac-474b-ae2b-02c331ef2874_SiteId">
    <vt:lpwstr>86bcf768-7bcf-4cd6-b041-b219988b7a9c</vt:lpwstr>
  </property>
  <property fmtid="{D5CDD505-2E9C-101B-9397-08002B2CF9AE}" pid="7" name="MSIP_Label_32ae7b5d-0aac-474b-ae2b-02c331ef2874_ActionId">
    <vt:lpwstr>d6469bcd-2135-44e0-93c6-b934581dcb63</vt:lpwstr>
  </property>
  <property fmtid="{D5CDD505-2E9C-101B-9397-08002B2CF9AE}" pid="8" name="MSIP_Label_32ae7b5d-0aac-474b-ae2b-02c331ef2874_ContentBits">
    <vt:lpwstr>0</vt:lpwstr>
  </property>
</Properties>
</file>