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ijuo\Desktop\2020 SUTARTYS\Gegužė\SUT-20 - 1235\"/>
    </mc:Choice>
  </mc:AlternateContent>
  <bookViews>
    <workbookView xWindow="0" yWindow="0" windowWidth="20490" windowHeight="7650"/>
  </bookViews>
  <sheets>
    <sheet name="Sąrašas" sheetId="1" r:id="rId1"/>
    <sheet name="Suvestinė" sheetId="2" r:id="rId2"/>
  </sheets>
  <definedNames>
    <definedName name="_xlnm.Print_Area" localSheetId="0">Sąrašas!$A$1:$I$43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s="1"/>
  <c r="G30" i="1"/>
  <c r="F39" i="1"/>
  <c r="G39" i="1" s="1"/>
  <c r="F40" i="1"/>
  <c r="G40" i="1" s="1"/>
  <c r="F41" i="1"/>
  <c r="G41" i="1" s="1"/>
  <c r="F42" i="1"/>
  <c r="G42" i="1" s="1"/>
  <c r="F38" i="1"/>
  <c r="G38" i="1" s="1"/>
  <c r="G29" i="1"/>
  <c r="F25" i="1"/>
  <c r="G25" i="1" s="1"/>
  <c r="F26" i="1"/>
  <c r="G26" i="1" s="1"/>
  <c r="F27" i="1"/>
  <c r="G27" i="1" s="1"/>
  <c r="F28" i="1"/>
  <c r="G28" i="1" s="1"/>
  <c r="F29" i="1"/>
  <c r="F30" i="1"/>
  <c r="F31" i="1"/>
  <c r="G31" i="1" s="1"/>
  <c r="F32" i="1"/>
  <c r="G32" i="1" s="1"/>
  <c r="F33" i="1"/>
  <c r="G33" i="1" s="1"/>
  <c r="F34" i="1"/>
  <c r="G34" i="1" s="1"/>
  <c r="F24" i="1"/>
  <c r="G24" i="1" s="1"/>
  <c r="F22" i="1"/>
  <c r="G22" i="1" s="1"/>
  <c r="F21" i="1"/>
  <c r="G21" i="1" s="1"/>
  <c r="F19" i="1"/>
  <c r="G19" i="1" s="1"/>
  <c r="F14" i="1"/>
  <c r="G14" i="1" s="1"/>
  <c r="F15" i="1"/>
  <c r="G15" i="1" s="1"/>
  <c r="F16" i="1"/>
  <c r="G16" i="1" s="1"/>
  <c r="F10" i="1"/>
  <c r="G10" i="1" s="1"/>
  <c r="F11" i="1"/>
  <c r="G11" i="1" s="1"/>
  <c r="F12" i="1"/>
  <c r="G12" i="1" s="1"/>
  <c r="F13" i="1"/>
  <c r="G13" i="1" s="1"/>
  <c r="F9" i="1"/>
  <c r="G9" i="1" s="1"/>
  <c r="F8" i="1"/>
  <c r="G8" i="1" s="1"/>
  <c r="H35" i="1" l="1"/>
  <c r="H43" i="1"/>
</calcChain>
</file>

<file path=xl/sharedStrings.xml><?xml version="1.0" encoding="utf-8"?>
<sst xmlns="http://schemas.openxmlformats.org/spreadsheetml/2006/main" count="227" uniqueCount="101">
  <si>
    <t>Pirkimo dalies Nr.</t>
  </si>
  <si>
    <t>BVPŽ kodas</t>
  </si>
  <si>
    <t>Pavadinimas</t>
  </si>
  <si>
    <t>Mato vnt.</t>
  </si>
  <si>
    <t>Orientacinis kiekis             2 metams</t>
  </si>
  <si>
    <t>vnt.</t>
  </si>
  <si>
    <t>Bendra pasiūlymo kaina</t>
  </si>
  <si>
    <t xml:space="preserve">AVD-1 tipo vienvėrių durų keitimas, įskaitant konkurso techninėje specifikacijoje nurodytus darbus </t>
  </si>
  <si>
    <t>m²</t>
  </si>
  <si>
    <t>AVD-2 tipo dvivėrių durų keitimas, įskaitant konkurso techninėje specifikacijoje nurodytus darbus</t>
  </si>
  <si>
    <t>ASVD-3 vienvėrių stumdomų durų keitimas, įskaitant konkurso techninėje specifikacijoje nurodytus darbus</t>
  </si>
  <si>
    <t>AVP-1 vidaus pertvarų keitimas, įskaitant konkurso techninėje specifikacijoje nurodytus darbus</t>
  </si>
  <si>
    <t>AVL-1 lango keitimas, įskaitant konkurso techninėje specifikacijoje nurodytus darbus</t>
  </si>
  <si>
    <t>Vamzdinė metalinė rankena Ø32±2mm, H-300±20mm dažyta milteliniais dažais arba chromuota (kompl. 1 durim)</t>
  </si>
  <si>
    <t xml:space="preserve">Nulenkiama metalinė rankena, dažyta milteliniais dažais (kompl. 1 durim)  </t>
  </si>
  <si>
    <t>Durų pritraukimo mechanizmas, tinkantis sumontuotoms durims, įskaitant mechanizmo montavimą</t>
  </si>
  <si>
    <t>Durų pritraukimo mechanizmas su fiksacija, tinkantis sumontuotoms durims, įskaitant mechanizmo montavimą. Mechanizmas privalo neribotą laiką fiksuoti atidarytas duris 90º kampu</t>
  </si>
  <si>
    <t>Durų pritraukimo mechanizmas su elektromechanine pavara (valdoma alkūne)  tinkantis sumontuotoms durims, įskaitant mechanizmo montavimą ir elektrinio valdymo įrengimą tarp jungiklio ir pritraukimo mechanizmo</t>
  </si>
  <si>
    <t>Elekromechaninis durų užraktas, valdomas elektroniniu kodiniu bloku, įskaitant sistemos montavimą ir elektrinio valdymo įrengimą tarp valdymo bloko ir durų užrakto</t>
  </si>
  <si>
    <t xml:space="preserve">Papildomos, paruoštos naudoti magnetinės kortelės, tinkančios naudoti 12 poz. durų užraktui  </t>
  </si>
  <si>
    <t>Rakinama (blokuojama) rankena (kompl. 1 langui), tinkanti 5 poz. (AVL-1) tipo langui</t>
  </si>
  <si>
    <t>Matinės plėvelės klijavimas ant vidaus durų, pertvarų ir langų stiklų</t>
  </si>
  <si>
    <t xml:space="preserve">Aliuminio profilio durys, pertvaros ir langai lauko atitvaroms </t>
  </si>
  <si>
    <t xml:space="preserve">ALD-1 tipo vienvėrių durų keitimas, įskaitant konkurso techninėje specifikacijoje nurodytus darbus </t>
  </si>
  <si>
    <t>ALD-2 tipo dvivėrių durų keitimas, įskaitant konkurso techninėje specifikacijoje nurodytus darbus</t>
  </si>
  <si>
    <t>ALP-1 lauko pertvarų keitimas, įskaitant konkurso techninėje specifikacijoje nurodytus darbus</t>
  </si>
  <si>
    <t>ALL-1 lango keitimas, įskaitant konkurso techninėje specifikacijoje nurodytus darbus</t>
  </si>
  <si>
    <t>ALL-2 lango keitimas, įskaitant konkurso techninėje specifikacijoje nurodytus darbus</t>
  </si>
  <si>
    <t xml:space="preserve">Nulenkiama metalinė rankena, dažyta milteliniais dažais (kompl. 1 durim) </t>
  </si>
  <si>
    <t xml:space="preserve">Vidaus palangė, įskaitant montavimo darbus </t>
  </si>
  <si>
    <t>Rakinama (blokuojama) rankena (kompl. 1 langui), tinkanti 20 ir 21 poz. (ALL-1,2) tipo langams</t>
  </si>
  <si>
    <t xml:space="preserve">Šarnyrinis lango viršutinės dalies varstymo mechanizmas, tinkantis 21 poz. (ALL-2) langui </t>
  </si>
  <si>
    <t>Suma su PVM, Eur</t>
  </si>
  <si>
    <t>Aliuminio profilio durys, pertvaros ir langai vidaus patalpoms</t>
  </si>
  <si>
    <t xml:space="preserve"> m²</t>
  </si>
  <si>
    <t>Elekromechaninis durų užraktas, valdomas elektroniniu kodiniu bloku, įskaitant sistemos montavimą ir elektrinio valdymo įrengimą tarp valdymo bloko ir durų užrakto. Durų užraktas turi būti suderintas su „ID Teck“ sistema.</t>
  </si>
  <si>
    <t>Elekromechaninis durų užraktas, valdomas elektroniniu bloku, dirbančiu autonominiame režime ir/arba sąsajoje su kompiuteriu, komplektuojamas ir valdomas atstuminėmis magnetinėmis kortelėmis, įskaitant sistemos montavimą ir elektrinio valdymo įrengimą tarp valdymo bloko ir durų užrakto. Komplekte -paruoštų naudoti magnetinių kortelių kiekis – 100 vnt. Durų užraktas turi būti suderintas su „ID Teck“ sistema.</t>
  </si>
  <si>
    <t>Suvestinė</t>
  </si>
  <si>
    <t>2 lentelė</t>
  </si>
  <si>
    <t>Konkurso dalyvio pavadinimas: ……………….</t>
  </si>
  <si>
    <r>
      <t xml:space="preserve">Pasiūlymo kaina </t>
    </r>
    <r>
      <rPr>
        <b/>
        <sz val="11"/>
        <rFont val="Times New Roman"/>
        <family val="1"/>
      </rPr>
      <t>su</t>
    </r>
    <r>
      <rPr>
        <sz val="11"/>
        <rFont val="Times New Roman"/>
        <family val="1"/>
      </rPr>
      <t xml:space="preserve"> PVM, Eur</t>
    </r>
  </si>
  <si>
    <t>44220000-0</t>
  </si>
  <si>
    <t xml:space="preserve">Pavadinimas  </t>
  </si>
  <si>
    <t>Visų gaminių kainos turi būti pateiktos su montavimu</t>
  </si>
  <si>
    <t xml:space="preserve">Orientacinis kiekis            </t>
  </si>
  <si>
    <t>Įleidžiama rankena stumdomoms durims (kompl. 1 durims)</t>
  </si>
  <si>
    <t>Vnt.</t>
  </si>
  <si>
    <t>Rakinama (blokuojama) rankena (kompl. 1 langui), tinkanti 1.5 poz. (AVL-1) tipo langui</t>
  </si>
  <si>
    <t>Rakinama (blokuojama) rankena (kompl. 1 langui), tinkanti 1.16 ir 1.17 poz. (ALL-1,2) tipo langams</t>
  </si>
  <si>
    <t xml:space="preserve">Šarnyrinis lango viršutinės dalies varstymo mechanizmas, tinkantis 1.17 poz. (ALL-2) langui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</si>
  <si>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</si>
  <si>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</si>
  <si>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</si>
  <si>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</si>
  <si>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</si>
  <si>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</si>
  <si>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</si>
  <si>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</si>
  <si>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</si>
  <si>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</si>
  <si>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</si>
  <si>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</si>
  <si>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</si>
  <si>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</si>
  <si>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</si>
  <si>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</si>
  <si>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</si>
  <si>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</t>
  </si>
  <si>
    <t>1.19.</t>
  </si>
  <si>
    <t>1.20.</t>
  </si>
  <si>
    <t>1.21.</t>
  </si>
  <si>
    <t>1.22.</t>
  </si>
  <si>
    <t>1.23.</t>
  </si>
  <si>
    <t>Eil. nr.</t>
  </si>
  <si>
    <t>Kaina vnt. be PVM</t>
  </si>
  <si>
    <t>Kaina vnt. su PVM</t>
  </si>
  <si>
    <t>Priešgaisrinės vidaus durys</t>
  </si>
  <si>
    <t>2.1.</t>
  </si>
  <si>
    <t>2.2.</t>
  </si>
  <si>
    <t>2.3.</t>
  </si>
  <si>
    <t>2.4.</t>
  </si>
  <si>
    <t>2.5.</t>
  </si>
  <si>
    <t>Priešgaisrinės vienvėrės durys EI60-C5, be slenksčio, su apvadais, spyna,  pritraukėju, dažytos milteliniu būdu, angos matmenys: 1300mm x 2100mm. Gaminys perkamas su montavimo darbais.</t>
  </si>
  <si>
    <t>Priešgaisrinės vienvėrės durys EI30-C5, be slenksčio,su apvadais, spyna, rankena, pritraukėju, dažytos milteliniu būdu,  angos matmenys: 1000mm x 2100mm. Gaminys perkamas su montavimo darbais.</t>
  </si>
  <si>
    <t>Priešgaisrinės vienvėrės durys EI60-C5, be slenksčio, su apvadais, spyna, rankena, pritraukėju, dažytos milteliniu būdu,  angos matmenys: 1000mm x 2100mm. Gaminys perkamas su montavimo darbais.</t>
  </si>
  <si>
    <t>Priešgaisrinės vienvėrės durys EI30-C5, be slenksčio, su apvadais, spyna, rankena, pritraukėju, dažytos milteliniu būdu, angos matmenys: 1300mm x 2100mm. Gaminys perkamas su montavimo darbais.</t>
  </si>
  <si>
    <t>Priešgaisrinės dvivėrės durys EI60-C5, be slenksčio, su apvadais, spyna,  rankena, pritraukėju, dažytos milteliniu būdu, matmenys: 1800mm x 2100mm. Gaminys perkamas su montavimo darbais.</t>
  </si>
  <si>
    <t>Bendra pasiūlymo kaina I pirkimo daliai su PVM</t>
  </si>
  <si>
    <t>Bendra pasiūlymo kaina II pirkimo daliai su PVM</t>
  </si>
  <si>
    <t>Antra pirkimo dalis</t>
  </si>
  <si>
    <t>Pirma pirkimo dalis</t>
  </si>
  <si>
    <t>1.24.</t>
  </si>
  <si>
    <t>Siūlomo gaminio pavadinimas ir techninė specifikacija</t>
  </si>
  <si>
    <t>Langų, durų ir pertvarų pasiūlymo lentelė</t>
  </si>
  <si>
    <t>5 priedas</t>
  </si>
  <si>
    <t>Geze EC turn, atitinka reikalaujamas technines specifikacijas</t>
  </si>
  <si>
    <t>Geze TS2000, atitinka reikalaujamas technines specifikacijas</t>
  </si>
  <si>
    <t>Atitinka reikalaujamas technines specifikacijas</t>
  </si>
  <si>
    <t>YAWAL be stiklo, su ugniai atspariu termo užpildu  atitinka technines specifikaciją</t>
  </si>
  <si>
    <t>Aliplast Econoline atitinka reikalaujamas technines specifikacijas</t>
  </si>
  <si>
    <t>Aliplast Superial  atitinka reikalaujamas technines specifikacijas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</si>
</sst>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0;[Red]0.00"/>
  </numFmts>
  <fonts count="17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1"/>
      <name val="Times New Roman"/>
      <family val="1"/>
    </font>
    <font>
      <sz val="11"/>
      <color indexed="8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  <charset val="186"/>
    </font>
    <font>
      <sz val="11"/>
      <name val="Times New Roman Baltic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theme="1"/>
      <name val="Times"/>
      <family val="1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4" fillId="0" borderId="1" xfId="1" applyFont="1" applyBorder="1" applyAlignment="1">
      <alignment horizont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/>
    </xf>
    <xf numFmtId="2" fontId="8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3" fillId="0" borderId="0" xfId="4" applyFont="1" applyFill="1" applyAlignment="1">
      <alignment horizontal="left" vertical="center"/>
    </xf>
    <xf numFmtId="0" fontId="3" fillId="0" borderId="0" xfId="4" applyFont="1" applyFill="1" applyAlignment="1">
      <alignment horizontal="center" vertical="center"/>
    </xf>
    <xf numFmtId="0" fontId="3" fillId="2" borderId="0" xfId="4" applyFont="1" applyFill="1" applyAlignment="1">
      <alignment vertical="center"/>
    </xf>
    <xf numFmtId="0" fontId="3" fillId="0" borderId="1" xfId="4" applyFont="1" applyFill="1" applyBorder="1" applyAlignment="1" applyProtection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2" fontId="3" fillId="0" borderId="1" xfId="4" applyNumberFormat="1" applyFont="1" applyFill="1" applyBorder="1" applyAlignment="1" applyProtection="1">
      <alignment horizontal="center" vertical="center" wrapText="1"/>
    </xf>
    <xf numFmtId="2" fontId="6" fillId="0" borderId="1" xfId="4" applyNumberFormat="1" applyFont="1" applyBorder="1" applyAlignment="1">
      <alignment horizontal="center"/>
    </xf>
    <xf numFmtId="0" fontId="0" fillId="0" borderId="1" xfId="0" applyBorder="1"/>
    <xf numFmtId="0" fontId="11" fillId="0" borderId="1" xfId="4" applyFont="1" applyFill="1" applyBorder="1" applyAlignment="1" applyProtection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3" fillId="0" borderId="1" xfId="0" applyFont="1" applyBorder="1"/>
    <xf numFmtId="0" fontId="4" fillId="0" borderId="1" xfId="4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shrinkToFit="1"/>
    </xf>
    <xf numFmtId="165" fontId="3" fillId="2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0" fontId="16" fillId="0" borderId="1" xfId="0" applyFont="1" applyBorder="1" applyAlignment="1">
      <alignment wrapText="1"/>
    </xf>
    <xf numFmtId="165" fontId="13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3" fillId="2" borderId="8" xfId="1" applyNumberFormat="1" applyFont="1" applyFill="1" applyBorder="1" applyAlignment="1">
      <alignment horizontal="center" vertical="center" wrapText="1"/>
    </xf>
    <xf numFmtId="2" fontId="3" fillId="2" borderId="9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0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4" xfId="1" applyFont="1" applyBorder="1" applyAlignment="1">
      <alignment horizontal="right"/>
    </xf>
    <xf numFmtId="0" fontId="14" fillId="0" borderId="6" xfId="1" applyFont="1" applyBorder="1" applyAlignment="1">
      <alignment horizontal="right"/>
    </xf>
    <xf numFmtId="0" fontId="14" fillId="0" borderId="5" xfId="1" applyFont="1" applyBorder="1" applyAlignment="1">
      <alignment horizontal="right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9" fillId="0" borderId="6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shrinkToFit="1"/>
    </xf>
    <xf numFmtId="165" fontId="3" fillId="0" borderId="3" xfId="1" applyNumberFormat="1" applyFont="1" applyFill="1" applyBorder="1" applyAlignment="1">
      <alignment horizontal="center" vertical="center" shrinkToFi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165" fontId="8" fillId="3" borderId="2" xfId="1" applyNumberFormat="1" applyFont="1" applyFill="1" applyBorder="1" applyAlignment="1">
      <alignment horizontal="center" vertical="center" wrapText="1"/>
    </xf>
    <xf numFmtId="165" fontId="8" fillId="3" borderId="3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/>
    </xf>
    <xf numFmtId="0" fontId="3" fillId="0" borderId="0" xfId="4" applyFont="1" applyFill="1" applyAlignment="1">
      <alignment horizontal="left" vertical="center"/>
    </xf>
    <xf numFmtId="0" fontId="10" fillId="0" borderId="1" xfId="1" applyFont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6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</cellXfs>
  <cellStyles count="6">
    <cellStyle name="Normal" xfId="0" builtinId="0"/>
    <cellStyle name="Normal 2" xfId="1"/>
    <cellStyle name="Normal 3" xfId="4"/>
    <cellStyle name="Normal_SARASAS" xfId="2"/>
    <cellStyle name="Percent 2" xfId="3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34" zoomScale="80" zoomScaleNormal="80" workbookViewId="0">
      <selection activeCell="N13" sqref="N13"/>
    </sheetView>
  </sheetViews>
  <sheetFormatPr defaultRowHeight="15"/>
  <cols>
    <col min="1" max="1" width="11" customWidth="1"/>
    <col min="2" max="2" width="40.5703125" customWidth="1"/>
    <col min="4" max="4" width="11.28515625" customWidth="1"/>
    <col min="9" max="9" width="13" customWidth="1"/>
    <col min="14" max="14" width="41.85546875" customWidth="1"/>
    <col min="17" max="17" width="11.28515625" customWidth="1"/>
  </cols>
  <sheetData>
    <row r="1" spans="1:9">
      <c r="C1" s="2"/>
      <c r="D1" s="2"/>
      <c r="E1" s="2"/>
      <c r="F1" s="1"/>
      <c r="G1" s="3"/>
      <c r="H1" s="3"/>
      <c r="I1" s="2" t="s">
        <v>94</v>
      </c>
    </row>
    <row r="2" spans="1:9">
      <c r="A2" s="47" t="s">
        <v>93</v>
      </c>
      <c r="B2" s="47"/>
      <c r="C2" s="47"/>
      <c r="D2" s="47"/>
      <c r="E2" s="47"/>
      <c r="F2" s="47"/>
      <c r="G2" s="47"/>
      <c r="H2" s="47"/>
      <c r="I2" s="47"/>
    </row>
    <row r="4" spans="1:9" ht="105" customHeight="1">
      <c r="A4" s="5" t="s">
        <v>73</v>
      </c>
      <c r="B4" s="5" t="s">
        <v>42</v>
      </c>
      <c r="C4" s="6" t="s">
        <v>3</v>
      </c>
      <c r="D4" s="6" t="s">
        <v>44</v>
      </c>
      <c r="E4" s="7" t="s">
        <v>74</v>
      </c>
      <c r="F4" s="9" t="s">
        <v>75</v>
      </c>
      <c r="G4" s="9" t="s">
        <v>32</v>
      </c>
      <c r="H4" s="56" t="s">
        <v>92</v>
      </c>
      <c r="I4" s="57"/>
    </row>
    <row r="5" spans="1:9" ht="22.5" customHeight="1">
      <c r="A5" s="56" t="s">
        <v>43</v>
      </c>
      <c r="B5" s="76"/>
      <c r="C5" s="76"/>
      <c r="D5" s="76"/>
      <c r="E5" s="76"/>
      <c r="F5" s="76"/>
      <c r="G5" s="76"/>
      <c r="H5" s="76"/>
      <c r="I5" s="57"/>
    </row>
    <row r="6" spans="1:9" ht="51.75" customHeight="1">
      <c r="A6" s="83" t="s">
        <v>90</v>
      </c>
      <c r="B6" s="84"/>
      <c r="C6" s="84"/>
      <c r="D6" s="84"/>
      <c r="E6" s="84"/>
      <c r="F6" s="84"/>
      <c r="G6" s="84"/>
      <c r="H6" s="84"/>
      <c r="I6" s="85"/>
    </row>
    <row r="7" spans="1:9" ht="24" customHeight="1">
      <c r="A7" s="71" t="s">
        <v>33</v>
      </c>
      <c r="B7" s="71"/>
      <c r="C7" s="71"/>
      <c r="D7" s="71"/>
      <c r="E7" s="71"/>
      <c r="F7" s="71"/>
      <c r="G7" s="71"/>
      <c r="H7" s="71"/>
      <c r="I7" s="72"/>
    </row>
    <row r="8" spans="1:9" ht="52.5" customHeight="1">
      <c r="A8" s="36" t="s">
        <v>50</v>
      </c>
      <c r="B8" s="16" t="s">
        <v>7</v>
      </c>
      <c r="C8" s="11" t="s">
        <v>8</v>
      </c>
      <c r="D8" s="11">
        <v>50</v>
      </c>
      <c r="E8" s="38">
        <v>257</v>
      </c>
      <c r="F8" s="38">
        <f>E8*1.21</f>
        <v>310.96999999999997</v>
      </c>
      <c r="G8" s="39">
        <f>F8*D8</f>
        <v>15548.499999999998</v>
      </c>
      <c r="H8" s="54" t="s">
        <v>99</v>
      </c>
      <c r="I8" s="55"/>
    </row>
    <row r="9" spans="1:9" ht="52.5" customHeight="1">
      <c r="A9" s="36" t="s">
        <v>51</v>
      </c>
      <c r="B9" s="14" t="s">
        <v>9</v>
      </c>
      <c r="C9" s="11" t="s">
        <v>8</v>
      </c>
      <c r="D9" s="11">
        <v>10</v>
      </c>
      <c r="E9" s="38">
        <v>259</v>
      </c>
      <c r="F9" s="38">
        <f>E9*1.21</f>
        <v>313.39</v>
      </c>
      <c r="G9" s="39">
        <f t="shared" ref="G9:G15" si="0">F9*D9</f>
        <v>3133.8999999999996</v>
      </c>
      <c r="H9" s="54" t="s">
        <v>99</v>
      </c>
      <c r="I9" s="55"/>
    </row>
    <row r="10" spans="1:9" ht="54.75" customHeight="1">
      <c r="A10" s="36" t="s">
        <v>52</v>
      </c>
      <c r="B10" s="14" t="s">
        <v>10</v>
      </c>
      <c r="C10" s="11" t="s">
        <v>8</v>
      </c>
      <c r="D10" s="11">
        <v>10</v>
      </c>
      <c r="E10" s="38">
        <v>259</v>
      </c>
      <c r="F10" s="38">
        <f t="shared" ref="F10:F16" si="1">E10*1.21</f>
        <v>313.39</v>
      </c>
      <c r="G10" s="39">
        <f t="shared" si="0"/>
        <v>3133.8999999999996</v>
      </c>
      <c r="H10" s="54" t="s">
        <v>99</v>
      </c>
      <c r="I10" s="55"/>
    </row>
    <row r="11" spans="1:9" ht="55.5" customHeight="1">
      <c r="A11" s="36" t="s">
        <v>53</v>
      </c>
      <c r="B11" s="14" t="s">
        <v>11</v>
      </c>
      <c r="C11" s="11" t="s">
        <v>8</v>
      </c>
      <c r="D11" s="11">
        <v>10</v>
      </c>
      <c r="E11" s="38">
        <v>195</v>
      </c>
      <c r="F11" s="38">
        <f t="shared" si="1"/>
        <v>235.95</v>
      </c>
      <c r="G11" s="39">
        <f t="shared" si="0"/>
        <v>2359.5</v>
      </c>
      <c r="H11" s="54" t="s">
        <v>99</v>
      </c>
      <c r="I11" s="55"/>
    </row>
    <row r="12" spans="1:9" ht="53.25" customHeight="1">
      <c r="A12" s="36" t="s">
        <v>54</v>
      </c>
      <c r="B12" s="14" t="s">
        <v>12</v>
      </c>
      <c r="C12" s="11" t="s">
        <v>8</v>
      </c>
      <c r="D12" s="11">
        <v>5</v>
      </c>
      <c r="E12" s="38">
        <v>195</v>
      </c>
      <c r="F12" s="38">
        <f t="shared" si="1"/>
        <v>235.95</v>
      </c>
      <c r="G12" s="39">
        <f t="shared" si="0"/>
        <v>1179.75</v>
      </c>
      <c r="H12" s="54" t="s">
        <v>99</v>
      </c>
      <c r="I12" s="55"/>
    </row>
    <row r="13" spans="1:9" ht="64.5" customHeight="1">
      <c r="A13" s="36" t="s">
        <v>55</v>
      </c>
      <c r="B13" s="14" t="s">
        <v>13</v>
      </c>
      <c r="C13" s="11" t="s">
        <v>5</v>
      </c>
      <c r="D13" s="11">
        <v>10</v>
      </c>
      <c r="E13" s="38">
        <v>55</v>
      </c>
      <c r="F13" s="38">
        <f t="shared" si="1"/>
        <v>66.55</v>
      </c>
      <c r="G13" s="39">
        <f t="shared" si="0"/>
        <v>665.5</v>
      </c>
      <c r="H13" s="54" t="s">
        <v>97</v>
      </c>
      <c r="I13" s="55"/>
    </row>
    <row r="14" spans="1:9" ht="39.75" customHeight="1">
      <c r="A14" s="36" t="s">
        <v>56</v>
      </c>
      <c r="B14" s="14" t="s">
        <v>14</v>
      </c>
      <c r="C14" s="11" t="s">
        <v>5</v>
      </c>
      <c r="D14" s="11">
        <v>30</v>
      </c>
      <c r="E14" s="38">
        <v>45</v>
      </c>
      <c r="F14" s="38">
        <f t="shared" si="1"/>
        <v>54.449999999999996</v>
      </c>
      <c r="G14" s="39">
        <f t="shared" si="0"/>
        <v>1633.4999999999998</v>
      </c>
      <c r="H14" s="54" t="s">
        <v>97</v>
      </c>
      <c r="I14" s="55"/>
    </row>
    <row r="15" spans="1:9" ht="39.75" customHeight="1">
      <c r="A15" s="36" t="s">
        <v>57</v>
      </c>
      <c r="B15" s="34" t="s">
        <v>45</v>
      </c>
      <c r="C15" s="35" t="s">
        <v>46</v>
      </c>
      <c r="D15" s="35">
        <v>5</v>
      </c>
      <c r="E15" s="38">
        <v>55</v>
      </c>
      <c r="F15" s="38">
        <f t="shared" si="1"/>
        <v>66.55</v>
      </c>
      <c r="G15" s="39">
        <f t="shared" si="0"/>
        <v>332.75</v>
      </c>
      <c r="H15" s="54" t="s">
        <v>97</v>
      </c>
      <c r="I15" s="55"/>
    </row>
    <row r="16" spans="1:9" ht="53.25" customHeight="1">
      <c r="A16" s="36" t="s">
        <v>58</v>
      </c>
      <c r="B16" s="14" t="s">
        <v>15</v>
      </c>
      <c r="C16" s="11" t="s">
        <v>5</v>
      </c>
      <c r="D16" s="11">
        <v>5</v>
      </c>
      <c r="E16" s="38">
        <v>55</v>
      </c>
      <c r="F16" s="38">
        <f t="shared" si="1"/>
        <v>66.55</v>
      </c>
      <c r="G16" s="39">
        <f>F16*D16</f>
        <v>332.75</v>
      </c>
      <c r="H16" s="54" t="s">
        <v>96</v>
      </c>
      <c r="I16" s="55"/>
    </row>
    <row r="17" spans="1:9" ht="15" customHeight="1">
      <c r="A17" s="58" t="s">
        <v>59</v>
      </c>
      <c r="B17" s="75" t="s">
        <v>16</v>
      </c>
      <c r="C17" s="77" t="s">
        <v>5</v>
      </c>
      <c r="D17" s="77">
        <v>10</v>
      </c>
      <c r="E17" s="86">
        <v>80</v>
      </c>
      <c r="F17" s="79">
        <f>E17*1.21</f>
        <v>96.8</v>
      </c>
      <c r="G17" s="88">
        <f>F17*D17</f>
        <v>968</v>
      </c>
      <c r="H17" s="50" t="s">
        <v>95</v>
      </c>
      <c r="I17" s="51"/>
    </row>
    <row r="18" spans="1:9" ht="80.25" customHeight="1">
      <c r="A18" s="59"/>
      <c r="B18" s="75"/>
      <c r="C18" s="78"/>
      <c r="D18" s="78"/>
      <c r="E18" s="87"/>
      <c r="F18" s="80"/>
      <c r="G18" s="89"/>
      <c r="H18" s="52"/>
      <c r="I18" s="53"/>
    </row>
    <row r="19" spans="1:9" ht="15" customHeight="1">
      <c r="A19" s="58" t="s">
        <v>60</v>
      </c>
      <c r="B19" s="75" t="s">
        <v>17</v>
      </c>
      <c r="C19" s="77" t="s">
        <v>5</v>
      </c>
      <c r="D19" s="77">
        <v>1</v>
      </c>
      <c r="E19" s="81">
        <v>1750</v>
      </c>
      <c r="F19" s="79">
        <f>E19*1.21</f>
        <v>2117.5</v>
      </c>
      <c r="G19" s="88">
        <f>F19*D19</f>
        <v>2117.5</v>
      </c>
      <c r="H19" s="50" t="s">
        <v>95</v>
      </c>
      <c r="I19" s="51"/>
    </row>
    <row r="20" spans="1:9" ht="86.25" customHeight="1">
      <c r="A20" s="59"/>
      <c r="B20" s="75"/>
      <c r="C20" s="78"/>
      <c r="D20" s="78"/>
      <c r="E20" s="82"/>
      <c r="F20" s="80"/>
      <c r="G20" s="89"/>
      <c r="H20" s="52"/>
      <c r="I20" s="53"/>
    </row>
    <row r="21" spans="1:9" ht="57.75" customHeight="1">
      <c r="A21" s="36" t="s">
        <v>61</v>
      </c>
      <c r="B21" s="34" t="s">
        <v>47</v>
      </c>
      <c r="C21" s="11" t="s">
        <v>5</v>
      </c>
      <c r="D21" s="11">
        <v>2</v>
      </c>
      <c r="E21" s="40">
        <v>10</v>
      </c>
      <c r="F21" s="38">
        <f>E21*1.21</f>
        <v>12.1</v>
      </c>
      <c r="G21" s="39">
        <f>F21*D21</f>
        <v>24.2</v>
      </c>
      <c r="H21" s="54" t="s">
        <v>97</v>
      </c>
      <c r="I21" s="55"/>
    </row>
    <row r="22" spans="1:9" ht="41.25" customHeight="1">
      <c r="A22" s="36" t="s">
        <v>62</v>
      </c>
      <c r="B22" s="14" t="s">
        <v>21</v>
      </c>
      <c r="C22" s="11" t="s">
        <v>34</v>
      </c>
      <c r="D22" s="11">
        <v>50</v>
      </c>
      <c r="E22" s="41">
        <v>55</v>
      </c>
      <c r="F22" s="38">
        <f>E22*1.21</f>
        <v>66.55</v>
      </c>
      <c r="G22" s="39">
        <f>F22*D22</f>
        <v>3327.5</v>
      </c>
      <c r="H22" s="54" t="s">
        <v>97</v>
      </c>
      <c r="I22" s="55"/>
    </row>
    <row r="23" spans="1:9" ht="34.5" customHeight="1">
      <c r="A23" s="73" t="s">
        <v>22</v>
      </c>
      <c r="B23" s="73"/>
      <c r="C23" s="73"/>
      <c r="D23" s="73"/>
      <c r="E23" s="73"/>
      <c r="F23" s="73"/>
      <c r="G23" s="73"/>
      <c r="H23" s="73"/>
      <c r="I23" s="74"/>
    </row>
    <row r="24" spans="1:9" ht="54.75" customHeight="1">
      <c r="A24" s="36" t="s">
        <v>63</v>
      </c>
      <c r="B24" s="14" t="s">
        <v>23</v>
      </c>
      <c r="C24" s="11" t="s">
        <v>8</v>
      </c>
      <c r="D24" s="11">
        <v>5</v>
      </c>
      <c r="E24" s="38">
        <v>320</v>
      </c>
      <c r="F24" s="38">
        <f>E24*1.21</f>
        <v>387.2</v>
      </c>
      <c r="G24" s="39">
        <f>F24*D24</f>
        <v>1936</v>
      </c>
      <c r="H24" s="54" t="s">
        <v>100</v>
      </c>
      <c r="I24" s="55"/>
    </row>
    <row r="25" spans="1:9" ht="55.5" customHeight="1">
      <c r="A25" s="36" t="s">
        <v>64</v>
      </c>
      <c r="B25" s="14" t="s">
        <v>24</v>
      </c>
      <c r="C25" s="11" t="s">
        <v>8</v>
      </c>
      <c r="D25" s="11">
        <v>4</v>
      </c>
      <c r="E25" s="38">
        <v>360</v>
      </c>
      <c r="F25" s="38">
        <f t="shared" ref="F25:F34" si="2">E25*1.21</f>
        <v>435.59999999999997</v>
      </c>
      <c r="G25" s="39">
        <f t="shared" ref="G25:G34" si="3">F25*D25</f>
        <v>1742.3999999999999</v>
      </c>
      <c r="H25" s="54" t="s">
        <v>100</v>
      </c>
      <c r="I25" s="55"/>
    </row>
    <row r="26" spans="1:9" ht="47.25">
      <c r="A26" s="36" t="s">
        <v>65</v>
      </c>
      <c r="B26" s="14" t="s">
        <v>25</v>
      </c>
      <c r="C26" s="11" t="s">
        <v>8</v>
      </c>
      <c r="D26" s="11">
        <v>4</v>
      </c>
      <c r="E26" s="38">
        <v>250</v>
      </c>
      <c r="F26" s="38">
        <f t="shared" si="2"/>
        <v>302.5</v>
      </c>
      <c r="G26" s="39">
        <f t="shared" si="3"/>
        <v>1210</v>
      </c>
      <c r="H26" s="54" t="s">
        <v>100</v>
      </c>
      <c r="I26" s="55"/>
    </row>
    <row r="27" spans="1:9" ht="48" customHeight="1">
      <c r="A27" s="36" t="s">
        <v>66</v>
      </c>
      <c r="B27" s="14" t="s">
        <v>26</v>
      </c>
      <c r="C27" s="11" t="s">
        <v>8</v>
      </c>
      <c r="D27" s="11">
        <v>5</v>
      </c>
      <c r="E27" s="38">
        <v>269</v>
      </c>
      <c r="F27" s="38">
        <f t="shared" si="2"/>
        <v>325.49</v>
      </c>
      <c r="G27" s="39">
        <f t="shared" si="3"/>
        <v>1627.45</v>
      </c>
      <c r="H27" s="54" t="s">
        <v>100</v>
      </c>
      <c r="I27" s="55"/>
    </row>
    <row r="28" spans="1:9" ht="51.75" customHeight="1">
      <c r="A28" s="36" t="s">
        <v>67</v>
      </c>
      <c r="B28" s="14" t="s">
        <v>27</v>
      </c>
      <c r="C28" s="11" t="s">
        <v>8</v>
      </c>
      <c r="D28" s="11">
        <v>4</v>
      </c>
      <c r="E28" s="38">
        <v>340</v>
      </c>
      <c r="F28" s="38">
        <f t="shared" si="2"/>
        <v>411.4</v>
      </c>
      <c r="G28" s="39">
        <f t="shared" si="3"/>
        <v>1645.6</v>
      </c>
      <c r="H28" s="54" t="s">
        <v>100</v>
      </c>
      <c r="I28" s="55"/>
    </row>
    <row r="29" spans="1:9" ht="47.25">
      <c r="A29" s="36" t="s">
        <v>68</v>
      </c>
      <c r="B29" s="14" t="s">
        <v>13</v>
      </c>
      <c r="C29" s="11" t="s">
        <v>5</v>
      </c>
      <c r="D29" s="11">
        <v>5</v>
      </c>
      <c r="E29" s="38">
        <v>55</v>
      </c>
      <c r="F29" s="38">
        <f t="shared" si="2"/>
        <v>66.55</v>
      </c>
      <c r="G29" s="39">
        <f t="shared" si="3"/>
        <v>332.75</v>
      </c>
      <c r="H29" s="54" t="s">
        <v>97</v>
      </c>
      <c r="I29" s="55"/>
    </row>
    <row r="30" spans="1:9" ht="31.5">
      <c r="A30" s="36" t="s">
        <v>69</v>
      </c>
      <c r="B30" s="28" t="s">
        <v>28</v>
      </c>
      <c r="C30" s="29" t="s">
        <v>5</v>
      </c>
      <c r="D30" s="29">
        <v>10</v>
      </c>
      <c r="E30" s="38">
        <v>45</v>
      </c>
      <c r="F30" s="38">
        <f t="shared" si="2"/>
        <v>54.449999999999996</v>
      </c>
      <c r="G30" s="39">
        <f>F30*D30</f>
        <v>544.5</v>
      </c>
      <c r="H30" s="54" t="s">
        <v>97</v>
      </c>
      <c r="I30" s="55"/>
    </row>
    <row r="31" spans="1:9" ht="51" customHeight="1">
      <c r="A31" s="36" t="s">
        <v>70</v>
      </c>
      <c r="B31" s="28" t="s">
        <v>15</v>
      </c>
      <c r="C31" s="29" t="s">
        <v>5</v>
      </c>
      <c r="D31" s="11">
        <v>3</v>
      </c>
      <c r="E31" s="38">
        <v>55</v>
      </c>
      <c r="F31" s="38">
        <f t="shared" si="2"/>
        <v>66.55</v>
      </c>
      <c r="G31" s="39">
        <f t="shared" si="3"/>
        <v>199.64999999999998</v>
      </c>
      <c r="H31" s="54" t="s">
        <v>96</v>
      </c>
      <c r="I31" s="55"/>
    </row>
    <row r="32" spans="1:9" ht="32.25" customHeight="1">
      <c r="A32" s="37" t="s">
        <v>71</v>
      </c>
      <c r="B32" s="14" t="s">
        <v>29</v>
      </c>
      <c r="C32" s="11" t="s">
        <v>8</v>
      </c>
      <c r="D32" s="11">
        <v>20</v>
      </c>
      <c r="E32" s="42">
        <v>25</v>
      </c>
      <c r="F32" s="38">
        <f t="shared" si="2"/>
        <v>30.25</v>
      </c>
      <c r="G32" s="39">
        <f t="shared" si="3"/>
        <v>605</v>
      </c>
      <c r="H32" s="54" t="s">
        <v>97</v>
      </c>
      <c r="I32" s="55"/>
    </row>
    <row r="33" spans="1:9" ht="47.25">
      <c r="A33" s="4" t="s">
        <v>72</v>
      </c>
      <c r="B33" s="34" t="s">
        <v>48</v>
      </c>
      <c r="C33" s="11" t="s">
        <v>5</v>
      </c>
      <c r="D33" s="11">
        <v>2</v>
      </c>
      <c r="E33" s="43">
        <v>10</v>
      </c>
      <c r="F33" s="38">
        <f t="shared" si="2"/>
        <v>12.1</v>
      </c>
      <c r="G33" s="39">
        <f t="shared" si="3"/>
        <v>24.2</v>
      </c>
      <c r="H33" s="54" t="s">
        <v>97</v>
      </c>
      <c r="I33" s="55"/>
    </row>
    <row r="34" spans="1:9" ht="47.25">
      <c r="A34" s="8" t="s">
        <v>91</v>
      </c>
      <c r="B34" s="34" t="s">
        <v>49</v>
      </c>
      <c r="C34" s="11" t="s">
        <v>5</v>
      </c>
      <c r="D34" s="11">
        <v>2</v>
      </c>
      <c r="E34" s="46">
        <v>65</v>
      </c>
      <c r="F34" s="38">
        <f t="shared" si="2"/>
        <v>78.649999999999991</v>
      </c>
      <c r="G34" s="39">
        <f t="shared" si="3"/>
        <v>157.29999999999998</v>
      </c>
      <c r="H34" s="54" t="s">
        <v>97</v>
      </c>
      <c r="I34" s="55"/>
    </row>
    <row r="35" spans="1:9" ht="15" customHeight="1">
      <c r="A35" s="66" t="s">
        <v>87</v>
      </c>
      <c r="B35" s="67"/>
      <c r="C35" s="67"/>
      <c r="D35" s="67"/>
      <c r="E35" s="67"/>
      <c r="F35" s="67"/>
      <c r="G35" s="68"/>
      <c r="H35" s="69">
        <f>SUM(G24:G34,G8:G22)</f>
        <v>44782.1</v>
      </c>
      <c r="I35" s="70"/>
    </row>
    <row r="36" spans="1:9" ht="18" customHeight="1">
      <c r="A36" s="60" t="s">
        <v>89</v>
      </c>
      <c r="B36" s="61"/>
      <c r="C36" s="61"/>
      <c r="D36" s="61"/>
      <c r="E36" s="61"/>
      <c r="F36" s="61"/>
      <c r="G36" s="61"/>
      <c r="H36" s="61"/>
      <c r="I36" s="62"/>
    </row>
    <row r="37" spans="1:9" ht="18" customHeight="1">
      <c r="A37" s="63" t="s">
        <v>76</v>
      </c>
      <c r="B37" s="64"/>
      <c r="C37" s="64"/>
      <c r="D37" s="64"/>
      <c r="E37" s="64"/>
      <c r="F37" s="64"/>
      <c r="G37" s="64"/>
      <c r="H37" s="64"/>
      <c r="I37" s="65"/>
    </row>
    <row r="38" spans="1:9" ht="78.75">
      <c r="A38" s="27" t="s">
        <v>77</v>
      </c>
      <c r="B38" s="44" t="s">
        <v>83</v>
      </c>
      <c r="C38" s="27" t="s">
        <v>5</v>
      </c>
      <c r="D38" s="27">
        <v>3</v>
      </c>
      <c r="E38" s="45">
        <v>943</v>
      </c>
      <c r="F38" s="45">
        <f>E38*1.21</f>
        <v>1141.03</v>
      </c>
      <c r="G38" s="45">
        <f>F38*D38</f>
        <v>3423.09</v>
      </c>
      <c r="H38" s="48" t="s">
        <v>98</v>
      </c>
      <c r="I38" s="49"/>
    </row>
    <row r="39" spans="1:9" ht="78.75">
      <c r="A39" s="27" t="s">
        <v>78</v>
      </c>
      <c r="B39" s="44" t="s">
        <v>84</v>
      </c>
      <c r="C39" s="27" t="s">
        <v>5</v>
      </c>
      <c r="D39" s="27">
        <v>3</v>
      </c>
      <c r="E39" s="45">
        <v>1286</v>
      </c>
      <c r="F39" s="45">
        <f t="shared" ref="F39:F42" si="4">E39*1.21</f>
        <v>1556.06</v>
      </c>
      <c r="G39" s="45">
        <f t="shared" ref="G39:G42" si="5">F39*D39</f>
        <v>4668.18</v>
      </c>
      <c r="H39" s="48" t="s">
        <v>98</v>
      </c>
      <c r="I39" s="49"/>
    </row>
    <row r="40" spans="1:9" ht="78.75">
      <c r="A40" s="27" t="s">
        <v>79</v>
      </c>
      <c r="B40" s="44" t="s">
        <v>85</v>
      </c>
      <c r="C40" s="27" t="s">
        <v>5</v>
      </c>
      <c r="D40" s="27">
        <v>2</v>
      </c>
      <c r="E40" s="45">
        <v>1272</v>
      </c>
      <c r="F40" s="45">
        <f t="shared" si="4"/>
        <v>1539.12</v>
      </c>
      <c r="G40" s="45">
        <f t="shared" si="5"/>
        <v>3078.24</v>
      </c>
      <c r="H40" s="48" t="s">
        <v>98</v>
      </c>
      <c r="I40" s="49"/>
    </row>
    <row r="41" spans="1:9" ht="78.75">
      <c r="A41" s="27" t="s">
        <v>80</v>
      </c>
      <c r="B41" s="44" t="s">
        <v>82</v>
      </c>
      <c r="C41" s="27" t="s">
        <v>5</v>
      </c>
      <c r="D41" s="27">
        <v>1</v>
      </c>
      <c r="E41" s="45">
        <v>1412</v>
      </c>
      <c r="F41" s="45">
        <f t="shared" si="4"/>
        <v>1708.52</v>
      </c>
      <c r="G41" s="45">
        <f t="shared" si="5"/>
        <v>1708.52</v>
      </c>
      <c r="H41" s="48" t="s">
        <v>98</v>
      </c>
      <c r="I41" s="49"/>
    </row>
    <row r="42" spans="1:9" ht="78.75">
      <c r="A42" s="27" t="s">
        <v>81</v>
      </c>
      <c r="B42" s="44" t="s">
        <v>86</v>
      </c>
      <c r="C42" s="27" t="s">
        <v>5</v>
      </c>
      <c r="D42" s="27">
        <v>1</v>
      </c>
      <c r="E42" s="45">
        <v>1710</v>
      </c>
      <c r="F42" s="45">
        <f t="shared" si="4"/>
        <v>2069.1</v>
      </c>
      <c r="G42" s="45">
        <f t="shared" si="5"/>
        <v>2069.1</v>
      </c>
      <c r="H42" s="48" t="s">
        <v>98</v>
      </c>
      <c r="I42" s="49"/>
    </row>
    <row r="43" spans="1:9">
      <c r="A43" s="66" t="s">
        <v>88</v>
      </c>
      <c r="B43" s="67"/>
      <c r="C43" s="67"/>
      <c r="D43" s="67"/>
      <c r="E43" s="67"/>
      <c r="F43" s="67"/>
      <c r="G43" s="68"/>
      <c r="H43" s="69">
        <f>SUM(G38:G42)</f>
        <v>14947.130000000001</v>
      </c>
      <c r="I43" s="70"/>
    </row>
  </sheetData>
  <mergeCells count="55">
    <mergeCell ref="A5:I5"/>
    <mergeCell ref="C17:C18"/>
    <mergeCell ref="C19:C20"/>
    <mergeCell ref="A19:A20"/>
    <mergeCell ref="F19:F20"/>
    <mergeCell ref="D17:D18"/>
    <mergeCell ref="F17:F18"/>
    <mergeCell ref="D19:D20"/>
    <mergeCell ref="E19:E20"/>
    <mergeCell ref="A6:I6"/>
    <mergeCell ref="E17:E18"/>
    <mergeCell ref="G17:G18"/>
    <mergeCell ref="G19:G20"/>
    <mergeCell ref="A43:G43"/>
    <mergeCell ref="H43:I43"/>
    <mergeCell ref="A7:I7"/>
    <mergeCell ref="A23:I23"/>
    <mergeCell ref="A35:G35"/>
    <mergeCell ref="H35:I35"/>
    <mergeCell ref="H17:I18"/>
    <mergeCell ref="H16:I16"/>
    <mergeCell ref="H15:I15"/>
    <mergeCell ref="H14:I14"/>
    <mergeCell ref="H13:I13"/>
    <mergeCell ref="H12:I12"/>
    <mergeCell ref="H22:I22"/>
    <mergeCell ref="H21:I21"/>
    <mergeCell ref="B17:B18"/>
    <mergeCell ref="B19:B20"/>
    <mergeCell ref="H42:I42"/>
    <mergeCell ref="H31:I31"/>
    <mergeCell ref="H30:I30"/>
    <mergeCell ref="H29:I29"/>
    <mergeCell ref="H28:I28"/>
    <mergeCell ref="H34:I34"/>
    <mergeCell ref="H33:I33"/>
    <mergeCell ref="H32:I32"/>
    <mergeCell ref="A36:I36"/>
    <mergeCell ref="A37:I37"/>
    <mergeCell ref="A2:I2"/>
    <mergeCell ref="H38:I38"/>
    <mergeCell ref="H41:I41"/>
    <mergeCell ref="H40:I40"/>
    <mergeCell ref="H39:I39"/>
    <mergeCell ref="H19:I20"/>
    <mergeCell ref="H26:I26"/>
    <mergeCell ref="H27:I27"/>
    <mergeCell ref="H25:I25"/>
    <mergeCell ref="H24:I24"/>
    <mergeCell ref="H4:I4"/>
    <mergeCell ref="H8:I8"/>
    <mergeCell ref="H9:I9"/>
    <mergeCell ref="H10:I10"/>
    <mergeCell ref="H11:I11"/>
    <mergeCell ref="A17:A18"/>
  </mergeCells>
  <pageMargins left="0.45" right="0.45" top="0.25" bottom="0.25" header="0.3" footer="0.3"/>
  <pageSetup scale="7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4" sqref="A4:F39"/>
    </sheetView>
  </sheetViews>
  <sheetFormatPr defaultRowHeight="15"/>
  <cols>
    <col min="2" max="2" width="11.5703125" customWidth="1"/>
    <col min="3" max="3" width="35" customWidth="1"/>
    <col min="4" max="4" width="10.28515625" customWidth="1"/>
    <col min="5" max="5" width="12" customWidth="1"/>
    <col min="6" max="6" width="11.28515625" customWidth="1"/>
  </cols>
  <sheetData>
    <row r="1" spans="1:6">
      <c r="A1" s="90" t="s">
        <v>37</v>
      </c>
      <c r="B1" s="90"/>
      <c r="C1" s="90"/>
      <c r="D1" s="18"/>
      <c r="E1" s="18" t="s">
        <v>38</v>
      </c>
      <c r="F1" s="19"/>
    </row>
    <row r="2" spans="1:6">
      <c r="A2" s="17" t="s">
        <v>39</v>
      </c>
      <c r="B2" s="17"/>
      <c r="C2" s="17"/>
      <c r="D2" s="18"/>
      <c r="E2" s="18"/>
      <c r="F2" s="19"/>
    </row>
    <row r="4" spans="1:6" ht="45">
      <c r="A4" s="20" t="s">
        <v>0</v>
      </c>
      <c r="B4" s="20" t="s">
        <v>1</v>
      </c>
      <c r="C4" s="20" t="s">
        <v>2</v>
      </c>
      <c r="D4" s="21" t="s">
        <v>3</v>
      </c>
      <c r="E4" s="21" t="s">
        <v>4</v>
      </c>
      <c r="F4" s="22" t="s">
        <v>40</v>
      </c>
    </row>
    <row r="5" spans="1:6" ht="35.25" customHeight="1">
      <c r="A5" s="20"/>
      <c r="B5" s="20"/>
      <c r="C5" s="25" t="s">
        <v>33</v>
      </c>
      <c r="D5" s="21"/>
      <c r="E5" s="21"/>
      <c r="F5" s="22"/>
    </row>
    <row r="6" spans="1:6" ht="61.5" customHeight="1">
      <c r="A6" s="10">
        <v>1</v>
      </c>
      <c r="B6" s="32" t="s">
        <v>41</v>
      </c>
      <c r="C6" s="14" t="s">
        <v>7</v>
      </c>
      <c r="D6" s="11" t="s">
        <v>8</v>
      </c>
      <c r="E6" s="11">
        <v>150</v>
      </c>
      <c r="F6" s="23"/>
    </row>
    <row r="7" spans="1:6" ht="61.5" customHeight="1">
      <c r="A7" s="10">
        <v>2</v>
      </c>
      <c r="B7" s="33" t="s">
        <v>41</v>
      </c>
      <c r="C7" s="14" t="s">
        <v>9</v>
      </c>
      <c r="D7" s="11" t="s">
        <v>8</v>
      </c>
      <c r="E7" s="11">
        <v>10</v>
      </c>
      <c r="F7" s="23"/>
    </row>
    <row r="8" spans="1:6" ht="66.75" customHeight="1">
      <c r="A8" s="10">
        <v>3</v>
      </c>
      <c r="B8" s="12" t="s">
        <v>41</v>
      </c>
      <c r="C8" s="14" t="s">
        <v>10</v>
      </c>
      <c r="D8" s="11" t="s">
        <v>8</v>
      </c>
      <c r="E8" s="11">
        <v>10</v>
      </c>
      <c r="F8" s="23"/>
    </row>
    <row r="9" spans="1:6" ht="62.25" customHeight="1">
      <c r="A9" s="10">
        <v>4</v>
      </c>
      <c r="B9" s="12" t="s">
        <v>41</v>
      </c>
      <c r="C9" s="14" t="s">
        <v>11</v>
      </c>
      <c r="D9" s="11" t="s">
        <v>8</v>
      </c>
      <c r="E9" s="11">
        <v>40</v>
      </c>
      <c r="F9" s="23"/>
    </row>
    <row r="10" spans="1:6" ht="60" customHeight="1">
      <c r="A10" s="10">
        <v>5</v>
      </c>
      <c r="B10" s="12" t="s">
        <v>41</v>
      </c>
      <c r="C10" s="14" t="s">
        <v>12</v>
      </c>
      <c r="D10" s="11" t="s">
        <v>8</v>
      </c>
      <c r="E10" s="11">
        <v>5</v>
      </c>
      <c r="F10" s="23"/>
    </row>
    <row r="11" spans="1:6" ht="68.25" customHeight="1">
      <c r="A11" s="10">
        <v>6</v>
      </c>
      <c r="B11" s="12" t="s">
        <v>41</v>
      </c>
      <c r="C11" s="14" t="s">
        <v>13</v>
      </c>
      <c r="D11" s="11" t="s">
        <v>5</v>
      </c>
      <c r="E11" s="11">
        <v>20</v>
      </c>
      <c r="F11" s="23"/>
    </row>
    <row r="12" spans="1:6" ht="51.75" customHeight="1">
      <c r="A12" s="10">
        <v>7</v>
      </c>
      <c r="B12" s="12" t="s">
        <v>41</v>
      </c>
      <c r="C12" s="14" t="s">
        <v>14</v>
      </c>
      <c r="D12" s="11" t="s">
        <v>5</v>
      </c>
      <c r="E12" s="11">
        <v>10</v>
      </c>
      <c r="F12" s="23"/>
    </row>
    <row r="13" spans="1:6" ht="67.5" customHeight="1">
      <c r="A13" s="10">
        <v>8</v>
      </c>
      <c r="B13" s="12" t="s">
        <v>41</v>
      </c>
      <c r="C13" s="14" t="s">
        <v>15</v>
      </c>
      <c r="D13" s="11" t="s">
        <v>5</v>
      </c>
      <c r="E13" s="11">
        <v>5</v>
      </c>
      <c r="F13" s="23"/>
    </row>
    <row r="14" spans="1:6" ht="15" customHeight="1">
      <c r="A14" s="95">
        <v>9</v>
      </c>
      <c r="B14" s="92" t="s">
        <v>41</v>
      </c>
      <c r="C14" s="75" t="s">
        <v>16</v>
      </c>
      <c r="D14" s="91" t="s">
        <v>5</v>
      </c>
      <c r="E14" s="91">
        <v>15</v>
      </c>
      <c r="F14" s="100"/>
    </row>
    <row r="15" spans="1:6" ht="78.75" customHeight="1">
      <c r="A15" s="95"/>
      <c r="B15" s="93"/>
      <c r="C15" s="75"/>
      <c r="D15" s="91"/>
      <c r="E15" s="91"/>
      <c r="F15" s="100"/>
    </row>
    <row r="16" spans="1:6" ht="15" customHeight="1">
      <c r="A16" s="95">
        <v>10</v>
      </c>
      <c r="B16" s="92" t="s">
        <v>41</v>
      </c>
      <c r="C16" s="75" t="s">
        <v>17</v>
      </c>
      <c r="D16" s="91" t="s">
        <v>5</v>
      </c>
      <c r="E16" s="91">
        <v>1</v>
      </c>
      <c r="F16" s="101"/>
    </row>
    <row r="17" spans="1:6" ht="99.75" customHeight="1">
      <c r="A17" s="95"/>
      <c r="B17" s="93"/>
      <c r="C17" s="75"/>
      <c r="D17" s="91"/>
      <c r="E17" s="91"/>
      <c r="F17" s="101"/>
    </row>
    <row r="18" spans="1:6" ht="15" customHeight="1">
      <c r="A18" s="95">
        <v>11</v>
      </c>
      <c r="B18" s="92" t="s">
        <v>41</v>
      </c>
      <c r="C18" s="75" t="s">
        <v>35</v>
      </c>
      <c r="D18" s="91" t="s">
        <v>5</v>
      </c>
      <c r="E18" s="91">
        <v>5</v>
      </c>
      <c r="F18" s="101"/>
    </row>
    <row r="19" spans="1:6" ht="94.5" customHeight="1">
      <c r="A19" s="95"/>
      <c r="B19" s="93"/>
      <c r="C19" s="75"/>
      <c r="D19" s="91"/>
      <c r="E19" s="91"/>
      <c r="F19" s="101"/>
    </row>
    <row r="20" spans="1:6" ht="15" customHeight="1">
      <c r="A20" s="94">
        <v>12</v>
      </c>
      <c r="B20" s="92" t="s">
        <v>41</v>
      </c>
      <c r="C20" s="75" t="s">
        <v>36</v>
      </c>
      <c r="D20" s="91" t="s">
        <v>5</v>
      </c>
      <c r="E20" s="91">
        <v>7</v>
      </c>
      <c r="F20" s="100"/>
    </row>
    <row r="21" spans="1:6" ht="175.5" customHeight="1">
      <c r="A21" s="94"/>
      <c r="B21" s="93"/>
      <c r="C21" s="75"/>
      <c r="D21" s="91"/>
      <c r="E21" s="91"/>
      <c r="F21" s="100"/>
    </row>
    <row r="22" spans="1:6" ht="47.25">
      <c r="A22" s="31">
        <v>13</v>
      </c>
      <c r="B22" s="12" t="s">
        <v>41</v>
      </c>
      <c r="C22" s="14" t="s">
        <v>19</v>
      </c>
      <c r="D22" s="11" t="s">
        <v>5</v>
      </c>
      <c r="E22" s="11">
        <v>100</v>
      </c>
      <c r="F22" s="23"/>
    </row>
    <row r="23" spans="1:6" ht="51" customHeight="1">
      <c r="A23" s="26">
        <v>14</v>
      </c>
      <c r="B23" s="12" t="s">
        <v>41</v>
      </c>
      <c r="C23" s="14" t="s">
        <v>20</v>
      </c>
      <c r="D23" s="11" t="s">
        <v>5</v>
      </c>
      <c r="E23" s="11">
        <v>2</v>
      </c>
      <c r="F23" s="23"/>
    </row>
    <row r="24" spans="1:6" ht="44.25" customHeight="1">
      <c r="A24" s="27">
        <v>15</v>
      </c>
      <c r="B24" s="13" t="s">
        <v>41</v>
      </c>
      <c r="C24" s="14" t="s">
        <v>21</v>
      </c>
      <c r="D24" s="11" t="s">
        <v>34</v>
      </c>
      <c r="E24" s="11">
        <v>150</v>
      </c>
      <c r="F24" s="24"/>
    </row>
    <row r="25" spans="1:6" ht="31.5">
      <c r="A25" s="27"/>
      <c r="B25" s="13"/>
      <c r="C25" s="15" t="s">
        <v>22</v>
      </c>
      <c r="D25" s="11"/>
      <c r="E25" s="11"/>
      <c r="F25" s="24"/>
    </row>
    <row r="26" spans="1:6" ht="52.5" customHeight="1">
      <c r="A26" s="27">
        <v>16</v>
      </c>
      <c r="B26" s="12" t="s">
        <v>41</v>
      </c>
      <c r="C26" s="14" t="s">
        <v>23</v>
      </c>
      <c r="D26" s="11" t="s">
        <v>8</v>
      </c>
      <c r="E26" s="11">
        <v>6</v>
      </c>
      <c r="F26" s="24"/>
    </row>
    <row r="27" spans="1:6" ht="47.25">
      <c r="A27" s="27">
        <v>17</v>
      </c>
      <c r="B27" s="12" t="s">
        <v>41</v>
      </c>
      <c r="C27" s="14" t="s">
        <v>24</v>
      </c>
      <c r="D27" s="11" t="s">
        <v>8</v>
      </c>
      <c r="E27" s="11">
        <v>4</v>
      </c>
      <c r="F27" s="24"/>
    </row>
    <row r="28" spans="1:6" ht="47.25">
      <c r="A28" s="27">
        <v>18</v>
      </c>
      <c r="B28" s="12" t="s">
        <v>41</v>
      </c>
      <c r="C28" s="14" t="s">
        <v>25</v>
      </c>
      <c r="D28" s="11" t="s">
        <v>8</v>
      </c>
      <c r="E28" s="11">
        <v>4</v>
      </c>
      <c r="F28" s="24"/>
    </row>
    <row r="29" spans="1:6" ht="47.25">
      <c r="A29" s="27">
        <v>19</v>
      </c>
      <c r="B29" s="12" t="s">
        <v>41</v>
      </c>
      <c r="C29" s="14" t="s">
        <v>26</v>
      </c>
      <c r="D29" s="11" t="s">
        <v>8</v>
      </c>
      <c r="E29" s="11">
        <v>5</v>
      </c>
      <c r="F29" s="24"/>
    </row>
    <row r="30" spans="1:6" ht="47.25">
      <c r="A30" s="27">
        <v>20</v>
      </c>
      <c r="B30" s="12" t="s">
        <v>41</v>
      </c>
      <c r="C30" s="14" t="s">
        <v>27</v>
      </c>
      <c r="D30" s="11" t="s">
        <v>8</v>
      </c>
      <c r="E30" s="11">
        <v>5</v>
      </c>
      <c r="F30" s="24"/>
    </row>
    <row r="31" spans="1:6" ht="63">
      <c r="A31" s="27">
        <v>21</v>
      </c>
      <c r="B31" s="12" t="s">
        <v>41</v>
      </c>
      <c r="C31" s="14" t="s">
        <v>13</v>
      </c>
      <c r="D31" s="11" t="s">
        <v>5</v>
      </c>
      <c r="E31" s="11">
        <v>10</v>
      </c>
      <c r="F31" s="24"/>
    </row>
    <row r="32" spans="1:6" ht="31.5">
      <c r="A32" s="27">
        <v>22</v>
      </c>
      <c r="B32" s="12" t="s">
        <v>41</v>
      </c>
      <c r="C32" s="14" t="s">
        <v>28</v>
      </c>
      <c r="D32" s="11" t="s">
        <v>5</v>
      </c>
      <c r="E32" s="11">
        <v>10</v>
      </c>
      <c r="F32" s="24"/>
    </row>
    <row r="33" spans="1:7" ht="51.75" customHeight="1">
      <c r="A33" s="27">
        <v>23</v>
      </c>
      <c r="B33" s="12" t="s">
        <v>41</v>
      </c>
      <c r="C33" s="14" t="s">
        <v>15</v>
      </c>
      <c r="D33" s="11" t="s">
        <v>5</v>
      </c>
      <c r="E33" s="11">
        <v>3</v>
      </c>
      <c r="F33" s="24"/>
    </row>
    <row r="34" spans="1:7">
      <c r="A34" s="98">
        <v>24</v>
      </c>
      <c r="B34" s="92" t="s">
        <v>41</v>
      </c>
      <c r="C34" s="75" t="s">
        <v>18</v>
      </c>
      <c r="D34" s="91" t="s">
        <v>5</v>
      </c>
      <c r="E34" s="91">
        <v>1</v>
      </c>
      <c r="F34" s="97"/>
      <c r="G34" s="96"/>
    </row>
    <row r="35" spans="1:7" ht="76.5" customHeight="1">
      <c r="A35" s="99"/>
      <c r="B35" s="93"/>
      <c r="C35" s="75"/>
      <c r="D35" s="91"/>
      <c r="E35" s="91"/>
      <c r="F35" s="97"/>
      <c r="G35" s="96"/>
    </row>
    <row r="36" spans="1:7" ht="31.5">
      <c r="A36" s="27">
        <v>25</v>
      </c>
      <c r="B36" s="13" t="s">
        <v>41</v>
      </c>
      <c r="C36" s="14" t="s">
        <v>29</v>
      </c>
      <c r="D36" s="11" t="s">
        <v>8</v>
      </c>
      <c r="E36" s="11">
        <v>30</v>
      </c>
      <c r="F36" s="24"/>
    </row>
    <row r="37" spans="1:7" ht="51.75" customHeight="1">
      <c r="A37" s="27">
        <v>26</v>
      </c>
      <c r="B37" s="13" t="s">
        <v>41</v>
      </c>
      <c r="C37" s="14" t="s">
        <v>30</v>
      </c>
      <c r="D37" s="11" t="s">
        <v>5</v>
      </c>
      <c r="E37" s="11">
        <v>2</v>
      </c>
      <c r="F37" s="24"/>
    </row>
    <row r="38" spans="1:7" ht="62.25" customHeight="1">
      <c r="A38" s="27">
        <v>27</v>
      </c>
      <c r="B38" s="12" t="s">
        <v>41</v>
      </c>
      <c r="C38" s="14" t="s">
        <v>31</v>
      </c>
      <c r="D38" s="11" t="s">
        <v>5</v>
      </c>
      <c r="E38" s="11">
        <v>2</v>
      </c>
      <c r="F38" s="24"/>
    </row>
    <row r="39" spans="1:7">
      <c r="A39" s="30" t="s">
        <v>6</v>
      </c>
      <c r="B39" s="24"/>
      <c r="C39" s="24"/>
      <c r="D39" s="24"/>
      <c r="E39" s="24"/>
      <c r="F39" s="24"/>
    </row>
  </sheetData>
  <mergeCells count="32">
    <mergeCell ref="A20:A21"/>
    <mergeCell ref="A18:A19"/>
    <mergeCell ref="A16:A17"/>
    <mergeCell ref="A14:A15"/>
    <mergeCell ref="G34:G35"/>
    <mergeCell ref="F34:F35"/>
    <mergeCell ref="B34:B35"/>
    <mergeCell ref="A34:A35"/>
    <mergeCell ref="F14:F15"/>
    <mergeCell ref="B16:B17"/>
    <mergeCell ref="B18:B19"/>
    <mergeCell ref="B20:B21"/>
    <mergeCell ref="F20:F21"/>
    <mergeCell ref="F18:F19"/>
    <mergeCell ref="F16:F17"/>
    <mergeCell ref="C20:C21"/>
    <mergeCell ref="D20:D21"/>
    <mergeCell ref="E20:E21"/>
    <mergeCell ref="C34:C35"/>
    <mergeCell ref="D34:D35"/>
    <mergeCell ref="E34:E35"/>
    <mergeCell ref="C16:C17"/>
    <mergeCell ref="D16:D17"/>
    <mergeCell ref="E16:E17"/>
    <mergeCell ref="C18:C19"/>
    <mergeCell ref="D18:D19"/>
    <mergeCell ref="E18:E19"/>
    <mergeCell ref="A1:C1"/>
    <mergeCell ref="C14:C15"/>
    <mergeCell ref="D14:D15"/>
    <mergeCell ref="E14:E15"/>
    <mergeCell ref="B14:B15"/>
  </mergeCells>
  <pageMargins left="0.7" right="0.7" top="0.75" bottom="0.75" header="0.3" footer="0.3"/>
  <pageSetup orientation="landscape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69EBF2C-55AD-4295-A44C-9004FBBA6EF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Sąrašas</vt:lpstr>
      <vt:lpstr>Suvestinė</vt:lpstr>
      <vt:lpstr>Sąrašas!Print_Area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20160411s</dc:creator>
  <cp:lastModifiedBy>Vaida Juodrienė</cp:lastModifiedBy>
  <cp:lastPrinted>2020-03-16T06:15:44Z</cp:lastPrinted>
  <dcterms:created xsi:type="dcterms:W3CDTF">2017-08-15T10:43:34Z</dcterms:created>
  <dcterms:modified xsi:type="dcterms:W3CDTF">2020-06-05T05:57:09Z</dcterms:modified>
</cp:coreProperties>
</file>