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bbraun.sharepoint.com/sites/bbraun_eis_ltmedical/Internal Documents/Tender/Konkursai/Konkursu_dokumentacija_2023/VULSK/11.29_693057 - Vienkartinės med pag priem neurochirurgijai (aneurizmų klipsai) Nr. 6141/Galutinis/"/>
    </mc:Choice>
  </mc:AlternateContent>
  <xr:revisionPtr revIDLastSave="231" documentId="8_{D06C9015-42D0-4E3C-AB83-7480765A863D}" xr6:coauthVersionLast="47" xr6:coauthVersionMax="47" xr10:uidLastSave="{28675BF2-1BB5-4380-A9A7-697690FB75BD}"/>
  <bookViews>
    <workbookView xWindow="-120" yWindow="-120" windowWidth="29040" windowHeight="15840" xr2:uid="{816B91D4-8388-4781-8A7C-C9D41E2FBD2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K17" i="1"/>
  <c r="K18" i="1"/>
  <c r="K20" i="1"/>
  <c r="K21" i="1"/>
  <c r="K23" i="1"/>
  <c r="K24" i="1"/>
  <c r="K25" i="1"/>
  <c r="K26" i="1"/>
  <c r="K27" i="1"/>
  <c r="K29" i="1"/>
  <c r="K30" i="1"/>
  <c r="K31" i="1"/>
  <c r="K32" i="1"/>
  <c r="K34" i="1"/>
  <c r="K35" i="1"/>
  <c r="K36" i="1"/>
  <c r="K38" i="1"/>
  <c r="K39" i="1"/>
  <c r="K40" i="1"/>
  <c r="K41" i="1"/>
  <c r="K42" i="1"/>
  <c r="K43" i="1"/>
  <c r="K44" i="1"/>
  <c r="K45" i="1"/>
  <c r="K46" i="1"/>
  <c r="K47" i="1"/>
  <c r="K48" i="1"/>
  <c r="K49" i="1"/>
  <c r="K50" i="1"/>
  <c r="K51" i="1"/>
  <c r="K52" i="1"/>
  <c r="K53" i="1"/>
  <c r="K54" i="1"/>
  <c r="K55" i="1"/>
  <c r="K56" i="1"/>
  <c r="K57" i="1"/>
  <c r="K59" i="1"/>
  <c r="K60" i="1"/>
  <c r="K61" i="1"/>
  <c r="K62" i="1"/>
  <c r="K63" i="1"/>
  <c r="K64" i="1"/>
  <c r="K65" i="1"/>
  <c r="K66" i="1"/>
  <c r="K68" i="1"/>
  <c r="K69" i="1"/>
  <c r="K70" i="1"/>
  <c r="K72" i="1"/>
  <c r="K73" i="1"/>
  <c r="K74" i="1"/>
  <c r="K75" i="1"/>
  <c r="K76" i="1"/>
  <c r="K77" i="1"/>
  <c r="K78" i="1"/>
  <c r="K79" i="1"/>
  <c r="K80" i="1"/>
  <c r="K81" i="1"/>
  <c r="K82" i="1"/>
  <c r="K84" i="1"/>
  <c r="K85" i="1"/>
  <c r="J16" i="1"/>
  <c r="J17" i="1"/>
  <c r="J18" i="1"/>
  <c r="J20" i="1"/>
  <c r="J21" i="1"/>
  <c r="J23" i="1"/>
  <c r="J24" i="1"/>
  <c r="J25" i="1"/>
  <c r="J26" i="1"/>
  <c r="J27" i="1"/>
  <c r="J29" i="1"/>
  <c r="J30" i="1"/>
  <c r="J31" i="1"/>
  <c r="J32" i="1"/>
  <c r="J34" i="1"/>
  <c r="J35" i="1"/>
  <c r="J36" i="1"/>
  <c r="J38" i="1"/>
  <c r="J39" i="1"/>
  <c r="J40" i="1"/>
  <c r="J41" i="1"/>
  <c r="J42" i="1"/>
  <c r="J43" i="1"/>
  <c r="J44" i="1"/>
  <c r="J45" i="1"/>
  <c r="J46" i="1"/>
  <c r="J47" i="1"/>
  <c r="J48" i="1"/>
  <c r="J49" i="1"/>
  <c r="J50" i="1"/>
  <c r="J51" i="1"/>
  <c r="J52" i="1"/>
  <c r="J53" i="1"/>
  <c r="J54" i="1"/>
  <c r="J55" i="1"/>
  <c r="J56" i="1"/>
  <c r="J57" i="1"/>
  <c r="J59" i="1"/>
  <c r="J60" i="1"/>
  <c r="J61" i="1"/>
  <c r="J62" i="1"/>
  <c r="J63" i="1"/>
  <c r="J64" i="1"/>
  <c r="J65" i="1"/>
  <c r="J66" i="1"/>
  <c r="J68" i="1"/>
  <c r="J69" i="1"/>
  <c r="J70" i="1"/>
  <c r="J72" i="1"/>
  <c r="J73" i="1"/>
  <c r="J74" i="1"/>
  <c r="J75" i="1"/>
  <c r="J76" i="1"/>
  <c r="J77" i="1"/>
  <c r="J78" i="1"/>
  <c r="J79" i="1"/>
  <c r="J80" i="1"/>
  <c r="J81" i="1"/>
  <c r="J82" i="1"/>
  <c r="J84" i="1"/>
  <c r="J85" i="1"/>
  <c r="K14" i="1"/>
  <c r="J14" i="1"/>
  <c r="I16" i="1"/>
  <c r="I17" i="1"/>
  <c r="I18" i="1"/>
  <c r="I20" i="1"/>
  <c r="I21" i="1"/>
  <c r="I23" i="1"/>
  <c r="I24" i="1"/>
  <c r="I25" i="1"/>
  <c r="I26" i="1"/>
  <c r="I27" i="1"/>
  <c r="I29" i="1"/>
  <c r="I30" i="1"/>
  <c r="I31" i="1"/>
  <c r="I32" i="1"/>
  <c r="I34" i="1"/>
  <c r="I35" i="1"/>
  <c r="I36" i="1"/>
  <c r="I38" i="1"/>
  <c r="I39" i="1"/>
  <c r="I40" i="1"/>
  <c r="I41" i="1"/>
  <c r="I42" i="1"/>
  <c r="I43" i="1"/>
  <c r="I44" i="1"/>
  <c r="I45" i="1"/>
  <c r="I46" i="1"/>
  <c r="I47" i="1"/>
  <c r="I48" i="1"/>
  <c r="I49" i="1"/>
  <c r="I50" i="1"/>
  <c r="I51" i="1"/>
  <c r="I52" i="1"/>
  <c r="I53" i="1"/>
  <c r="I54" i="1"/>
  <c r="I55" i="1"/>
  <c r="I56" i="1"/>
  <c r="I57" i="1"/>
  <c r="I59" i="1"/>
  <c r="I60" i="1"/>
  <c r="I61" i="1"/>
  <c r="I62" i="1"/>
  <c r="I63" i="1"/>
  <c r="I64" i="1"/>
  <c r="I65" i="1"/>
  <c r="I66" i="1"/>
  <c r="I68" i="1"/>
  <c r="I69" i="1"/>
  <c r="I70" i="1"/>
  <c r="I72" i="1"/>
  <c r="I73" i="1"/>
  <c r="I74" i="1"/>
  <c r="I75" i="1"/>
  <c r="I76" i="1"/>
  <c r="I77" i="1"/>
  <c r="I78" i="1"/>
  <c r="I79" i="1"/>
  <c r="I80" i="1"/>
  <c r="I81" i="1"/>
  <c r="I82" i="1"/>
  <c r="I84" i="1"/>
  <c r="I85" i="1"/>
  <c r="K86" i="1" l="1"/>
  <c r="J86" i="1"/>
  <c r="I14" i="1"/>
</calcChain>
</file>

<file path=xl/sharedStrings.xml><?xml version="1.0" encoding="utf-8"?>
<sst xmlns="http://schemas.openxmlformats.org/spreadsheetml/2006/main" count="343" uniqueCount="265">
  <si>
    <t>SPS 1 priedas</t>
  </si>
  <si>
    <t xml:space="preserve">VIENKARTINIŲ PRIEMONIŲ NEUROCHIRURGIJAI                                                                                                                                                        </t>
  </si>
  <si>
    <t xml:space="preserve">(DIDELIŲ APSUKŲ PNEUMOGRĄŽTUI MIDAS REX MR7, JĖGOS PERFORATORIUI IPC, ANEURIZMŲ KLIPSAI IR KT.) </t>
  </si>
  <si>
    <t>TECHNINĖ  SPECIFIKACIJA</t>
  </si>
  <si>
    <t>1. Prekės privalo būti CE sertifikuotos (CE ženklas).</t>
  </si>
  <si>
    <t>2.Visiems nurodytiems konkretiems prekiniams pavadinimams, prekių ženklams taikoma „arba lygiavertis".</t>
  </si>
  <si>
    <t>3. Teikiant pasiūlymą 4 pirkimo daliai, privaloma pateikti bent vieną ISI indeksą (nurodant ISI indekso Nr.) turinčiame leidinyje išspausdintą mokslinę publikaciją apie atliktas siūlomų prekių studijas, patvirtinančią siūlomo produkto antibiotikų efektyvumą per ne mažiau nei 4 savaites, kopiją.</t>
  </si>
  <si>
    <t>MEDICINOS PRIEMONĖS DIDELIŲ APSUKŲ PNEUMOGRĄŽTUI MIDAS REX MR7 IR JĖGOS PERFORATORIUI IPC</t>
  </si>
  <si>
    <t>Pirkimo dalies Nr.</t>
  </si>
  <si>
    <t>Priemonės pavadinimas</t>
  </si>
  <si>
    <t>Techninė specifikacija</t>
  </si>
  <si>
    <t>Mato vnt.</t>
  </si>
  <si>
    <t>Prelimina   rus kiekis 18 mėn.</t>
  </si>
  <si>
    <t xml:space="preserve">Firminis prekės pavadinimas, gamintojas, prekės kodas gamintojo kataloge </t>
  </si>
  <si>
    <t xml:space="preserve"> Vieneto įkainis EUR be PVM</t>
  </si>
  <si>
    <t>PVM tarifas %</t>
  </si>
  <si>
    <t>Vieneto įkainis EUR su PVM</t>
  </si>
  <si>
    <t>Bendra pasiūlymo kaina Eur be PVM</t>
  </si>
  <si>
    <t>Bendra pasiūlymo kaina Eur su PVM</t>
  </si>
  <si>
    <t>MEDICINOS PRIEMONĖS NEUROCHIRURGIJAI</t>
  </si>
  <si>
    <t xml:space="preserve">Aneurizmų klipsai                                                                                      </t>
  </si>
  <si>
    <t xml:space="preserve">Priemonės turi būti vieno gamintojo bei pilnai suderinamos.          Klipsų tipas - Yasargil arba lygiaverčiai. Būtinas spalvinis žymėjimas, charakterizuojantis klipso dydį ir panaudojimo trukmę.  Klipsų suderinamumas magnetinio rezonanso lauke ≥ 3 teslų. Sterilioje pakuotėje supakuota po 1 vnt.
Įvairios klipsų formos ir matmenys (spaudžiančios dalies ilgis/ atsidarymo plotis/ suspaudimo jėga)
</t>
  </si>
  <si>
    <t>Aesculap AG</t>
  </si>
  <si>
    <t>4.1</t>
  </si>
  <si>
    <t>Standartinio dydžio laikinam  naudojimui  („temporary“) smegenų kraujagyslių aneurizmoms skirti klipsai</t>
  </si>
  <si>
    <t>4.1.1</t>
  </si>
  <si>
    <t>Tiesūs klipsai</t>
  </si>
  <si>
    <t>7,0±0,1 mm/ 6,2±0,1 mm/ 1,08 ±0,1 N; 9,0±0,1 mm/ 7,0±0,1 mm/ 0,88 ±0,1 N; 11,0±0,1 mm/ 7,8±0,1 mm/ 0,88 ±0,1 N; 15,0±0,1 mm/9,2±0,1 mm/ 0,88 ±0,1 N</t>
  </si>
  <si>
    <t>vnt.</t>
  </si>
  <si>
    <t>FT240T
FT250T
FT260T
FT280T</t>
  </si>
  <si>
    <t>Lenkti klipsai</t>
  </si>
  <si>
    <t>4.1.2</t>
  </si>
  <si>
    <t>Tolygiai išlenktas žemyn nedideliu kampu</t>
  </si>
  <si>
    <t>6,5±0,1 mm/ 6,0±0,1 mm/ 1,08 ±0,1 N; 8,3±0,1 mm/ 6,8±0,1 mm/ 0,88 ±0,1 N; 15,3±0,1 mm/9,8±0,1 mm/ 0,88 ±0,1 N</t>
  </si>
  <si>
    <t>FT242T FT252T FT286T</t>
  </si>
  <si>
    <t>4.1.3</t>
  </si>
  <si>
    <t>Tolygiai išlenktas žemyn vidutiniu kampu</t>
  </si>
  <si>
    <t>5,4±0,1 mm/ 5,5±0,1 mm/ 1,08 ±0,1 N; 8,0±0,1 mm/ 6,5±0,1 mm/ 1,08 ±0,1 N</t>
  </si>
  <si>
    <t>FT244T FT264T</t>
  </si>
  <si>
    <t>4.1.4</t>
  </si>
  <si>
    <t>Tolygiai išlenktas kabliu (J forma)</t>
  </si>
  <si>
    <t>7,4±0,1 mm/ 5,4±0,1 mm/ 1,08 ±0,1 N</t>
  </si>
  <si>
    <t>FT323T</t>
  </si>
  <si>
    <t>Durtuvo formos</t>
  </si>
  <si>
    <t>4.1.5</t>
  </si>
  <si>
    <t>Durtuvo (bayonet) formos</t>
  </si>
  <si>
    <t>5,0±0,1mm/8,0±0,1mm/1,08 ±0,1 N/lenkimo žingsnis 2,5±0,1mm; 5,0±0,1mm/8,0±0,1mm/1,08 ±0,1 N/lenkimo žingsnis 3,5±0,1mm</t>
  </si>
  <si>
    <t>FT270T FT271T</t>
  </si>
  <si>
    <t>4.1.6</t>
  </si>
  <si>
    <t>7,0±0,1mm/7,9±0,1mm/0,88 ±0,1 N; 9,0±0,1mm/8,7±0,1mm/0,88 ±0,1 N; 12,0±0,1mm/10,2±0,1mm/0,88 ±0,1 N</t>
  </si>
  <si>
    <t>FT248T FT258T FT259T</t>
  </si>
  <si>
    <t>Lenkti kampu</t>
  </si>
  <si>
    <t>4.1.7</t>
  </si>
  <si>
    <t>žemyn 45±3° kampu</t>
  </si>
  <si>
    <t>6,1±0,1 mm/ 6,5±0,1 mm/ 1,08 ±0,1 N; 8,0±0,1 mm/ 6,2±0,1 mm/ 1,08 ±0,1 N</t>
  </si>
  <si>
    <t>FT103T FT113T</t>
  </si>
  <si>
    <t>4.1.8</t>
  </si>
  <si>
    <t>(L formos) žemyn stačiu kampu</t>
  </si>
  <si>
    <t>5,0±0,1 mm/ 5,6±0,1 mm/ 1,28 ±0,1 N; 7,0±0,1 mm/ 4,5±0,1 mm/ 1,28 ±0,1 N</t>
  </si>
  <si>
    <t>FT319T FT320T</t>
  </si>
  <si>
    <t>4.1.9</t>
  </si>
  <si>
    <t>Lenktas kabliu</t>
  </si>
  <si>
    <t>distalinis galas statmenas klipso išilginei ašiai, 7,0±0,1 mm/ 7,2±0,1 mm/ 0,88 ±0,1 N</t>
  </si>
  <si>
    <t>FT330T</t>
  </si>
  <si>
    <t>4.1.10</t>
  </si>
  <si>
    <t>Užlenktas į šoną 45±3° kampu</t>
  </si>
  <si>
    <t>7,0±0,1 mm/ 5,7±0,1 mm/ 0,88 ±0,1 N; 11,4±0,1 mm/ 8,0±0,1 mm/ 0,88 ±0,1 N</t>
  </si>
  <si>
    <t>FT246T  FT261T</t>
  </si>
  <si>
    <t>4.1.11</t>
  </si>
  <si>
    <t>Tolygiai išlenktas aukštyn ir užlenktas į šoną 45±3° kampu</t>
  </si>
  <si>
    <t>7,8±0,1 mm/ 5,3±0,1 mm/ 0,88 ±0,1 N</t>
  </si>
  <si>
    <t>FT273T</t>
  </si>
  <si>
    <t>Langiniai klipsai</t>
  </si>
  <si>
    <t>4.1.12</t>
  </si>
  <si>
    <t>Tiesus, lango skersmuo 3,5±0,1  mm</t>
  </si>
  <si>
    <t>8,1±0,1 mm/ 7,5±0,1 mm/ 1,08  ±0,1 N; 9,1±0,1 mm/ 7,4±0,1 mm/ 1,08 ±0,1 N; 10,1±0,1 mm/ 7,4±0,1 mm/ 1,08 ±0,1 N</t>
  </si>
  <si>
    <t>FT097T
FT098T
FT099T</t>
  </si>
  <si>
    <t>4.1.13</t>
  </si>
  <si>
    <t>Užlenktas  stačiu kampu žemyn, lango skersmuo 3,5±0,1  mm</t>
  </si>
  <si>
    <t>5,1±0,1 mm/ 4,9±0,1 mm/ 1,08 ±0,1 N</t>
  </si>
  <si>
    <t>FT114T</t>
  </si>
  <si>
    <t>4.1.14</t>
  </si>
  <si>
    <t>Tiesus, lango skersmuo 5,0±0,1  mm</t>
  </si>
  <si>
    <t>9,8±0,1 mm/ 7,4±0,1 mm/ 1,08 ±0,1 N; 10,8±0,1 mm/ 7,4±0,1 mm/ 1,08 ±0,1 N; 15,7±0,1 mm/ 9,1±0,1 mm/ 1,08 ±0,1 N</t>
  </si>
  <si>
    <t>FT137T
FT138T
FT150T</t>
  </si>
  <si>
    <t>4.1.15</t>
  </si>
  <si>
    <t>Lenktas į šoną 45±3° kampu, lango skersmuo 5,0±0,1  mm</t>
  </si>
  <si>
    <t>10,6±0,1 mm/ 7,2±0,1 mm/ 1,08 ±0,1 N</t>
  </si>
  <si>
    <t>FT152T</t>
  </si>
  <si>
    <t>4.2</t>
  </si>
  <si>
    <t>Maži laikinam  naudojimui („temporary“), smegenų kraujagyslių aneurizmoms skirti klipsai</t>
  </si>
  <si>
    <t>4.2.1</t>
  </si>
  <si>
    <t>3,0±0,1 mm/ 3,3±0,1 mm/ 0,88±0,1 N; 5,0±0,1 mm/ 4,0±0,1 mm/ 0,69±0,1 N; 7,0±0,1 mm/ 4,6±0,1 mm/ 0,69±0,1 N</t>
  </si>
  <si>
    <t>FT200T
FT210T
FT220T</t>
  </si>
  <si>
    <t>4.2.2</t>
  </si>
  <si>
    <t>Tolygiai nežymiai išlenktas žemyn</t>
  </si>
  <si>
    <t>5,2±0,1 mm/ 4,0±0,1 mm/ 0,69±0,1 N</t>
  </si>
  <si>
    <t>FT226T</t>
  </si>
  <si>
    <t>4.2.3</t>
  </si>
  <si>
    <t>4,0±0,1 mm/ 7,0±0,1 mm/ 0,69±0,1 N; 7,0±0,1 mm/ 5,7±0,1 mm/ 0,69±0,1 N</t>
  </si>
  <si>
    <t>FT227T FT228T</t>
  </si>
  <si>
    <t>4.3</t>
  </si>
  <si>
    <t>Standartinio dydžio ilgalaikiam naudojimui („permanent“), smegenų kraujagyslių aneurizmoms skirti klipsai</t>
  </si>
  <si>
    <t>4.3.1</t>
  </si>
  <si>
    <t>7,0±0,1 mm/ 6,2±0,1 mm/ 1,47 ±0,1 N; 9,0±0,1 mm/ 7,0±0,1 mm/ 1,77 ±0,1 N; 11,0±0,1 mm/ 7,8±0,1 mm/ 1,77 ±0,1 N</t>
  </si>
  <si>
    <t>FT740T
FT750T
FT760T</t>
  </si>
  <si>
    <t>4.3.2</t>
  </si>
  <si>
    <t>15,0±0,1 mm/ 9,2±0,1 mm/ 1,96 ±0,1 N</t>
  </si>
  <si>
    <t>FT780D</t>
  </si>
  <si>
    <t>4.3.3</t>
  </si>
  <si>
    <t>17,5±0,1 mm/ 10,6±0,1 mm/ 1,96 ±0,1 N; 20,0±0,1 mm/ 11,4±0,1 mm/ 1,96 ±0,1 N; 25,0±01mm/13,3±0,1mm/1,77±0,1 N</t>
  </si>
  <si>
    <t>FT792D FT790D FE840K</t>
  </si>
  <si>
    <t>4.3.4</t>
  </si>
  <si>
    <t>Tolygiai išlenkti žemyn nedideliu kampu</t>
  </si>
  <si>
    <t>6,5±0,1 mm/ 6,0±0,1 mm/ 1,47 ±0,1 N; 8,3±0,1 mm/ 6,8±0,1 mm/ 1,77 ±0,1 N; 10,2±0,1 mm/ 7,5±0,1 mm/ 1,77 ±0,1 N; 13,7±0,1 mm/ 8,7±0,1 mm/ 1,96 ±0,1 N; 15,3±0,1 mm/ 9,8±0,1 mm/ 1,77 ±0,1 N</t>
  </si>
  <si>
    <t>FT742T
FT752T
FT762T
FT782T
FT786T</t>
  </si>
  <si>
    <t>4.3.5</t>
  </si>
  <si>
    <t>Tolygiai išlenkti žemyn vidutiniu kampu</t>
  </si>
  <si>
    <t>5,4±0,1 mm/ 5,5±0,1 mm/ 1,47 ±0,1 N; 6,4±0,1 mm/ 6,1±0,1 mm/ 1,77 ±0,1 N; 8,0±0,1 mm/ 6,5±0,1 mm/ 1,77 ±0,1 N; 10,3±0,1 mm/ 7,4±0,1 mm/ 1,96 ±0,1 N</t>
  </si>
  <si>
    <t>FT744T
FT754T
FT764T
FT784T</t>
  </si>
  <si>
    <t>4.3.6</t>
  </si>
  <si>
    <t>Tolygiai išlenkti kabliu (J forma)</t>
  </si>
  <si>
    <t>7,4±0,1 mm/ 5,4±0,1 mm/ 1,77 ±0,1 N; 8,4±0,1 mm/ 5,8±0,1 mm/ 1,77 ±0,1 N; 10,5±0,1 mm/ 6,2±0,1 mm/ 1,77 ±0,1 N</t>
  </si>
  <si>
    <t>FT823T
FT824T
FT825T</t>
  </si>
  <si>
    <t>4.3.7</t>
  </si>
  <si>
    <t>5,0±0,1mm/8,0±0,1mm/1,96 ±0,1 N/lenkimo žinsnis 2,5±0,1mm; 5,0±0,1mm/8,0±0,1mm/1,96 ±0,1 N/lenkimo žinsnis 3,5±0,1mm; 5,0±0,1mm/8,0±0,1mm/1,96 ±0,1 N/lenkimo žinsnis 4,5±0,1mm</t>
  </si>
  <si>
    <t>FT770T
FT771T
FT772T</t>
  </si>
  <si>
    <t>4.3.8</t>
  </si>
  <si>
    <t>7,0±0,1 mm/ 7,9±0,1 mm/ 1,96 ±0,1 N; 9,0±0,1 mm/ 8,7±0,1 mm/ 1,96 ±0,1 N; 12,0±0,1 mm/ 10,2±0,1 mm/ 1,96 ±0,1 N; 20,0±0,1mm/13,0±0,1mm/1,77±0,1 N</t>
  </si>
  <si>
    <t>FT748T
FT758T
FT759T</t>
  </si>
  <si>
    <t>4.3.9</t>
  </si>
  <si>
    <t>Užlenktas žemyn 45±3° kampu</t>
  </si>
  <si>
    <t>6,1±0,1 mm/ 6,5±0,1 mm/ 1,96 ±0,1 N; 8,0±0,1 mm/ 6,2±0,1 mm/ 1,96 ±0,1 N</t>
  </si>
  <si>
    <t>FT603T
FT613T</t>
  </si>
  <si>
    <t>4.3.10</t>
  </si>
  <si>
    <t>9,0±0,1 mm/ 6,5±0,1 mm/ 1,96 ±0,1 N; 10,6±0,1 mm/ 7,8±0,1 mm/ 1,96 ±0,1 N; 11,8±0,1 mm/ 8,4±0,1 mm/ 1,67 ±0,1 N</t>
  </si>
  <si>
    <t>FT810T
FT623T
FT763T</t>
  </si>
  <si>
    <t>4.3.11</t>
  </si>
  <si>
    <t>Užlenktas (L formos) žemyn stačiu kampu</t>
  </si>
  <si>
    <t>5,0±0,1 mm/ 5,6±0,1 mm/ 1,96 ±0,1 N; 7,0±0,1 mm/ 4,5±0,1 mm/ 1,96 ±0,1 N; 10,0±0,1 mm/ 5,6±0,1 mm/ 1,96 ±0,1 N</t>
  </si>
  <si>
    <t>FT819T
FT820T
FT822T</t>
  </si>
  <si>
    <t>4.3.12</t>
  </si>
  <si>
    <t>Užlenktas (L formos) stačiu kampu žemyn</t>
  </si>
  <si>
    <t>6,7±0,1 mm/ 5,4±0,1 mm/ 1,96 ±0,1 N</t>
  </si>
  <si>
    <t>FT850T</t>
  </si>
  <si>
    <t>4.3.13</t>
  </si>
  <si>
    <t>Užlenktas (L formos) stačiu kampu žemyn, užlenkta dalis išriesta puslankiu</t>
  </si>
  <si>
    <t>9,0±0,1 mm/ 5,6±0,1 mm/ 1,96 ±0,1 N</t>
  </si>
  <si>
    <t>FT851T</t>
  </si>
  <si>
    <t>4.3.14</t>
  </si>
  <si>
    <t>Lenktas kabliu, distalinis galas statmenas klipso išilginei ašiai</t>
  </si>
  <si>
    <t>7,0±0,1 mm/ 7,2±0,1 mm/ 1,96 ±0,1 N</t>
  </si>
  <si>
    <t>FT830T</t>
  </si>
  <si>
    <t>4.3.15</t>
  </si>
  <si>
    <t>Distalinis galas išlenktas mažu puslankiu</t>
  </si>
  <si>
    <t>9,3±0,1 mm/ 7,2±0,1 mm/ 1,96 ±0,1 N</t>
  </si>
  <si>
    <t>FT832T</t>
  </si>
  <si>
    <t>4.3.16</t>
  </si>
  <si>
    <t>Distalinis galas išlenktas dideliu puslankiu</t>
  </si>
  <si>
    <t>11,3±0,1 mm/ 8,2±0,1 mm/ 1,96 ±0,1 N</t>
  </si>
  <si>
    <t>FT833T</t>
  </si>
  <si>
    <t>4.3.17</t>
  </si>
  <si>
    <t>7,0±0,1 mm/ 5,7±0,1 mm/ 1,96 ±0,1 N</t>
  </si>
  <si>
    <t>FT746T</t>
  </si>
  <si>
    <t>4.3.18</t>
  </si>
  <si>
    <t>7,8±0,1 mm/ 5,3±0,1 mm/ 1,77 ±0,1 N</t>
  </si>
  <si>
    <t>FT773T</t>
  </si>
  <si>
    <t>4.3.19</t>
  </si>
  <si>
    <t>11,4±0,1 mm/ 8,0±0,1 mm/ 1,96 ±0,1 N</t>
  </si>
  <si>
    <t>FT761T</t>
  </si>
  <si>
    <t>4.3.20</t>
  </si>
  <si>
    <t>Tolygiai išlenktas į šoną</t>
  </si>
  <si>
    <t>8,6±0,1 mm/ 7,0±0,1 mm/ 1,77 ±0,1 N</t>
  </si>
  <si>
    <t>FT747T</t>
  </si>
  <si>
    <t>4.3.21</t>
  </si>
  <si>
    <t>8,1±0,1 mm/ 7,5±0,1 mm/ 1,47 ±0,1 N; 9,1±0,1 mm/ 7,4±0,1 mm/ 1,47 ±0,1 N; 10,1±0,1 mm/ 7,4±0,1 mm/ 1,47 ±0,1 N; 11,1±0,1 mm/ 7,4±0,1 mm/ 1,47 ±0,1 N; 14,1±0,1 mm/ 8,4±0,1 mm/ 1,47 ±0,1 N; 17,0±0,1 mm/ 9,6±0,1 mm/ 1,77 ±0,1 N</t>
  </si>
  <si>
    <t>FT597T
FT598T
FT599T
FT600T FT610T FT620T</t>
  </si>
  <si>
    <t>4.3.22</t>
  </si>
  <si>
    <t>Užlenktas 45±3° kampu žemyn, lango skersmuo 3,5±0,1  mm</t>
  </si>
  <si>
    <t>7,8±0,1 mm/ 5,8±0,1 mm/ 1,47 ±0,1 N; 9,4±0,1 mm/ 6,5±0,1 mm/ 1,47 ±0,1 N; 11,0±0,1 mm/ 7,2±0,1 mm/ 1,77 ±0,1 N</t>
  </si>
  <si>
    <t>FT602T FT612T FT622T</t>
  </si>
  <si>
    <t>4.3.23</t>
  </si>
  <si>
    <t>Užlenktas stačiu kampu žemyn, trumpas, lango skersmuo 3,5±0,1  mm</t>
  </si>
  <si>
    <t>5,1±0,1 mm/ 4,9±0,1 mm/ 1,47 ±0,1 N</t>
  </si>
  <si>
    <t>FT604T</t>
  </si>
  <si>
    <t>4.3.24</t>
  </si>
  <si>
    <t>Užlenktas stačiu kampu žemyn, ilgas, lango skersmuo 3,5±0,1  mm</t>
  </si>
  <si>
    <t>FT614T</t>
  </si>
  <si>
    <t>4.3.25</t>
  </si>
  <si>
    <t>9,8±0,1 mm/ 7,4±0,1 mm/ 1,47 ±0,1 N; 10,8±0,1 mm/ 7,4±0,1 mm/ 1,47 ±0,1 N; 11,8±0,1 mm/ 7,4±0,1 mm/ 1,47 ±0,1 N; 12,7±0,1 mm/ 7,9±0,1 mm/ 1,47 ±0,1 N; 15,7±0,1 mm/ 9,1±0,1 mm/ 1,47 ±0,1 N</t>
  </si>
  <si>
    <t>FT637T
FT638T
FT639T
FT640T
FT650T</t>
  </si>
  <si>
    <t>4.3.26</t>
  </si>
  <si>
    <t>Užlenktas 45±3° kampu žemyn, lango skersmuo 5,0±0,1  mm</t>
  </si>
  <si>
    <t>9,4±0,1 mm/ 6,5±0,1 mm/ 1,47 ±0,1 N; 10,6±0,1 mm/ 7,2±0,1 mm/ 1,47 ±0,1 N; 12,2±0,1 mm/ 7,8±0,1 mm/ 1,77 ±0,1 N; 6,7±0,1 mm/ 5,5±0,1 mm/ 1,47 ±0,1 N; 6,7±0,1 mm/ 5,5±0,1 mm/ 1,47 ±0,1 N</t>
  </si>
  <si>
    <t>FT642T
FT652T
FT662T
FT644T
FT654T</t>
  </si>
  <si>
    <t>4.3.27</t>
  </si>
  <si>
    <t>8,1±0,1 mm/ 7,2±0,1 mm/ 1,47 ±0,1 N</t>
  </si>
  <si>
    <t>FT942T</t>
  </si>
  <si>
    <t>4.3.28</t>
  </si>
  <si>
    <t>6,7±0,1 mm/ 5,5±0,1 mm/ 1,47 ±0,1 N</t>
  </si>
  <si>
    <t>FT944T</t>
  </si>
  <si>
    <t>T-formos langiniai klipsai, lango skersmuo 5±0,1 mm</t>
  </si>
  <si>
    <t>4.3.29</t>
  </si>
  <si>
    <t>kampas tarp spaudžiamosios dalies ir spyruoklės plokštumos 45±3°</t>
  </si>
  <si>
    <t>5,0±0,1 mm/ 5,5±0,1 mm/ 1,47 ±0,1 N; 9,0±0,1 mm/ 5,5±0,1 mm/ 1,47 ±0,1 N</t>
  </si>
  <si>
    <t>FT852T
FT853T</t>
  </si>
  <si>
    <t>4.3.30</t>
  </si>
  <si>
    <t>simetrinis, kampas tarp spaudžiamosios dalies ir spyruoklės plokštumos 90±3°</t>
  </si>
  <si>
    <t>5,0±0,1 mm/ 5,5±0,1 mm/ 1,47 ±0,1 N; 9,0±0,1 mm/ 5,5±0,1 mm/ 1,47 ±0,1 N; 13,0±0,1 mm/ 5,5±0,1 mm/ 1,77 ±0,1 N</t>
  </si>
  <si>
    <t>FT854T
FT855T
FT856T</t>
  </si>
  <si>
    <t>4.3.31</t>
  </si>
  <si>
    <t>asimetrinis, kampas tarp spaudžiamosios dalies ir spyruoklės plokštumos 90±3°</t>
  </si>
  <si>
    <t>9,0±0,1 mm/ 5,5±0,1 mm/ 1,47 ±0,1 N; 13,0±0,1 mm/ 5,5±0,1 mm/ 1,77 ±0,1 N</t>
  </si>
  <si>
    <t>FT864T
FT865T</t>
  </si>
  <si>
    <t>4.4</t>
  </si>
  <si>
    <r>
      <t xml:space="preserve">Maži ilgalaikiam naudojimui („permanent“), smegenų kraujagyslių aneurizmoms skirti klipsai. </t>
    </r>
    <r>
      <rPr>
        <b/>
        <i/>
        <sz val="10"/>
        <color theme="1"/>
        <rFont val="Times New Roman"/>
        <family val="1"/>
        <charset val="186"/>
      </rPr>
      <t>Sterilumo galiojimas ne mažiau 8 metų.</t>
    </r>
  </si>
  <si>
    <t>4.4.1</t>
  </si>
  <si>
    <t>Tiesus,susiaurintais distaliniais galiukais</t>
  </si>
  <si>
    <t>3,0±0,1 mm/ 3,3±0,1 mm/ 1,08±0,1 N; 5,0±0,1 mm/ 4,0±0,1 mm/ 1,08±0,1 N</t>
  </si>
  <si>
    <t>FT680T
FT690T</t>
  </si>
  <si>
    <t>4.4.2</t>
  </si>
  <si>
    <t>Tiesus</t>
  </si>
  <si>
    <t>3,0±0,1 mm/ 3,3±0,1 mm/ 1,08±0,1 N; 5,0±0,1 mm/ 4,0±0,1 mm/ 1,08±0,1 N; 7,0±0,1 mm/ 4,6±0,1 mm/ 1,08±0,1 N</t>
  </si>
  <si>
    <t>FT700T
FT710T
FT720T</t>
  </si>
  <si>
    <t>4.4.3</t>
  </si>
  <si>
    <t>Lenktas žemyn, susiaurintais distaliniais galiukais</t>
  </si>
  <si>
    <t>4,0±0,1 mm/ 3,6±0,1 mm/ 1,08±0,1 N; 4,7±0,1 mm/ 3,8±0,1 mm/ 1,08±0,1 N</t>
  </si>
  <si>
    <t>FT694T
FT692T</t>
  </si>
  <si>
    <t>4.4.4</t>
  </si>
  <si>
    <t>4,0±0,1 mm/ 3,6±0,1 mm/ 1,08±0,1 N; 4,7±0,1 mm/ 3,8±0,1 mm/ 1,08±0,1 N; 6,6±0,1 mm/ 4,4±0,1 mm/ 1,08±0,1 N</t>
  </si>
  <si>
    <t>FT711T
FT712T
FT722T</t>
  </si>
  <si>
    <t>4.4.5</t>
  </si>
  <si>
    <t>4,0±0,1 mm/ 3,6±0,1 mm/ 1,08±0,1 N; 5,2±0,1 mm/ 4,0±0,1 mm/ 1,08±0,1 N</t>
  </si>
  <si>
    <t>FT713T
FT726T</t>
  </si>
  <si>
    <t>4.4.6</t>
  </si>
  <si>
    <t>5,0±0,1 mm/ 4,0±0,1 mm/ 1,08±0,1 N; 3,9±0,1mm/3,5±0,1mm/1,08±0,1mm</t>
  </si>
  <si>
    <t>FT724T FT714T</t>
  </si>
  <si>
    <t>4.4.7</t>
  </si>
  <si>
    <t>Lenktas (J formos) aukštyn ir 45±3° kampu į šoną</t>
  </si>
  <si>
    <t>4,7±0,1 mm/ 4,0±0,1 mm/ 1,08±0,1 N</t>
  </si>
  <si>
    <t>FT807T</t>
  </si>
  <si>
    <t>4.4.8</t>
  </si>
  <si>
    <t>Toligiai išlenktas į šoną</t>
  </si>
  <si>
    <t>6,3±0,1mm/6,0±0,1mm/1,08±0,1mm</t>
  </si>
  <si>
    <t>FT717T</t>
  </si>
  <si>
    <t>4.4.9</t>
  </si>
  <si>
    <t>4,0±0,1mm/7,0±0,1mm/1,08±0,1mm; 7,0±0,1mm/5,7±0,1mm/1,08±0,1mm</t>
  </si>
  <si>
    <t>FT727T FT728D</t>
  </si>
  <si>
    <t>4.4.10</t>
  </si>
  <si>
    <t>5,0±0,1mm/3,5±0,1mm/1,08±0,1mm</t>
  </si>
  <si>
    <t>FT716T</t>
  </si>
  <si>
    <t>4.4.11</t>
  </si>
  <si>
    <t>7,0±0,1mm/4,5±0,1mm/1,08±0,1mm/</t>
  </si>
  <si>
    <t>FT806T</t>
  </si>
  <si>
    <t>4.5</t>
  </si>
  <si>
    <t>AVM mikro klipsai</t>
  </si>
  <si>
    <t>Kopitnik tipo arba lygiaverčiai, pagaminti iš "phynox" (kobalto lydinio) arba lygiavertės medžiagos, darbinių dalių vidiniai paviršiai piramidinės struktūros, klipsų užspaudimo svoris 50-70 g.</t>
  </si>
  <si>
    <t>4.5.1</t>
  </si>
  <si>
    <t>Tiesūs</t>
  </si>
  <si>
    <t>Mentelės ilgis 3mm, maksimalus atsidarymo plotis 1,7±0,1mm; Mentelės ilgis 4mm, maksimalus atsidarymo plotis 2,0±0,1mm; Mentelės ilgis 5mm, maksimalus atsidarymo plotis 2,3±0,1mm</t>
  </si>
  <si>
    <t>FE953K FE954K FE955K</t>
  </si>
  <si>
    <t>4.5.2</t>
  </si>
  <si>
    <t>Lenkti</t>
  </si>
  <si>
    <t>FE963K FE964K FE965K</t>
  </si>
  <si>
    <t xml:space="preserve">Viso 4 pirkimo daliai: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</si>
</sst>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0"/>
      <color theme="1"/>
      <name val="Times New Roman"/>
      <family val="1"/>
      <charset val="186"/>
    </font>
    <font>
      <b/>
      <sz val="10"/>
      <color theme="1"/>
      <name val="Times New Roman"/>
      <family val="1"/>
      <charset val="186"/>
    </font>
    <font>
      <b/>
      <sz val="11.5"/>
      <color theme="1"/>
      <name val="Times New Roman"/>
      <family val="1"/>
      <charset val="186"/>
    </font>
    <font>
      <b/>
      <sz val="11"/>
      <color theme="1"/>
      <name val="Times New Roman"/>
      <family val="1"/>
      <charset val="186"/>
    </font>
    <font>
      <b/>
      <sz val="12.5"/>
      <color theme="1"/>
      <name val="Times New Roman"/>
      <family val="1"/>
      <charset val="186"/>
    </font>
    <font>
      <sz val="11"/>
      <color theme="1"/>
      <name val="Times New Roman"/>
      <family val="1"/>
      <charset val="186"/>
    </font>
    <font>
      <sz val="9"/>
      <color theme="1"/>
      <name val="Times New Roman"/>
      <family val="1"/>
      <charset val="186"/>
    </font>
    <font>
      <sz val="10"/>
      <color rgb="FF000000"/>
      <name val="Times New Roman"/>
      <family val="1"/>
      <charset val="186"/>
    </font>
    <font>
      <sz val="10"/>
      <name val="Times New Roman"/>
      <family val="1"/>
      <charset val="186"/>
    </font>
    <font>
      <b/>
      <i/>
      <sz val="10"/>
      <color theme="1"/>
      <name val="Times New Roman"/>
      <family val="1"/>
      <charset val="186"/>
    </font>
    <font>
      <b/>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0">
    <xf numFmtId="0" fontId="0" fillId="0" borderId="0" xfId="0"/>
    <xf numFmtId="0" fontId="1" fillId="0" borderId="0" xfId="0" applyFont="1" applyAlignment="1">
      <alignment vertical="top" wrapText="1"/>
    </xf>
    <xf numFmtId="0" fontId="5" fillId="0" borderId="0" xfId="0" applyFont="1" applyAlignment="1">
      <alignment horizontal="center" wrapText="1"/>
    </xf>
    <xf numFmtId="0" fontId="6" fillId="0" borderId="0" xfId="0" applyFont="1"/>
    <xf numFmtId="0" fontId="5" fillId="0" borderId="0" xfId="0" applyFont="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horizontal="right" vertical="top" wrapText="1"/>
    </xf>
    <xf numFmtId="0" fontId="6" fillId="0" borderId="0" xfId="0" applyFont="1" applyAlignment="1">
      <alignment horizontal="left" vertical="top" wrapText="1"/>
    </xf>
    <xf numFmtId="0" fontId="2" fillId="0" borderId="0" xfId="0" applyFont="1" applyAlignment="1">
      <alignment horizontal="center" vertical="center" wrapText="1"/>
    </xf>
    <xf numFmtId="0" fontId="1" fillId="0" borderId="1" xfId="0" applyFont="1" applyBorder="1" applyAlignment="1">
      <alignment vertical="top"/>
    </xf>
    <xf numFmtId="0" fontId="8" fillId="0" borderId="1" xfId="0" applyFont="1" applyBorder="1" applyAlignment="1">
      <alignment vertical="top" wrapText="1"/>
    </xf>
    <xf numFmtId="49" fontId="1" fillId="0" borderId="1" xfId="0" applyNumberFormat="1" applyFont="1" applyBorder="1" applyAlignment="1">
      <alignment vertical="top" wrapText="1"/>
    </xf>
    <xf numFmtId="49" fontId="9" fillId="2" borderId="1" xfId="0" applyNumberFormat="1" applyFont="1" applyFill="1" applyBorder="1" applyAlignment="1">
      <alignment vertical="top" wrapText="1"/>
    </xf>
    <xf numFmtId="0" fontId="9" fillId="2" borderId="1" xfId="0" applyFont="1" applyFill="1" applyBorder="1" applyAlignment="1">
      <alignment vertical="top" wrapText="1"/>
    </xf>
    <xf numFmtId="49" fontId="7" fillId="0" borderId="1" xfId="0" applyNumberFormat="1" applyFont="1" applyBorder="1" applyAlignment="1">
      <alignment vertical="top" wrapText="1"/>
    </xf>
    <xf numFmtId="0" fontId="7" fillId="0" borderId="1" xfId="0" applyFont="1" applyBorder="1" applyAlignment="1">
      <alignment vertical="top" wrapText="1"/>
    </xf>
    <xf numFmtId="0" fontId="1" fillId="0" borderId="1" xfId="0" applyFont="1" applyBorder="1" applyAlignment="1">
      <alignment horizontal="center" vertical="top" wrapText="1"/>
    </xf>
    <xf numFmtId="0" fontId="6" fillId="0" borderId="0" xfId="0" applyFont="1" applyAlignment="1">
      <alignment horizontal="center" vertical="top" wrapText="1"/>
    </xf>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2" fillId="0" borderId="0" xfId="0" applyFont="1" applyAlignment="1">
      <alignment horizontal="center" vertical="top" wrapText="1"/>
    </xf>
    <xf numFmtId="0" fontId="1" fillId="0" borderId="0" xfId="0" applyFont="1" applyAlignment="1">
      <alignment horizontal="center" vertical="top" wrapText="1"/>
    </xf>
    <xf numFmtId="4" fontId="1" fillId="0" borderId="0" xfId="0" applyNumberFormat="1" applyFont="1" applyAlignment="1">
      <alignment horizontal="center" vertical="top" wrapText="1"/>
    </xf>
    <xf numFmtId="0" fontId="0" fillId="0" borderId="0" xfId="0" applyAlignment="1">
      <alignment horizontal="center" vertical="top" wrapText="1"/>
    </xf>
    <xf numFmtId="0" fontId="4" fillId="0" borderId="1" xfId="0" applyFont="1" applyBorder="1" applyAlignment="1">
      <alignment horizontal="center" vertical="top"/>
    </xf>
    <xf numFmtId="4" fontId="1" fillId="0" borderId="1"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4" fontId="1" fillId="2" borderId="1" xfId="0" applyNumberFormat="1" applyFont="1" applyFill="1" applyBorder="1" applyAlignment="1">
      <alignment horizontal="center" vertical="top" wrapText="1"/>
    </xf>
    <xf numFmtId="2" fontId="2" fillId="0" borderId="1" xfId="0" applyNumberFormat="1" applyFont="1" applyBorder="1" applyAlignment="1">
      <alignment horizontal="center" vertical="top" wrapText="1"/>
    </xf>
    <xf numFmtId="2" fontId="2" fillId="0" borderId="0" xfId="0" applyNumberFormat="1" applyFont="1" applyAlignment="1">
      <alignment horizontal="center" vertical="top" wrapText="1"/>
    </xf>
    <xf numFmtId="0" fontId="1" fillId="0" borderId="1" xfId="0" applyFont="1" applyBorder="1" applyAlignment="1">
      <alignment horizontal="center" vertical="top"/>
    </xf>
    <xf numFmtId="0" fontId="9" fillId="0" borderId="1" xfId="0" applyFont="1" applyBorder="1" applyAlignment="1">
      <alignment vertical="top" wrapText="1"/>
    </xf>
    <xf numFmtId="0" fontId="1" fillId="0" borderId="1" xfId="0" applyFont="1" applyBorder="1" applyAlignment="1">
      <alignment vertical="top" wrapText="1"/>
    </xf>
    <xf numFmtId="0" fontId="2" fillId="0" borderId="1" xfId="0" applyFont="1" applyBorder="1" applyAlignment="1">
      <alignment vertical="top" wrapText="1"/>
    </xf>
    <xf numFmtId="0" fontId="5" fillId="0" borderId="0" xfId="0" applyFont="1" applyAlignment="1">
      <alignment horizontal="center" wrapText="1"/>
    </xf>
    <xf numFmtId="0" fontId="0" fillId="0" borderId="0" xfId="0" applyAlignment="1">
      <alignment wrapText="1"/>
    </xf>
    <xf numFmtId="0" fontId="4" fillId="0" borderId="0" xfId="0" applyFont="1" applyAlignment="1">
      <alignment horizontal="center" vertical="top"/>
    </xf>
    <xf numFmtId="0" fontId="0" fillId="0" borderId="0" xfId="0" applyAlignment="1">
      <alignment vertical="top"/>
    </xf>
    <xf numFmtId="0" fontId="3" fillId="0" borderId="0" xfId="0" applyFont="1" applyAlignment="1">
      <alignment horizontal="center" vertical="center" wrapText="1"/>
    </xf>
    <xf numFmtId="0" fontId="4" fillId="0" borderId="1" xfId="0" applyFont="1" applyBorder="1" applyAlignment="1">
      <alignment vertical="top"/>
    </xf>
    <xf numFmtId="0" fontId="2" fillId="0" borderId="0" xfId="0" applyFont="1" applyAlignment="1">
      <alignment horizontal="center" vertical="center" wrapText="1"/>
    </xf>
    <xf numFmtId="0" fontId="6" fillId="0" borderId="0" xfId="0" applyFont="1" applyAlignment="1">
      <alignment horizontal="left" vertical="top" wrapText="1"/>
    </xf>
    <xf numFmtId="0" fontId="0" fillId="0" borderId="0" xfId="0" applyAlignment="1">
      <alignment vertical="top" wrapText="1"/>
    </xf>
    <xf numFmtId="0" fontId="4" fillId="0" borderId="0" xfId="0" applyFont="1" applyAlignment="1">
      <alignment horizontal="center" vertical="top" wrapText="1"/>
    </xf>
    <xf numFmtId="0" fontId="2" fillId="0" borderId="0" xfId="0" applyFont="1" applyAlignment="1">
      <alignment horizontal="center" vertical="top" wrapText="1"/>
    </xf>
    <xf numFmtId="0" fontId="11" fillId="0" borderId="0" xfId="0" applyFont="1" applyAlignment="1">
      <alignment horizontal="center" vertical="top" wrapText="1"/>
    </xf>
    <xf numFmtId="0" fontId="4" fillId="0" borderId="2" xfId="0" applyFont="1" applyBorder="1" applyAlignment="1">
      <alignment horizontal="left" wrapText="1"/>
    </xf>
    <xf numFmtId="0" fontId="0" fillId="0" borderId="2"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B38EB-9FF7-439E-9B4B-FD6E89D1FEE0}">
  <dimension ref="A1:N92"/>
  <sheetViews>
    <sheetView tabSelected="1" topLeftCell="A85" zoomScale="80" zoomScaleNormal="80" workbookViewId="0">
      <selection activeCell="C91" sqref="C91:M91"/>
    </sheetView>
  </sheetViews>
  <sheetFormatPr defaultColWidth="9.140625" defaultRowHeight="12.75" x14ac:dyDescent="0.25"/>
  <cols>
    <col min="1" max="1" width="7.140625" style="1" customWidth="1"/>
    <col min="2" max="2" width="17.5703125" style="1" customWidth="1"/>
    <col min="3" max="3" width="42.28515625" style="1" customWidth="1"/>
    <col min="4" max="4" width="6" style="5" customWidth="1"/>
    <col min="5" max="5" width="8.7109375" style="5" customWidth="1"/>
    <col min="6" max="6" width="11" style="5" customWidth="1"/>
    <col min="7" max="7" width="9.140625" style="24" customWidth="1"/>
    <col min="8" max="8" width="6.85546875" style="23" customWidth="1"/>
    <col min="9" max="9" width="9.140625" style="23"/>
    <col min="10" max="10" width="11.5703125" style="23" customWidth="1"/>
    <col min="11" max="11" width="10.28515625" style="23" customWidth="1"/>
    <col min="12" max="16384" width="9.140625" style="1"/>
  </cols>
  <sheetData>
    <row r="1" spans="1:11" ht="16.5" customHeight="1" x14ac:dyDescent="0.25">
      <c r="B1" s="42"/>
      <c r="C1" s="42"/>
      <c r="D1" s="42"/>
      <c r="E1" s="42"/>
      <c r="F1" s="42"/>
      <c r="G1" s="42"/>
      <c r="H1" s="46" t="s">
        <v>0</v>
      </c>
      <c r="I1" s="47"/>
      <c r="J1" s="47"/>
    </row>
    <row r="2" spans="1:11" ht="21.75" customHeight="1" x14ac:dyDescent="0.25">
      <c r="A2" s="40" t="s">
        <v>1</v>
      </c>
      <c r="B2" s="40"/>
      <c r="C2" s="40"/>
      <c r="D2" s="40"/>
      <c r="E2" s="40"/>
      <c r="F2" s="37"/>
      <c r="G2" s="37"/>
      <c r="H2" s="37"/>
      <c r="I2" s="37"/>
      <c r="J2" s="37"/>
    </row>
    <row r="3" spans="1:11" ht="18" customHeight="1" x14ac:dyDescent="0.25">
      <c r="A3" s="45" t="s">
        <v>2</v>
      </c>
      <c r="B3" s="45"/>
      <c r="C3" s="45"/>
      <c r="D3" s="45"/>
      <c r="E3" s="45"/>
      <c r="F3" s="44"/>
      <c r="G3" s="44"/>
      <c r="H3" s="44"/>
      <c r="I3" s="44"/>
      <c r="J3" s="44"/>
    </row>
    <row r="4" spans="1:11" ht="19.5" customHeight="1" x14ac:dyDescent="0.25">
      <c r="A4" s="36" t="s">
        <v>3</v>
      </c>
      <c r="B4" s="36"/>
      <c r="C4" s="36"/>
      <c r="D4" s="36"/>
      <c r="E4" s="36"/>
      <c r="F4" s="37"/>
      <c r="G4" s="37"/>
      <c r="H4" s="37"/>
      <c r="I4" s="37"/>
      <c r="J4" s="37"/>
    </row>
    <row r="5" spans="1:11" ht="36" customHeight="1" x14ac:dyDescent="0.25">
      <c r="A5" s="2"/>
      <c r="B5" s="3" t="s">
        <v>4</v>
      </c>
      <c r="C5" s="2"/>
      <c r="D5" s="4"/>
      <c r="E5" s="4"/>
      <c r="F5" s="4"/>
    </row>
    <row r="6" spans="1:11" ht="16.5" customHeight="1" x14ac:dyDescent="0.25">
      <c r="A6" s="2"/>
      <c r="B6" s="3" t="s">
        <v>5</v>
      </c>
      <c r="C6" s="2"/>
      <c r="D6" s="4"/>
      <c r="E6" s="4"/>
      <c r="F6" s="4"/>
    </row>
    <row r="7" spans="1:11" ht="48" customHeight="1" x14ac:dyDescent="0.25">
      <c r="A7" s="2"/>
      <c r="B7" s="43" t="s">
        <v>6</v>
      </c>
      <c r="C7" s="43"/>
      <c r="D7" s="43"/>
      <c r="E7" s="43"/>
      <c r="F7" s="44"/>
      <c r="G7" s="44"/>
      <c r="H7" s="44"/>
      <c r="I7" s="44"/>
      <c r="J7" s="44"/>
    </row>
    <row r="8" spans="1:11" ht="15.75" customHeight="1" x14ac:dyDescent="0.25">
      <c r="A8" s="2"/>
      <c r="B8" s="9"/>
      <c r="C8" s="9"/>
      <c r="D8" s="19"/>
      <c r="E8" s="19"/>
      <c r="F8" s="25"/>
      <c r="G8" s="25"/>
      <c r="H8" s="25"/>
      <c r="I8" s="25"/>
      <c r="J8" s="25"/>
    </row>
    <row r="9" spans="1:11" ht="16.5" customHeight="1" x14ac:dyDescent="0.25">
      <c r="A9" s="48" t="s">
        <v>7</v>
      </c>
      <c r="B9" s="48"/>
      <c r="C9" s="48"/>
      <c r="D9" s="48"/>
      <c r="E9" s="48"/>
      <c r="F9" s="49"/>
      <c r="G9" s="49"/>
      <c r="H9" s="49"/>
      <c r="I9" s="49"/>
      <c r="J9" s="49"/>
    </row>
    <row r="10" spans="1:11" s="5" customFormat="1" ht="66" customHeight="1" x14ac:dyDescent="0.25">
      <c r="A10" s="6" t="s">
        <v>8</v>
      </c>
      <c r="B10" s="6" t="s">
        <v>9</v>
      </c>
      <c r="C10" s="6" t="s">
        <v>10</v>
      </c>
      <c r="D10" s="18" t="s">
        <v>11</v>
      </c>
      <c r="E10" s="18" t="s">
        <v>12</v>
      </c>
      <c r="F10" s="18" t="s">
        <v>13</v>
      </c>
      <c r="G10" s="18" t="s">
        <v>14</v>
      </c>
      <c r="H10" s="18" t="s">
        <v>15</v>
      </c>
      <c r="I10" s="18" t="s">
        <v>16</v>
      </c>
      <c r="J10" s="18" t="s">
        <v>17</v>
      </c>
      <c r="K10" s="18" t="s">
        <v>18</v>
      </c>
    </row>
    <row r="11" spans="1:11" ht="14.25" x14ac:dyDescent="0.25">
      <c r="A11" s="41" t="s">
        <v>19</v>
      </c>
      <c r="B11" s="41"/>
      <c r="C11" s="41"/>
      <c r="D11" s="41"/>
      <c r="E11" s="41"/>
      <c r="F11" s="26"/>
      <c r="G11" s="27"/>
      <c r="H11" s="28"/>
      <c r="I11" s="28"/>
      <c r="J11" s="28"/>
      <c r="K11" s="28"/>
    </row>
    <row r="12" spans="1:11" ht="105.75" customHeight="1" x14ac:dyDescent="0.25">
      <c r="A12" s="7">
        <v>4</v>
      </c>
      <c r="B12" s="7" t="s">
        <v>20</v>
      </c>
      <c r="C12" s="6" t="s">
        <v>21</v>
      </c>
      <c r="D12" s="18"/>
      <c r="E12" s="18"/>
      <c r="F12" s="18" t="s">
        <v>22</v>
      </c>
      <c r="G12" s="27"/>
      <c r="H12" s="28"/>
      <c r="I12" s="28"/>
      <c r="J12" s="28"/>
      <c r="K12" s="28"/>
    </row>
    <row r="13" spans="1:11" ht="28.5" customHeight="1" x14ac:dyDescent="0.25">
      <c r="A13" s="13" t="s">
        <v>23</v>
      </c>
      <c r="B13" s="34" t="s">
        <v>24</v>
      </c>
      <c r="C13" s="34"/>
      <c r="D13" s="18"/>
      <c r="E13" s="18"/>
      <c r="F13" s="18"/>
      <c r="G13" s="27"/>
      <c r="H13" s="28"/>
      <c r="I13" s="28"/>
      <c r="J13" s="28"/>
      <c r="K13" s="28"/>
    </row>
    <row r="14" spans="1:11" ht="51" x14ac:dyDescent="0.25">
      <c r="A14" s="13" t="s">
        <v>25</v>
      </c>
      <c r="B14" s="6" t="s">
        <v>26</v>
      </c>
      <c r="C14" s="6" t="s">
        <v>27</v>
      </c>
      <c r="D14" s="18" t="s">
        <v>28</v>
      </c>
      <c r="E14" s="18">
        <v>5</v>
      </c>
      <c r="F14" s="18" t="s">
        <v>29</v>
      </c>
      <c r="G14" s="27">
        <v>108</v>
      </c>
      <c r="H14" s="28">
        <v>5</v>
      </c>
      <c r="I14" s="28">
        <f>G14*1.05</f>
        <v>113.4</v>
      </c>
      <c r="J14" s="28">
        <f>E14*G14</f>
        <v>540</v>
      </c>
      <c r="K14" s="28">
        <f>E14*G14*1.05</f>
        <v>567</v>
      </c>
    </row>
    <row r="15" spans="1:11" x14ac:dyDescent="0.25">
      <c r="A15" s="6"/>
      <c r="B15" s="34" t="s">
        <v>30</v>
      </c>
      <c r="C15" s="34"/>
      <c r="D15" s="18"/>
      <c r="E15" s="18"/>
      <c r="F15" s="18"/>
      <c r="G15" s="27"/>
      <c r="H15" s="28"/>
      <c r="I15" s="28"/>
      <c r="J15" s="28"/>
      <c r="K15" s="28"/>
    </row>
    <row r="16" spans="1:11" ht="38.25" x14ac:dyDescent="0.25">
      <c r="A16" s="14" t="s">
        <v>31</v>
      </c>
      <c r="B16" s="15" t="s">
        <v>32</v>
      </c>
      <c r="C16" s="15" t="s">
        <v>33</v>
      </c>
      <c r="D16" s="18" t="s">
        <v>28</v>
      </c>
      <c r="E16" s="20">
        <v>1</v>
      </c>
      <c r="F16" s="20" t="s">
        <v>34</v>
      </c>
      <c r="G16" s="27">
        <v>120</v>
      </c>
      <c r="H16" s="28">
        <v>5</v>
      </c>
      <c r="I16" s="28">
        <f t="shared" ref="I16:I78" si="0">G16*1.05</f>
        <v>126</v>
      </c>
      <c r="J16" s="28">
        <f t="shared" ref="J16:J78" si="1">E16*G16</f>
        <v>120</v>
      </c>
      <c r="K16" s="28">
        <f t="shared" ref="K16:K78" si="2">E16*G16*1.05</f>
        <v>126</v>
      </c>
    </row>
    <row r="17" spans="1:11" ht="27" customHeight="1" x14ac:dyDescent="0.25">
      <c r="A17" s="13" t="s">
        <v>35</v>
      </c>
      <c r="B17" s="6" t="s">
        <v>36</v>
      </c>
      <c r="C17" s="6" t="s">
        <v>37</v>
      </c>
      <c r="D17" s="18" t="s">
        <v>28</v>
      </c>
      <c r="E17" s="20">
        <v>1</v>
      </c>
      <c r="F17" s="20" t="s">
        <v>38</v>
      </c>
      <c r="G17" s="27">
        <v>145</v>
      </c>
      <c r="H17" s="28">
        <v>5</v>
      </c>
      <c r="I17" s="28">
        <f t="shared" si="0"/>
        <v>152.25</v>
      </c>
      <c r="J17" s="28">
        <f t="shared" si="1"/>
        <v>145</v>
      </c>
      <c r="K17" s="28">
        <f t="shared" si="2"/>
        <v>152.25</v>
      </c>
    </row>
    <row r="18" spans="1:11" ht="25.5" x14ac:dyDescent="0.25">
      <c r="A18" s="16" t="s">
        <v>39</v>
      </c>
      <c r="B18" s="6" t="s">
        <v>40</v>
      </c>
      <c r="C18" s="6" t="s">
        <v>41</v>
      </c>
      <c r="D18" s="18" t="s">
        <v>28</v>
      </c>
      <c r="E18" s="20">
        <v>1</v>
      </c>
      <c r="F18" s="20" t="s">
        <v>42</v>
      </c>
      <c r="G18" s="27">
        <v>160</v>
      </c>
      <c r="H18" s="28">
        <v>5</v>
      </c>
      <c r="I18" s="28">
        <f t="shared" si="0"/>
        <v>168</v>
      </c>
      <c r="J18" s="28">
        <f t="shared" si="1"/>
        <v>160</v>
      </c>
      <c r="K18" s="28">
        <f t="shared" si="2"/>
        <v>168</v>
      </c>
    </row>
    <row r="19" spans="1:11" ht="15" customHeight="1" x14ac:dyDescent="0.25">
      <c r="A19" s="6"/>
      <c r="B19" s="34" t="s">
        <v>43</v>
      </c>
      <c r="C19" s="34"/>
      <c r="D19" s="18"/>
      <c r="E19" s="18"/>
      <c r="F19" s="18"/>
      <c r="G19" s="27"/>
      <c r="H19" s="28"/>
      <c r="I19" s="28"/>
      <c r="J19" s="28"/>
      <c r="K19" s="28"/>
    </row>
    <row r="20" spans="1:11" ht="38.25" x14ac:dyDescent="0.25">
      <c r="A20" s="16" t="s">
        <v>44</v>
      </c>
      <c r="B20" s="34" t="s">
        <v>45</v>
      </c>
      <c r="C20" s="6" t="s">
        <v>46</v>
      </c>
      <c r="D20" s="18" t="s">
        <v>28</v>
      </c>
      <c r="E20" s="20">
        <v>1</v>
      </c>
      <c r="F20" s="20" t="s">
        <v>47</v>
      </c>
      <c r="G20" s="27">
        <v>167</v>
      </c>
      <c r="H20" s="28">
        <v>5</v>
      </c>
      <c r="I20" s="28">
        <f t="shared" si="0"/>
        <v>175.35</v>
      </c>
      <c r="J20" s="28">
        <f t="shared" si="1"/>
        <v>167</v>
      </c>
      <c r="K20" s="28">
        <f t="shared" si="2"/>
        <v>175.35</v>
      </c>
    </row>
    <row r="21" spans="1:11" ht="38.25" x14ac:dyDescent="0.25">
      <c r="A21" s="16" t="s">
        <v>48</v>
      </c>
      <c r="B21" s="34"/>
      <c r="C21" s="6" t="s">
        <v>49</v>
      </c>
      <c r="D21" s="18" t="s">
        <v>28</v>
      </c>
      <c r="E21" s="18">
        <v>3</v>
      </c>
      <c r="F21" s="18" t="s">
        <v>50</v>
      </c>
      <c r="G21" s="27">
        <v>173</v>
      </c>
      <c r="H21" s="28">
        <v>5</v>
      </c>
      <c r="I21" s="28">
        <f t="shared" si="0"/>
        <v>181.65</v>
      </c>
      <c r="J21" s="28">
        <f t="shared" si="1"/>
        <v>519</v>
      </c>
      <c r="K21" s="28">
        <f t="shared" si="2"/>
        <v>544.95000000000005</v>
      </c>
    </row>
    <row r="22" spans="1:11" x14ac:dyDescent="0.25">
      <c r="A22" s="6"/>
      <c r="B22" s="34" t="s">
        <v>51</v>
      </c>
      <c r="C22" s="34"/>
      <c r="D22" s="18"/>
      <c r="E22" s="20"/>
      <c r="F22" s="20"/>
      <c r="G22" s="27"/>
      <c r="H22" s="28"/>
      <c r="I22" s="28"/>
      <c r="J22" s="28"/>
      <c r="K22" s="28"/>
    </row>
    <row r="23" spans="1:11" ht="25.5" x14ac:dyDescent="0.25">
      <c r="A23" s="16" t="s">
        <v>52</v>
      </c>
      <c r="B23" s="6" t="s">
        <v>53</v>
      </c>
      <c r="C23" s="6" t="s">
        <v>54</v>
      </c>
      <c r="D23" s="18" t="s">
        <v>28</v>
      </c>
      <c r="E23" s="20">
        <v>1</v>
      </c>
      <c r="F23" s="20" t="s">
        <v>55</v>
      </c>
      <c r="G23" s="27">
        <v>120</v>
      </c>
      <c r="H23" s="28">
        <v>5</v>
      </c>
      <c r="I23" s="28">
        <f t="shared" si="0"/>
        <v>126</v>
      </c>
      <c r="J23" s="28">
        <f t="shared" si="1"/>
        <v>120</v>
      </c>
      <c r="K23" s="28">
        <f t="shared" si="2"/>
        <v>126</v>
      </c>
    </row>
    <row r="24" spans="1:11" ht="25.5" x14ac:dyDescent="0.25">
      <c r="A24" s="16" t="s">
        <v>56</v>
      </c>
      <c r="B24" s="6" t="s">
        <v>57</v>
      </c>
      <c r="C24" s="6" t="s">
        <v>58</v>
      </c>
      <c r="D24" s="18" t="s">
        <v>28</v>
      </c>
      <c r="E24" s="20">
        <v>1</v>
      </c>
      <c r="F24" s="20" t="s">
        <v>59</v>
      </c>
      <c r="G24" s="27">
        <v>145</v>
      </c>
      <c r="H24" s="28">
        <v>5</v>
      </c>
      <c r="I24" s="28">
        <f t="shared" si="0"/>
        <v>152.25</v>
      </c>
      <c r="J24" s="28">
        <f t="shared" si="1"/>
        <v>145</v>
      </c>
      <c r="K24" s="28">
        <f t="shared" si="2"/>
        <v>152.25</v>
      </c>
    </row>
    <row r="25" spans="1:11" ht="25.5" x14ac:dyDescent="0.25">
      <c r="A25" s="16" t="s">
        <v>60</v>
      </c>
      <c r="B25" s="6" t="s">
        <v>61</v>
      </c>
      <c r="C25" s="6" t="s">
        <v>62</v>
      </c>
      <c r="D25" s="18" t="s">
        <v>28</v>
      </c>
      <c r="E25" s="20">
        <v>1</v>
      </c>
      <c r="F25" s="20" t="s">
        <v>63</v>
      </c>
      <c r="G25" s="27">
        <v>160</v>
      </c>
      <c r="H25" s="28">
        <v>5</v>
      </c>
      <c r="I25" s="28">
        <f t="shared" si="0"/>
        <v>168</v>
      </c>
      <c r="J25" s="28">
        <f t="shared" si="1"/>
        <v>160</v>
      </c>
      <c r="K25" s="28">
        <f t="shared" si="2"/>
        <v>168</v>
      </c>
    </row>
    <row r="26" spans="1:11" ht="25.5" x14ac:dyDescent="0.25">
      <c r="A26" s="16" t="s">
        <v>64</v>
      </c>
      <c r="B26" s="6" t="s">
        <v>65</v>
      </c>
      <c r="C26" s="6" t="s">
        <v>66</v>
      </c>
      <c r="D26" s="18" t="s">
        <v>28</v>
      </c>
      <c r="E26" s="20">
        <v>1</v>
      </c>
      <c r="F26" s="20" t="s">
        <v>67</v>
      </c>
      <c r="G26" s="27">
        <v>145</v>
      </c>
      <c r="H26" s="28">
        <v>5</v>
      </c>
      <c r="I26" s="28">
        <f t="shared" si="0"/>
        <v>152.25</v>
      </c>
      <c r="J26" s="28">
        <f t="shared" si="1"/>
        <v>145</v>
      </c>
      <c r="K26" s="28">
        <f t="shared" si="2"/>
        <v>152.25</v>
      </c>
    </row>
    <row r="27" spans="1:11" ht="38.25" x14ac:dyDescent="0.25">
      <c r="A27" s="16" t="s">
        <v>68</v>
      </c>
      <c r="B27" s="12" t="s">
        <v>69</v>
      </c>
      <c r="C27" s="6" t="s">
        <v>70</v>
      </c>
      <c r="D27" s="18" t="s">
        <v>28</v>
      </c>
      <c r="E27" s="20">
        <v>1</v>
      </c>
      <c r="F27" s="20" t="s">
        <v>71</v>
      </c>
      <c r="G27" s="27">
        <v>175</v>
      </c>
      <c r="H27" s="28">
        <v>5</v>
      </c>
      <c r="I27" s="28">
        <f t="shared" si="0"/>
        <v>183.75</v>
      </c>
      <c r="J27" s="28">
        <f t="shared" si="1"/>
        <v>175</v>
      </c>
      <c r="K27" s="28">
        <f t="shared" si="2"/>
        <v>183.75</v>
      </c>
    </row>
    <row r="28" spans="1:11" ht="17.25" customHeight="1" x14ac:dyDescent="0.25">
      <c r="A28" s="6"/>
      <c r="B28" s="34" t="s">
        <v>72</v>
      </c>
      <c r="C28" s="34"/>
      <c r="D28" s="18"/>
      <c r="E28" s="20"/>
      <c r="F28" s="20"/>
      <c r="G28" s="27"/>
      <c r="H28" s="28"/>
      <c r="I28" s="28"/>
      <c r="J28" s="28"/>
      <c r="K28" s="28"/>
    </row>
    <row r="29" spans="1:11" ht="38.25" x14ac:dyDescent="0.25">
      <c r="A29" s="16" t="s">
        <v>73</v>
      </c>
      <c r="B29" s="6" t="s">
        <v>74</v>
      </c>
      <c r="C29" s="6" t="s">
        <v>75</v>
      </c>
      <c r="D29" s="18" t="s">
        <v>28</v>
      </c>
      <c r="E29" s="20">
        <v>1</v>
      </c>
      <c r="F29" s="20" t="s">
        <v>76</v>
      </c>
      <c r="G29" s="27">
        <v>120</v>
      </c>
      <c r="H29" s="28">
        <v>5</v>
      </c>
      <c r="I29" s="28">
        <f t="shared" si="0"/>
        <v>126</v>
      </c>
      <c r="J29" s="28">
        <f t="shared" si="1"/>
        <v>120</v>
      </c>
      <c r="K29" s="28">
        <f t="shared" si="2"/>
        <v>126</v>
      </c>
    </row>
    <row r="30" spans="1:11" ht="47.25" customHeight="1" x14ac:dyDescent="0.25">
      <c r="A30" s="16" t="s">
        <v>77</v>
      </c>
      <c r="B30" s="6" t="s">
        <v>78</v>
      </c>
      <c r="C30" s="6" t="s">
        <v>79</v>
      </c>
      <c r="D30" s="18" t="s">
        <v>28</v>
      </c>
      <c r="E30" s="20">
        <v>1</v>
      </c>
      <c r="F30" s="20" t="s">
        <v>80</v>
      </c>
      <c r="G30" s="27">
        <v>145</v>
      </c>
      <c r="H30" s="28">
        <v>5</v>
      </c>
      <c r="I30" s="28">
        <f t="shared" si="0"/>
        <v>152.25</v>
      </c>
      <c r="J30" s="28">
        <f t="shared" si="1"/>
        <v>145</v>
      </c>
      <c r="K30" s="28">
        <f t="shared" si="2"/>
        <v>152.25</v>
      </c>
    </row>
    <row r="31" spans="1:11" ht="38.25" x14ac:dyDescent="0.25">
      <c r="A31" s="16" t="s">
        <v>81</v>
      </c>
      <c r="B31" s="6" t="s">
        <v>82</v>
      </c>
      <c r="C31" s="6" t="s">
        <v>83</v>
      </c>
      <c r="D31" s="18" t="s">
        <v>28</v>
      </c>
      <c r="E31" s="20">
        <v>1</v>
      </c>
      <c r="F31" s="20" t="s">
        <v>84</v>
      </c>
      <c r="G31" s="27">
        <v>120</v>
      </c>
      <c r="H31" s="28">
        <v>5</v>
      </c>
      <c r="I31" s="28">
        <f t="shared" si="0"/>
        <v>126</v>
      </c>
      <c r="J31" s="28">
        <f t="shared" si="1"/>
        <v>120</v>
      </c>
      <c r="K31" s="28">
        <f t="shared" si="2"/>
        <v>126</v>
      </c>
    </row>
    <row r="32" spans="1:11" ht="45" customHeight="1" x14ac:dyDescent="0.25">
      <c r="A32" s="16" t="s">
        <v>85</v>
      </c>
      <c r="B32" s="6" t="s">
        <v>86</v>
      </c>
      <c r="C32" s="6" t="s">
        <v>87</v>
      </c>
      <c r="D32" s="18" t="s">
        <v>28</v>
      </c>
      <c r="E32" s="20">
        <v>1</v>
      </c>
      <c r="F32" s="20" t="s">
        <v>88</v>
      </c>
      <c r="G32" s="27">
        <v>145</v>
      </c>
      <c r="H32" s="28">
        <v>5</v>
      </c>
      <c r="I32" s="28">
        <f t="shared" si="0"/>
        <v>152.25</v>
      </c>
      <c r="J32" s="28">
        <f t="shared" si="1"/>
        <v>145</v>
      </c>
      <c r="K32" s="28">
        <f t="shared" si="2"/>
        <v>152.25</v>
      </c>
    </row>
    <row r="33" spans="1:11" ht="27" customHeight="1" x14ac:dyDescent="0.25">
      <c r="A33" s="13" t="s">
        <v>89</v>
      </c>
      <c r="B33" s="35" t="s">
        <v>90</v>
      </c>
      <c r="C33" s="35"/>
      <c r="D33" s="18"/>
      <c r="E33" s="18"/>
      <c r="F33" s="18"/>
      <c r="G33" s="27"/>
      <c r="H33" s="28"/>
      <c r="I33" s="28"/>
      <c r="J33" s="28"/>
      <c r="K33" s="28"/>
    </row>
    <row r="34" spans="1:11" ht="38.25" x14ac:dyDescent="0.25">
      <c r="A34" s="13" t="s">
        <v>91</v>
      </c>
      <c r="B34" s="6" t="s">
        <v>26</v>
      </c>
      <c r="C34" s="6" t="s">
        <v>92</v>
      </c>
      <c r="D34" s="18" t="s">
        <v>28</v>
      </c>
      <c r="E34" s="20">
        <v>4</v>
      </c>
      <c r="F34" s="20" t="s">
        <v>93</v>
      </c>
      <c r="G34" s="27">
        <v>108</v>
      </c>
      <c r="H34" s="28">
        <v>5</v>
      </c>
      <c r="I34" s="28">
        <f t="shared" si="0"/>
        <v>113.4</v>
      </c>
      <c r="J34" s="28">
        <f t="shared" si="1"/>
        <v>432</v>
      </c>
      <c r="K34" s="28">
        <f t="shared" si="2"/>
        <v>453.6</v>
      </c>
    </row>
    <row r="35" spans="1:11" ht="25.5" x14ac:dyDescent="0.25">
      <c r="A35" s="16" t="s">
        <v>94</v>
      </c>
      <c r="B35" s="6" t="s">
        <v>95</v>
      </c>
      <c r="C35" s="6" t="s">
        <v>96</v>
      </c>
      <c r="D35" s="18" t="s">
        <v>28</v>
      </c>
      <c r="E35" s="18">
        <v>3</v>
      </c>
      <c r="F35" s="18" t="s">
        <v>97</v>
      </c>
      <c r="G35" s="27">
        <v>145</v>
      </c>
      <c r="H35" s="28">
        <v>5</v>
      </c>
      <c r="I35" s="28">
        <f t="shared" si="0"/>
        <v>152.25</v>
      </c>
      <c r="J35" s="28">
        <f t="shared" si="1"/>
        <v>435</v>
      </c>
      <c r="K35" s="28">
        <f t="shared" si="2"/>
        <v>456.75</v>
      </c>
    </row>
    <row r="36" spans="1:11" ht="25.5" x14ac:dyDescent="0.25">
      <c r="A36" s="13" t="s">
        <v>98</v>
      </c>
      <c r="B36" s="6" t="s">
        <v>43</v>
      </c>
      <c r="C36" s="6" t="s">
        <v>99</v>
      </c>
      <c r="D36" s="18" t="s">
        <v>28</v>
      </c>
      <c r="E36" s="20">
        <v>2</v>
      </c>
      <c r="F36" s="20" t="s">
        <v>100</v>
      </c>
      <c r="G36" s="27">
        <v>173</v>
      </c>
      <c r="H36" s="28">
        <v>5</v>
      </c>
      <c r="I36" s="28">
        <f t="shared" si="0"/>
        <v>181.65</v>
      </c>
      <c r="J36" s="28">
        <f t="shared" si="1"/>
        <v>346</v>
      </c>
      <c r="K36" s="28">
        <f t="shared" si="2"/>
        <v>363.3</v>
      </c>
    </row>
    <row r="37" spans="1:11" ht="28.5" customHeight="1" x14ac:dyDescent="0.25">
      <c r="A37" s="13" t="s">
        <v>101</v>
      </c>
      <c r="B37" s="35" t="s">
        <v>102</v>
      </c>
      <c r="C37" s="35"/>
      <c r="D37" s="18"/>
      <c r="E37" s="18"/>
      <c r="F37" s="18"/>
      <c r="G37" s="27"/>
      <c r="H37" s="28"/>
      <c r="I37" s="28"/>
      <c r="J37" s="28"/>
      <c r="K37" s="28"/>
    </row>
    <row r="38" spans="1:11" ht="38.25" x14ac:dyDescent="0.25">
      <c r="A38" s="13" t="s">
        <v>103</v>
      </c>
      <c r="B38" s="34" t="s">
        <v>26</v>
      </c>
      <c r="C38" s="6" t="s">
        <v>104</v>
      </c>
      <c r="D38" s="18" t="s">
        <v>28</v>
      </c>
      <c r="E38" s="18">
        <v>50</v>
      </c>
      <c r="F38" s="18" t="s">
        <v>105</v>
      </c>
      <c r="G38" s="27">
        <v>104</v>
      </c>
      <c r="H38" s="28">
        <v>5</v>
      </c>
      <c r="I38" s="28">
        <f t="shared" si="0"/>
        <v>109.2</v>
      </c>
      <c r="J38" s="28">
        <f t="shared" si="1"/>
        <v>5200</v>
      </c>
      <c r="K38" s="28">
        <f t="shared" si="2"/>
        <v>5460</v>
      </c>
    </row>
    <row r="39" spans="1:11" ht="19.5" customHeight="1" x14ac:dyDescent="0.25">
      <c r="A39" s="13" t="s">
        <v>106</v>
      </c>
      <c r="B39" s="34"/>
      <c r="C39" s="6" t="s">
        <v>107</v>
      </c>
      <c r="D39" s="18" t="s">
        <v>28</v>
      </c>
      <c r="E39" s="18">
        <v>4</v>
      </c>
      <c r="F39" s="18" t="s">
        <v>108</v>
      </c>
      <c r="G39" s="27">
        <v>131</v>
      </c>
      <c r="H39" s="28">
        <v>5</v>
      </c>
      <c r="I39" s="28">
        <f t="shared" si="0"/>
        <v>137.55000000000001</v>
      </c>
      <c r="J39" s="28">
        <f t="shared" si="1"/>
        <v>524</v>
      </c>
      <c r="K39" s="28">
        <f t="shared" si="2"/>
        <v>550.20000000000005</v>
      </c>
    </row>
    <row r="40" spans="1:11" ht="38.25" x14ac:dyDescent="0.25">
      <c r="A40" s="13" t="s">
        <v>109</v>
      </c>
      <c r="B40" s="34"/>
      <c r="C40" s="6" t="s">
        <v>110</v>
      </c>
      <c r="D40" s="18" t="s">
        <v>28</v>
      </c>
      <c r="E40" s="18">
        <v>10</v>
      </c>
      <c r="F40" s="18" t="s">
        <v>111</v>
      </c>
      <c r="G40" s="27">
        <v>144</v>
      </c>
      <c r="H40" s="28">
        <v>5</v>
      </c>
      <c r="I40" s="28">
        <f t="shared" si="0"/>
        <v>151.20000000000002</v>
      </c>
      <c r="J40" s="28">
        <f t="shared" si="1"/>
        <v>1440</v>
      </c>
      <c r="K40" s="28">
        <f t="shared" si="2"/>
        <v>1512</v>
      </c>
    </row>
    <row r="41" spans="1:11" ht="63.75" x14ac:dyDescent="0.25">
      <c r="A41" s="13" t="s">
        <v>112</v>
      </c>
      <c r="B41" s="6" t="s">
        <v>113</v>
      </c>
      <c r="C41" s="6" t="s">
        <v>114</v>
      </c>
      <c r="D41" s="18" t="s">
        <v>28</v>
      </c>
      <c r="E41" s="20">
        <v>35</v>
      </c>
      <c r="F41" s="20" t="s">
        <v>115</v>
      </c>
      <c r="G41" s="27">
        <v>115</v>
      </c>
      <c r="H41" s="28">
        <v>5</v>
      </c>
      <c r="I41" s="28">
        <f t="shared" si="0"/>
        <v>120.75</v>
      </c>
      <c r="J41" s="28">
        <f t="shared" si="1"/>
        <v>4025</v>
      </c>
      <c r="K41" s="28">
        <f t="shared" si="2"/>
        <v>4226.25</v>
      </c>
    </row>
    <row r="42" spans="1:11" ht="51" x14ac:dyDescent="0.25">
      <c r="A42" s="13" t="s">
        <v>116</v>
      </c>
      <c r="B42" s="6" t="s">
        <v>117</v>
      </c>
      <c r="C42" s="6" t="s">
        <v>118</v>
      </c>
      <c r="D42" s="18" t="s">
        <v>28</v>
      </c>
      <c r="E42" s="20">
        <v>25</v>
      </c>
      <c r="F42" s="20" t="s">
        <v>119</v>
      </c>
      <c r="G42" s="27">
        <v>138</v>
      </c>
      <c r="H42" s="28">
        <v>5</v>
      </c>
      <c r="I42" s="28">
        <f t="shared" si="0"/>
        <v>144.9</v>
      </c>
      <c r="J42" s="28">
        <f t="shared" si="1"/>
        <v>3450</v>
      </c>
      <c r="K42" s="28">
        <f t="shared" si="2"/>
        <v>3622.5</v>
      </c>
    </row>
    <row r="43" spans="1:11" ht="38.25" x14ac:dyDescent="0.25">
      <c r="A43" s="13" t="s">
        <v>120</v>
      </c>
      <c r="B43" s="6" t="s">
        <v>121</v>
      </c>
      <c r="C43" s="6" t="s">
        <v>122</v>
      </c>
      <c r="D43" s="18" t="s">
        <v>28</v>
      </c>
      <c r="E43" s="20">
        <v>8</v>
      </c>
      <c r="F43" s="20" t="s">
        <v>123</v>
      </c>
      <c r="G43" s="27">
        <v>152</v>
      </c>
      <c r="H43" s="28">
        <v>5</v>
      </c>
      <c r="I43" s="28">
        <f t="shared" si="0"/>
        <v>159.6</v>
      </c>
      <c r="J43" s="28">
        <f t="shared" si="1"/>
        <v>1216</v>
      </c>
      <c r="K43" s="28">
        <f t="shared" si="2"/>
        <v>1276.8</v>
      </c>
    </row>
    <row r="44" spans="1:11" ht="63.75" x14ac:dyDescent="0.25">
      <c r="A44" s="13" t="s">
        <v>124</v>
      </c>
      <c r="B44" s="34" t="s">
        <v>45</v>
      </c>
      <c r="C44" s="6" t="s">
        <v>125</v>
      </c>
      <c r="D44" s="18" t="s">
        <v>28</v>
      </c>
      <c r="E44" s="20">
        <v>8</v>
      </c>
      <c r="F44" s="20" t="s">
        <v>126</v>
      </c>
      <c r="G44" s="27">
        <v>159</v>
      </c>
      <c r="H44" s="28">
        <v>5</v>
      </c>
      <c r="I44" s="28">
        <f t="shared" si="0"/>
        <v>166.95000000000002</v>
      </c>
      <c r="J44" s="28">
        <f t="shared" si="1"/>
        <v>1272</v>
      </c>
      <c r="K44" s="28">
        <f t="shared" si="2"/>
        <v>1335.6000000000001</v>
      </c>
    </row>
    <row r="45" spans="1:11" ht="38.25" x14ac:dyDescent="0.25">
      <c r="A45" s="13" t="s">
        <v>127</v>
      </c>
      <c r="B45" s="34"/>
      <c r="C45" s="6" t="s">
        <v>128</v>
      </c>
      <c r="D45" s="18" t="s">
        <v>28</v>
      </c>
      <c r="E45" s="20">
        <v>12</v>
      </c>
      <c r="F45" s="20" t="s">
        <v>129</v>
      </c>
      <c r="G45" s="27">
        <v>165</v>
      </c>
      <c r="H45" s="28">
        <v>5</v>
      </c>
      <c r="I45" s="28">
        <f t="shared" si="0"/>
        <v>173.25</v>
      </c>
      <c r="J45" s="28">
        <f t="shared" si="1"/>
        <v>1980</v>
      </c>
      <c r="K45" s="28">
        <f t="shared" si="2"/>
        <v>2079</v>
      </c>
    </row>
    <row r="46" spans="1:11" ht="25.5" x14ac:dyDescent="0.25">
      <c r="A46" s="16" t="s">
        <v>130</v>
      </c>
      <c r="B46" s="34" t="s">
        <v>131</v>
      </c>
      <c r="C46" s="6" t="s">
        <v>132</v>
      </c>
      <c r="D46" s="18" t="s">
        <v>28</v>
      </c>
      <c r="E46" s="18">
        <v>5</v>
      </c>
      <c r="F46" s="18" t="s">
        <v>133</v>
      </c>
      <c r="G46" s="27">
        <v>116</v>
      </c>
      <c r="H46" s="28">
        <v>5</v>
      </c>
      <c r="I46" s="28">
        <f t="shared" si="0"/>
        <v>121.80000000000001</v>
      </c>
      <c r="J46" s="28">
        <f t="shared" si="1"/>
        <v>580</v>
      </c>
      <c r="K46" s="28">
        <f t="shared" si="2"/>
        <v>609</v>
      </c>
    </row>
    <row r="47" spans="1:11" ht="38.25" x14ac:dyDescent="0.25">
      <c r="A47" s="16" t="s">
        <v>134</v>
      </c>
      <c r="B47" s="34"/>
      <c r="C47" s="6" t="s">
        <v>135</v>
      </c>
      <c r="D47" s="18" t="s">
        <v>28</v>
      </c>
      <c r="E47" s="20">
        <v>5</v>
      </c>
      <c r="F47" s="20" t="s">
        <v>136</v>
      </c>
      <c r="G47" s="27">
        <v>138</v>
      </c>
      <c r="H47" s="28">
        <v>5</v>
      </c>
      <c r="I47" s="28">
        <f t="shared" si="0"/>
        <v>144.9</v>
      </c>
      <c r="J47" s="28">
        <f t="shared" si="1"/>
        <v>690</v>
      </c>
      <c r="K47" s="28">
        <f t="shared" si="2"/>
        <v>724.5</v>
      </c>
    </row>
    <row r="48" spans="1:11" ht="38.25" x14ac:dyDescent="0.25">
      <c r="A48" s="16" t="s">
        <v>137</v>
      </c>
      <c r="B48" s="6" t="s">
        <v>138</v>
      </c>
      <c r="C48" s="6" t="s">
        <v>139</v>
      </c>
      <c r="D48" s="18" t="s">
        <v>28</v>
      </c>
      <c r="E48" s="20">
        <v>8</v>
      </c>
      <c r="F48" s="20" t="s">
        <v>140</v>
      </c>
      <c r="G48" s="27">
        <v>138</v>
      </c>
      <c r="H48" s="28">
        <v>5</v>
      </c>
      <c r="I48" s="28">
        <f t="shared" si="0"/>
        <v>144.9</v>
      </c>
      <c r="J48" s="28">
        <f t="shared" si="1"/>
        <v>1104</v>
      </c>
      <c r="K48" s="28">
        <f t="shared" si="2"/>
        <v>1159.2</v>
      </c>
    </row>
    <row r="49" spans="1:11" ht="30" customHeight="1" x14ac:dyDescent="0.25">
      <c r="A49" s="16" t="s">
        <v>141</v>
      </c>
      <c r="B49" s="17" t="s">
        <v>142</v>
      </c>
      <c r="C49" s="6" t="s">
        <v>143</v>
      </c>
      <c r="D49" s="18" t="s">
        <v>28</v>
      </c>
      <c r="E49" s="18">
        <v>1</v>
      </c>
      <c r="F49" s="18" t="s">
        <v>144</v>
      </c>
      <c r="G49" s="27">
        <v>165</v>
      </c>
      <c r="H49" s="28">
        <v>5</v>
      </c>
      <c r="I49" s="28">
        <f t="shared" si="0"/>
        <v>173.25</v>
      </c>
      <c r="J49" s="28">
        <f t="shared" si="1"/>
        <v>165</v>
      </c>
      <c r="K49" s="28">
        <f t="shared" si="2"/>
        <v>173.25</v>
      </c>
    </row>
    <row r="50" spans="1:11" ht="48" x14ac:dyDescent="0.25">
      <c r="A50" s="16" t="s">
        <v>145</v>
      </c>
      <c r="B50" s="17" t="s">
        <v>146</v>
      </c>
      <c r="C50" s="6" t="s">
        <v>147</v>
      </c>
      <c r="D50" s="18" t="s">
        <v>28</v>
      </c>
      <c r="E50" s="18">
        <v>1</v>
      </c>
      <c r="F50" s="18" t="s">
        <v>148</v>
      </c>
      <c r="G50" s="27">
        <v>165</v>
      </c>
      <c r="H50" s="28">
        <v>5</v>
      </c>
      <c r="I50" s="28">
        <f t="shared" si="0"/>
        <v>173.25</v>
      </c>
      <c r="J50" s="28">
        <f t="shared" si="1"/>
        <v>165</v>
      </c>
      <c r="K50" s="28">
        <f t="shared" si="2"/>
        <v>173.25</v>
      </c>
    </row>
    <row r="51" spans="1:11" ht="48" x14ac:dyDescent="0.25">
      <c r="A51" s="16" t="s">
        <v>149</v>
      </c>
      <c r="B51" s="17" t="s">
        <v>150</v>
      </c>
      <c r="C51" s="6" t="s">
        <v>151</v>
      </c>
      <c r="D51" s="18" t="s">
        <v>28</v>
      </c>
      <c r="E51" s="18">
        <v>2</v>
      </c>
      <c r="F51" s="18" t="s">
        <v>152</v>
      </c>
      <c r="G51" s="27">
        <v>152</v>
      </c>
      <c r="H51" s="28">
        <v>5</v>
      </c>
      <c r="I51" s="28">
        <f t="shared" si="0"/>
        <v>159.6</v>
      </c>
      <c r="J51" s="28">
        <f t="shared" si="1"/>
        <v>304</v>
      </c>
      <c r="K51" s="28">
        <f t="shared" si="2"/>
        <v>319.2</v>
      </c>
    </row>
    <row r="52" spans="1:11" ht="36" x14ac:dyDescent="0.25">
      <c r="A52" s="16" t="s">
        <v>153</v>
      </c>
      <c r="B52" s="17" t="s">
        <v>154</v>
      </c>
      <c r="C52" s="6" t="s">
        <v>155</v>
      </c>
      <c r="D52" s="18" t="s">
        <v>28</v>
      </c>
      <c r="E52" s="18">
        <v>1</v>
      </c>
      <c r="F52" s="18" t="s">
        <v>156</v>
      </c>
      <c r="G52" s="27">
        <v>181</v>
      </c>
      <c r="H52" s="28">
        <v>5</v>
      </c>
      <c r="I52" s="28">
        <f t="shared" si="0"/>
        <v>190.05</v>
      </c>
      <c r="J52" s="28">
        <f t="shared" si="1"/>
        <v>181</v>
      </c>
      <c r="K52" s="28">
        <f t="shared" si="2"/>
        <v>190.05</v>
      </c>
    </row>
    <row r="53" spans="1:11" ht="36" x14ac:dyDescent="0.25">
      <c r="A53" s="16" t="s">
        <v>157</v>
      </c>
      <c r="B53" s="17" t="s">
        <v>158</v>
      </c>
      <c r="C53" s="6" t="s">
        <v>159</v>
      </c>
      <c r="D53" s="18" t="s">
        <v>28</v>
      </c>
      <c r="E53" s="18">
        <v>2</v>
      </c>
      <c r="F53" s="18" t="s">
        <v>160</v>
      </c>
      <c r="G53" s="27">
        <v>181</v>
      </c>
      <c r="H53" s="28">
        <v>5</v>
      </c>
      <c r="I53" s="28">
        <f t="shared" si="0"/>
        <v>190.05</v>
      </c>
      <c r="J53" s="28">
        <f t="shared" si="1"/>
        <v>362</v>
      </c>
      <c r="K53" s="28">
        <f t="shared" si="2"/>
        <v>380.1</v>
      </c>
    </row>
    <row r="54" spans="1:11" ht="24" x14ac:dyDescent="0.25">
      <c r="A54" s="16" t="s">
        <v>161</v>
      </c>
      <c r="B54" s="17" t="s">
        <v>65</v>
      </c>
      <c r="C54" s="6" t="s">
        <v>162</v>
      </c>
      <c r="D54" s="18" t="s">
        <v>28</v>
      </c>
      <c r="E54" s="18">
        <v>2</v>
      </c>
      <c r="F54" s="18" t="s">
        <v>163</v>
      </c>
      <c r="G54" s="27">
        <v>138</v>
      </c>
      <c r="H54" s="28">
        <v>5</v>
      </c>
      <c r="I54" s="28">
        <f t="shared" si="0"/>
        <v>144.9</v>
      </c>
      <c r="J54" s="28">
        <f t="shared" si="1"/>
        <v>276</v>
      </c>
      <c r="K54" s="28">
        <f t="shared" si="2"/>
        <v>289.8</v>
      </c>
    </row>
    <row r="55" spans="1:11" ht="38.25" customHeight="1" x14ac:dyDescent="0.25">
      <c r="A55" s="16" t="s">
        <v>164</v>
      </c>
      <c r="B55" s="17" t="s">
        <v>69</v>
      </c>
      <c r="C55" s="6" t="s">
        <v>165</v>
      </c>
      <c r="D55" s="18" t="s">
        <v>28</v>
      </c>
      <c r="E55" s="18">
        <v>1</v>
      </c>
      <c r="F55" s="18" t="s">
        <v>166</v>
      </c>
      <c r="G55" s="27">
        <v>175</v>
      </c>
      <c r="H55" s="28">
        <v>5</v>
      </c>
      <c r="I55" s="28">
        <f t="shared" si="0"/>
        <v>183.75</v>
      </c>
      <c r="J55" s="28">
        <f t="shared" si="1"/>
        <v>175</v>
      </c>
      <c r="K55" s="28">
        <f t="shared" si="2"/>
        <v>183.75</v>
      </c>
    </row>
    <row r="56" spans="1:11" ht="24" x14ac:dyDescent="0.25">
      <c r="A56" s="16" t="s">
        <v>167</v>
      </c>
      <c r="B56" s="17" t="s">
        <v>65</v>
      </c>
      <c r="C56" s="6" t="s">
        <v>168</v>
      </c>
      <c r="D56" s="18" t="s">
        <v>28</v>
      </c>
      <c r="E56" s="18">
        <v>1</v>
      </c>
      <c r="F56" s="18" t="s">
        <v>169</v>
      </c>
      <c r="G56" s="27">
        <v>138</v>
      </c>
      <c r="H56" s="28">
        <v>5</v>
      </c>
      <c r="I56" s="28">
        <f t="shared" si="0"/>
        <v>144.9</v>
      </c>
      <c r="J56" s="28">
        <f t="shared" si="1"/>
        <v>138</v>
      </c>
      <c r="K56" s="28">
        <f t="shared" si="2"/>
        <v>144.9</v>
      </c>
    </row>
    <row r="57" spans="1:11" ht="23.25" customHeight="1" x14ac:dyDescent="0.25">
      <c r="A57" s="16" t="s">
        <v>170</v>
      </c>
      <c r="B57" s="6" t="s">
        <v>171</v>
      </c>
      <c r="C57" s="6" t="s">
        <v>172</v>
      </c>
      <c r="D57" s="18" t="s">
        <v>28</v>
      </c>
      <c r="E57" s="18">
        <v>2</v>
      </c>
      <c r="F57" s="18" t="s">
        <v>173</v>
      </c>
      <c r="G57" s="27">
        <v>138</v>
      </c>
      <c r="H57" s="28">
        <v>5</v>
      </c>
      <c r="I57" s="28">
        <f t="shared" si="0"/>
        <v>144.9</v>
      </c>
      <c r="J57" s="28">
        <f t="shared" si="1"/>
        <v>276</v>
      </c>
      <c r="K57" s="28">
        <f t="shared" si="2"/>
        <v>289.8</v>
      </c>
    </row>
    <row r="58" spans="1:11" x14ac:dyDescent="0.25">
      <c r="A58" s="16"/>
      <c r="B58" s="34" t="s">
        <v>72</v>
      </c>
      <c r="C58" s="34"/>
      <c r="D58" s="18"/>
      <c r="E58" s="18"/>
      <c r="F58" s="18"/>
      <c r="G58" s="27"/>
      <c r="H58" s="28"/>
      <c r="I58" s="28"/>
      <c r="J58" s="28"/>
      <c r="K58" s="28"/>
    </row>
    <row r="59" spans="1:11" ht="76.5" x14ac:dyDescent="0.25">
      <c r="A59" s="13" t="s">
        <v>174</v>
      </c>
      <c r="B59" s="6" t="s">
        <v>74</v>
      </c>
      <c r="C59" s="6" t="s">
        <v>175</v>
      </c>
      <c r="D59" s="18" t="s">
        <v>28</v>
      </c>
      <c r="E59" s="20">
        <v>20</v>
      </c>
      <c r="F59" s="20" t="s">
        <v>176</v>
      </c>
      <c r="G59" s="27">
        <v>115</v>
      </c>
      <c r="H59" s="28">
        <v>5</v>
      </c>
      <c r="I59" s="28">
        <f t="shared" si="0"/>
        <v>120.75</v>
      </c>
      <c r="J59" s="28">
        <f t="shared" si="1"/>
        <v>2300</v>
      </c>
      <c r="K59" s="28">
        <f t="shared" si="2"/>
        <v>2415</v>
      </c>
    </row>
    <row r="60" spans="1:11" ht="45" customHeight="1" x14ac:dyDescent="0.25">
      <c r="A60" s="16" t="s">
        <v>177</v>
      </c>
      <c r="B60" s="6" t="s">
        <v>178</v>
      </c>
      <c r="C60" s="6" t="s">
        <v>179</v>
      </c>
      <c r="D60" s="18" t="s">
        <v>28</v>
      </c>
      <c r="E60" s="18">
        <v>5</v>
      </c>
      <c r="F60" s="18" t="s">
        <v>180</v>
      </c>
      <c r="G60" s="27">
        <v>138</v>
      </c>
      <c r="H60" s="28">
        <v>5</v>
      </c>
      <c r="I60" s="28">
        <f t="shared" si="0"/>
        <v>144.9</v>
      </c>
      <c r="J60" s="28">
        <f t="shared" si="1"/>
        <v>690</v>
      </c>
      <c r="K60" s="28">
        <f t="shared" si="2"/>
        <v>724.5</v>
      </c>
    </row>
    <row r="61" spans="1:11" ht="39" customHeight="1" x14ac:dyDescent="0.25">
      <c r="A61" s="16" t="s">
        <v>181</v>
      </c>
      <c r="B61" s="17" t="s">
        <v>182</v>
      </c>
      <c r="C61" s="6" t="s">
        <v>183</v>
      </c>
      <c r="D61" s="18" t="s">
        <v>28</v>
      </c>
      <c r="E61" s="18">
        <v>2</v>
      </c>
      <c r="F61" s="18" t="s">
        <v>184</v>
      </c>
      <c r="G61" s="27">
        <v>138</v>
      </c>
      <c r="H61" s="28">
        <v>5</v>
      </c>
      <c r="I61" s="28">
        <f t="shared" si="0"/>
        <v>144.9</v>
      </c>
      <c r="J61" s="28">
        <f t="shared" si="1"/>
        <v>276</v>
      </c>
      <c r="K61" s="28">
        <f t="shared" si="2"/>
        <v>289.8</v>
      </c>
    </row>
    <row r="62" spans="1:11" ht="38.25" customHeight="1" x14ac:dyDescent="0.25">
      <c r="A62" s="16" t="s">
        <v>185</v>
      </c>
      <c r="B62" s="17" t="s">
        <v>186</v>
      </c>
      <c r="C62" s="6" t="s">
        <v>183</v>
      </c>
      <c r="D62" s="18" t="s">
        <v>28</v>
      </c>
      <c r="E62" s="18">
        <v>2</v>
      </c>
      <c r="F62" s="18" t="s">
        <v>187</v>
      </c>
      <c r="G62" s="27">
        <v>138</v>
      </c>
      <c r="H62" s="28">
        <v>5</v>
      </c>
      <c r="I62" s="28">
        <f t="shared" si="0"/>
        <v>144.9</v>
      </c>
      <c r="J62" s="28">
        <f t="shared" si="1"/>
        <v>276</v>
      </c>
      <c r="K62" s="28">
        <f t="shared" si="2"/>
        <v>289.8</v>
      </c>
    </row>
    <row r="63" spans="1:11" ht="63.75" x14ac:dyDescent="0.25">
      <c r="A63" s="13" t="s">
        <v>188</v>
      </c>
      <c r="B63" s="6" t="s">
        <v>82</v>
      </c>
      <c r="C63" s="6" t="s">
        <v>189</v>
      </c>
      <c r="D63" s="18" t="s">
        <v>28</v>
      </c>
      <c r="E63" s="18">
        <v>8</v>
      </c>
      <c r="F63" s="18" t="s">
        <v>190</v>
      </c>
      <c r="G63" s="27">
        <v>115</v>
      </c>
      <c r="H63" s="28">
        <v>5</v>
      </c>
      <c r="I63" s="28">
        <f t="shared" si="0"/>
        <v>120.75</v>
      </c>
      <c r="J63" s="28">
        <f t="shared" si="1"/>
        <v>920</v>
      </c>
      <c r="K63" s="28">
        <f t="shared" si="2"/>
        <v>966</v>
      </c>
    </row>
    <row r="64" spans="1:11" ht="63.75" x14ac:dyDescent="0.25">
      <c r="A64" s="13" t="s">
        <v>191</v>
      </c>
      <c r="B64" s="34" t="s">
        <v>192</v>
      </c>
      <c r="C64" s="6" t="s">
        <v>193</v>
      </c>
      <c r="D64" s="18" t="s">
        <v>28</v>
      </c>
      <c r="E64" s="18">
        <v>10</v>
      </c>
      <c r="F64" s="18" t="s">
        <v>194</v>
      </c>
      <c r="G64" s="27">
        <v>138</v>
      </c>
      <c r="H64" s="28">
        <v>5</v>
      </c>
      <c r="I64" s="28">
        <f t="shared" si="0"/>
        <v>144.9</v>
      </c>
      <c r="J64" s="28">
        <f t="shared" si="1"/>
        <v>1380</v>
      </c>
      <c r="K64" s="28">
        <f t="shared" si="2"/>
        <v>1449</v>
      </c>
    </row>
    <row r="65" spans="1:11" x14ac:dyDescent="0.25">
      <c r="A65" s="13" t="s">
        <v>195</v>
      </c>
      <c r="B65" s="34"/>
      <c r="C65" s="6" t="s">
        <v>196</v>
      </c>
      <c r="D65" s="18" t="s">
        <v>28</v>
      </c>
      <c r="E65" s="18">
        <v>1</v>
      </c>
      <c r="F65" s="18" t="s">
        <v>197</v>
      </c>
      <c r="G65" s="27">
        <v>187</v>
      </c>
      <c r="H65" s="28">
        <v>5</v>
      </c>
      <c r="I65" s="28">
        <f t="shared" si="0"/>
        <v>196.35</v>
      </c>
      <c r="J65" s="28">
        <f t="shared" si="1"/>
        <v>187</v>
      </c>
      <c r="K65" s="28">
        <f t="shared" si="2"/>
        <v>196.35</v>
      </c>
    </row>
    <row r="66" spans="1:11" x14ac:dyDescent="0.25">
      <c r="A66" s="13" t="s">
        <v>198</v>
      </c>
      <c r="B66" s="34"/>
      <c r="C66" s="6" t="s">
        <v>199</v>
      </c>
      <c r="D66" s="18" t="s">
        <v>28</v>
      </c>
      <c r="E66" s="18">
        <v>1</v>
      </c>
      <c r="F66" s="18" t="s">
        <v>200</v>
      </c>
      <c r="G66" s="27">
        <v>264</v>
      </c>
      <c r="H66" s="28">
        <v>5</v>
      </c>
      <c r="I66" s="28">
        <f t="shared" si="0"/>
        <v>277.2</v>
      </c>
      <c r="J66" s="28">
        <f t="shared" si="1"/>
        <v>264</v>
      </c>
      <c r="K66" s="28">
        <f t="shared" si="2"/>
        <v>277.2</v>
      </c>
    </row>
    <row r="67" spans="1:11" x14ac:dyDescent="0.25">
      <c r="A67" s="6"/>
      <c r="B67" s="34" t="s">
        <v>201</v>
      </c>
      <c r="C67" s="34"/>
      <c r="D67" s="18"/>
      <c r="E67" s="18"/>
      <c r="F67" s="18"/>
      <c r="G67" s="27"/>
      <c r="H67" s="28"/>
      <c r="I67" s="28"/>
      <c r="J67" s="28"/>
      <c r="K67" s="28"/>
    </row>
    <row r="68" spans="1:11" ht="51.75" customHeight="1" x14ac:dyDescent="0.25">
      <c r="A68" s="16" t="s">
        <v>202</v>
      </c>
      <c r="B68" s="6" t="s">
        <v>203</v>
      </c>
      <c r="C68" s="6" t="s">
        <v>204</v>
      </c>
      <c r="D68" s="18" t="s">
        <v>28</v>
      </c>
      <c r="E68" s="18">
        <v>1</v>
      </c>
      <c r="F68" s="18" t="s">
        <v>205</v>
      </c>
      <c r="G68" s="27">
        <v>253</v>
      </c>
      <c r="H68" s="28">
        <v>5</v>
      </c>
      <c r="I68" s="28">
        <f t="shared" si="0"/>
        <v>265.65000000000003</v>
      </c>
      <c r="J68" s="28">
        <f t="shared" si="1"/>
        <v>253</v>
      </c>
      <c r="K68" s="28">
        <f t="shared" si="2"/>
        <v>265.65000000000003</v>
      </c>
    </row>
    <row r="69" spans="1:11" ht="50.25" customHeight="1" x14ac:dyDescent="0.25">
      <c r="A69" s="16" t="s">
        <v>206</v>
      </c>
      <c r="B69" s="6" t="s">
        <v>207</v>
      </c>
      <c r="C69" s="6" t="s">
        <v>208</v>
      </c>
      <c r="D69" s="18" t="s">
        <v>28</v>
      </c>
      <c r="E69" s="18">
        <v>2</v>
      </c>
      <c r="F69" s="18" t="s">
        <v>209</v>
      </c>
      <c r="G69" s="27">
        <v>253</v>
      </c>
      <c r="H69" s="28">
        <v>5</v>
      </c>
      <c r="I69" s="28">
        <f t="shared" si="0"/>
        <v>265.65000000000003</v>
      </c>
      <c r="J69" s="28">
        <f t="shared" si="1"/>
        <v>506</v>
      </c>
      <c r="K69" s="28">
        <f t="shared" si="2"/>
        <v>531.30000000000007</v>
      </c>
    </row>
    <row r="70" spans="1:11" ht="51" x14ac:dyDescent="0.25">
      <c r="A70" s="16" t="s">
        <v>210</v>
      </c>
      <c r="B70" s="6" t="s">
        <v>211</v>
      </c>
      <c r="C70" s="6" t="s">
        <v>212</v>
      </c>
      <c r="D70" s="18" t="s">
        <v>28</v>
      </c>
      <c r="E70" s="18">
        <v>1</v>
      </c>
      <c r="F70" s="18" t="s">
        <v>213</v>
      </c>
      <c r="G70" s="27">
        <v>443</v>
      </c>
      <c r="H70" s="28">
        <v>5</v>
      </c>
      <c r="I70" s="28">
        <f t="shared" si="0"/>
        <v>465.15000000000003</v>
      </c>
      <c r="J70" s="28">
        <f t="shared" si="1"/>
        <v>443</v>
      </c>
      <c r="K70" s="28">
        <f t="shared" si="2"/>
        <v>465.15000000000003</v>
      </c>
    </row>
    <row r="71" spans="1:11" ht="15" customHeight="1" x14ac:dyDescent="0.25">
      <c r="A71" s="13" t="s">
        <v>214</v>
      </c>
      <c r="B71" s="35" t="s">
        <v>215</v>
      </c>
      <c r="C71" s="35"/>
      <c r="D71" s="18"/>
      <c r="E71" s="18"/>
      <c r="F71" s="18"/>
      <c r="G71" s="27"/>
      <c r="H71" s="28"/>
      <c r="I71" s="28"/>
      <c r="J71" s="28"/>
      <c r="K71" s="28"/>
    </row>
    <row r="72" spans="1:11" ht="25.5" x14ac:dyDescent="0.25">
      <c r="A72" s="13" t="s">
        <v>216</v>
      </c>
      <c r="B72" s="6" t="s">
        <v>217</v>
      </c>
      <c r="C72" s="6" t="s">
        <v>218</v>
      </c>
      <c r="D72" s="18" t="s">
        <v>28</v>
      </c>
      <c r="E72" s="20">
        <v>18</v>
      </c>
      <c r="F72" s="20" t="s">
        <v>219</v>
      </c>
      <c r="G72" s="27">
        <v>104</v>
      </c>
      <c r="H72" s="28">
        <v>5</v>
      </c>
      <c r="I72" s="28">
        <f t="shared" si="0"/>
        <v>109.2</v>
      </c>
      <c r="J72" s="28">
        <f t="shared" si="1"/>
        <v>1872</v>
      </c>
      <c r="K72" s="28">
        <f t="shared" si="2"/>
        <v>1965.6000000000001</v>
      </c>
    </row>
    <row r="73" spans="1:11" ht="38.25" x14ac:dyDescent="0.25">
      <c r="A73" s="13" t="s">
        <v>220</v>
      </c>
      <c r="B73" s="6" t="s">
        <v>221</v>
      </c>
      <c r="C73" s="6" t="s">
        <v>222</v>
      </c>
      <c r="D73" s="18" t="s">
        <v>28</v>
      </c>
      <c r="E73" s="20">
        <v>26</v>
      </c>
      <c r="F73" s="20" t="s">
        <v>223</v>
      </c>
      <c r="G73" s="27">
        <v>104</v>
      </c>
      <c r="H73" s="28">
        <v>5</v>
      </c>
      <c r="I73" s="28">
        <f t="shared" si="0"/>
        <v>109.2</v>
      </c>
      <c r="J73" s="28">
        <f t="shared" si="1"/>
        <v>2704</v>
      </c>
      <c r="K73" s="28">
        <f t="shared" si="2"/>
        <v>2839.2000000000003</v>
      </c>
    </row>
    <row r="74" spans="1:11" ht="38.25" x14ac:dyDescent="0.25">
      <c r="A74" s="13" t="s">
        <v>224</v>
      </c>
      <c r="B74" s="6" t="s">
        <v>225</v>
      </c>
      <c r="C74" s="6" t="s">
        <v>226</v>
      </c>
      <c r="D74" s="18" t="s">
        <v>28</v>
      </c>
      <c r="E74" s="20">
        <v>18</v>
      </c>
      <c r="F74" s="20" t="s">
        <v>227</v>
      </c>
      <c r="G74" s="27">
        <v>138</v>
      </c>
      <c r="H74" s="28">
        <v>5</v>
      </c>
      <c r="I74" s="28">
        <f t="shared" si="0"/>
        <v>144.9</v>
      </c>
      <c r="J74" s="28">
        <f t="shared" si="1"/>
        <v>2484</v>
      </c>
      <c r="K74" s="28">
        <f t="shared" si="2"/>
        <v>2608.2000000000003</v>
      </c>
    </row>
    <row r="75" spans="1:11" ht="38.25" x14ac:dyDescent="0.25">
      <c r="A75" s="13" t="s">
        <v>228</v>
      </c>
      <c r="B75" s="34" t="s">
        <v>32</v>
      </c>
      <c r="C75" s="6" t="s">
        <v>229</v>
      </c>
      <c r="D75" s="18" t="s">
        <v>28</v>
      </c>
      <c r="E75" s="20">
        <v>26</v>
      </c>
      <c r="F75" s="20" t="s">
        <v>230</v>
      </c>
      <c r="G75" s="27">
        <v>115</v>
      </c>
      <c r="H75" s="28">
        <v>5</v>
      </c>
      <c r="I75" s="28">
        <f t="shared" si="0"/>
        <v>120.75</v>
      </c>
      <c r="J75" s="28">
        <f t="shared" si="1"/>
        <v>2990</v>
      </c>
      <c r="K75" s="28">
        <f t="shared" si="2"/>
        <v>3139.5</v>
      </c>
    </row>
    <row r="76" spans="1:11" ht="25.5" x14ac:dyDescent="0.25">
      <c r="A76" s="13" t="s">
        <v>231</v>
      </c>
      <c r="B76" s="34"/>
      <c r="C76" s="6" t="s">
        <v>232</v>
      </c>
      <c r="D76" s="18" t="s">
        <v>28</v>
      </c>
      <c r="E76" s="20">
        <v>18</v>
      </c>
      <c r="F76" s="20" t="s">
        <v>233</v>
      </c>
      <c r="G76" s="27">
        <v>138</v>
      </c>
      <c r="H76" s="28">
        <v>5</v>
      </c>
      <c r="I76" s="28">
        <f t="shared" si="0"/>
        <v>144.9</v>
      </c>
      <c r="J76" s="28">
        <f t="shared" si="1"/>
        <v>2484</v>
      </c>
      <c r="K76" s="28">
        <f t="shared" si="2"/>
        <v>2608.2000000000003</v>
      </c>
    </row>
    <row r="77" spans="1:11" ht="36" x14ac:dyDescent="0.25">
      <c r="A77" s="16" t="s">
        <v>234</v>
      </c>
      <c r="B77" s="17" t="s">
        <v>36</v>
      </c>
      <c r="C77" s="33" t="s">
        <v>235</v>
      </c>
      <c r="D77" s="18" t="s">
        <v>28</v>
      </c>
      <c r="E77" s="18">
        <v>8</v>
      </c>
      <c r="F77" s="18" t="s">
        <v>236</v>
      </c>
      <c r="G77" s="27">
        <v>138</v>
      </c>
      <c r="H77" s="28">
        <v>5</v>
      </c>
      <c r="I77" s="28">
        <f t="shared" si="0"/>
        <v>144.9</v>
      </c>
      <c r="J77" s="28">
        <f t="shared" si="1"/>
        <v>1104</v>
      </c>
      <c r="K77" s="28">
        <f t="shared" si="2"/>
        <v>1159.2</v>
      </c>
    </row>
    <row r="78" spans="1:11" ht="36" x14ac:dyDescent="0.25">
      <c r="A78" s="16" t="s">
        <v>237</v>
      </c>
      <c r="B78" s="17" t="s">
        <v>238</v>
      </c>
      <c r="C78" s="6" t="s">
        <v>239</v>
      </c>
      <c r="D78" s="18" t="s">
        <v>28</v>
      </c>
      <c r="E78" s="18">
        <v>1</v>
      </c>
      <c r="F78" s="18" t="s">
        <v>240</v>
      </c>
      <c r="G78" s="27">
        <v>175</v>
      </c>
      <c r="H78" s="28">
        <v>5</v>
      </c>
      <c r="I78" s="28">
        <f t="shared" si="0"/>
        <v>183.75</v>
      </c>
      <c r="J78" s="28">
        <f t="shared" si="1"/>
        <v>175</v>
      </c>
      <c r="K78" s="28">
        <f t="shared" si="2"/>
        <v>183.75</v>
      </c>
    </row>
    <row r="79" spans="1:11" x14ac:dyDescent="0.25">
      <c r="A79" s="16" t="s">
        <v>241</v>
      </c>
      <c r="B79" s="17" t="s">
        <v>242</v>
      </c>
      <c r="C79" s="6" t="s">
        <v>243</v>
      </c>
      <c r="D79" s="18" t="s">
        <v>28</v>
      </c>
      <c r="E79" s="18">
        <v>1</v>
      </c>
      <c r="F79" s="18" t="s">
        <v>244</v>
      </c>
      <c r="G79" s="29">
        <v>138</v>
      </c>
      <c r="H79" s="28">
        <v>5</v>
      </c>
      <c r="I79" s="28">
        <f t="shared" ref="I79:I85" si="3">G79*1.05</f>
        <v>144.9</v>
      </c>
      <c r="J79" s="28">
        <f t="shared" ref="J79:J85" si="4">E79*G79</f>
        <v>138</v>
      </c>
      <c r="K79" s="28">
        <f t="shared" ref="K79:K85" si="5">E79*G79*1.05</f>
        <v>144.9</v>
      </c>
    </row>
    <row r="80" spans="1:11" ht="25.5" x14ac:dyDescent="0.25">
      <c r="A80" s="16" t="s">
        <v>245</v>
      </c>
      <c r="B80" s="17" t="s">
        <v>45</v>
      </c>
      <c r="C80" s="6" t="s">
        <v>246</v>
      </c>
      <c r="D80" s="18" t="s">
        <v>28</v>
      </c>
      <c r="E80" s="18">
        <v>5</v>
      </c>
      <c r="F80" s="18" t="s">
        <v>247</v>
      </c>
      <c r="G80" s="29">
        <v>207</v>
      </c>
      <c r="H80" s="28">
        <v>5</v>
      </c>
      <c r="I80" s="28">
        <f t="shared" si="3"/>
        <v>217.35000000000002</v>
      </c>
      <c r="J80" s="28">
        <f t="shared" si="4"/>
        <v>1035</v>
      </c>
      <c r="K80" s="28">
        <f t="shared" si="5"/>
        <v>1086.75</v>
      </c>
    </row>
    <row r="81" spans="1:14" ht="24" x14ac:dyDescent="0.25">
      <c r="A81" s="16" t="s">
        <v>248</v>
      </c>
      <c r="B81" s="17" t="s">
        <v>65</v>
      </c>
      <c r="C81" s="6" t="s">
        <v>249</v>
      </c>
      <c r="D81" s="18" t="s">
        <v>28</v>
      </c>
      <c r="E81" s="18">
        <v>1</v>
      </c>
      <c r="F81" s="18" t="s">
        <v>250</v>
      </c>
      <c r="G81" s="29">
        <v>138</v>
      </c>
      <c r="H81" s="28">
        <v>5</v>
      </c>
      <c r="I81" s="28">
        <f t="shared" si="3"/>
        <v>144.9</v>
      </c>
      <c r="J81" s="28">
        <f t="shared" si="4"/>
        <v>138</v>
      </c>
      <c r="K81" s="28">
        <f t="shared" si="5"/>
        <v>144.9</v>
      </c>
    </row>
    <row r="82" spans="1:14" ht="24" x14ac:dyDescent="0.25">
      <c r="A82" s="16" t="s">
        <v>251</v>
      </c>
      <c r="B82" s="17" t="s">
        <v>131</v>
      </c>
      <c r="C82" s="6" t="s">
        <v>252</v>
      </c>
      <c r="D82" s="18" t="s">
        <v>28</v>
      </c>
      <c r="E82" s="18">
        <v>1</v>
      </c>
      <c r="F82" s="18" t="s">
        <v>253</v>
      </c>
      <c r="G82" s="29">
        <v>138</v>
      </c>
      <c r="H82" s="28">
        <v>5</v>
      </c>
      <c r="I82" s="28">
        <f t="shared" si="3"/>
        <v>144.9</v>
      </c>
      <c r="J82" s="28">
        <f t="shared" si="4"/>
        <v>138</v>
      </c>
      <c r="K82" s="28">
        <f t="shared" si="5"/>
        <v>144.9</v>
      </c>
    </row>
    <row r="83" spans="1:14" ht="54" customHeight="1" x14ac:dyDescent="0.25">
      <c r="A83" s="13" t="s">
        <v>254</v>
      </c>
      <c r="B83" s="7" t="s">
        <v>255</v>
      </c>
      <c r="C83" s="6" t="s">
        <v>256</v>
      </c>
      <c r="D83" s="18"/>
      <c r="E83" s="18"/>
      <c r="F83" s="18"/>
      <c r="G83" s="27"/>
      <c r="H83" s="28"/>
      <c r="I83" s="28"/>
      <c r="J83" s="28"/>
      <c r="K83" s="28"/>
    </row>
    <row r="84" spans="1:14" ht="51" x14ac:dyDescent="0.25">
      <c r="A84" s="13" t="s">
        <v>257</v>
      </c>
      <c r="B84" s="6" t="s">
        <v>258</v>
      </c>
      <c r="C84" s="6" t="s">
        <v>259</v>
      </c>
      <c r="D84" s="18" t="s">
        <v>28</v>
      </c>
      <c r="E84" s="18">
        <v>28</v>
      </c>
      <c r="F84" s="18" t="s">
        <v>260</v>
      </c>
      <c r="G84" s="27">
        <v>129</v>
      </c>
      <c r="H84" s="28">
        <v>5</v>
      </c>
      <c r="I84" s="28">
        <f t="shared" si="3"/>
        <v>135.45000000000002</v>
      </c>
      <c r="J84" s="28">
        <f t="shared" si="4"/>
        <v>3612</v>
      </c>
      <c r="K84" s="28">
        <f t="shared" si="5"/>
        <v>3792.6000000000004</v>
      </c>
    </row>
    <row r="85" spans="1:14" ht="51" x14ac:dyDescent="0.25">
      <c r="A85" s="13" t="s">
        <v>261</v>
      </c>
      <c r="B85" s="6" t="s">
        <v>262</v>
      </c>
      <c r="C85" s="6" t="s">
        <v>259</v>
      </c>
      <c r="D85" s="18" t="s">
        <v>28</v>
      </c>
      <c r="E85" s="20">
        <v>7</v>
      </c>
      <c r="F85" s="20" t="s">
        <v>263</v>
      </c>
      <c r="G85" s="27">
        <v>134</v>
      </c>
      <c r="H85" s="28">
        <v>5</v>
      </c>
      <c r="I85" s="28">
        <f t="shared" si="3"/>
        <v>140.70000000000002</v>
      </c>
      <c r="J85" s="28">
        <f t="shared" si="4"/>
        <v>938</v>
      </c>
      <c r="K85" s="28">
        <f t="shared" si="5"/>
        <v>984.90000000000009</v>
      </c>
    </row>
    <row r="86" spans="1:14" ht="25.5" x14ac:dyDescent="0.25">
      <c r="A86" s="6"/>
      <c r="B86" s="11"/>
      <c r="C86" s="7" t="s">
        <v>264</v>
      </c>
      <c r="D86" s="32"/>
      <c r="E86" s="21"/>
      <c r="F86" s="21"/>
      <c r="G86" s="27"/>
      <c r="H86" s="28"/>
      <c r="I86" s="28"/>
      <c r="J86" s="30">
        <f>SUM(J14:J85)</f>
        <v>54969</v>
      </c>
      <c r="K86" s="30">
        <f>SUM(K14:K85)</f>
        <v>57717.44999999999</v>
      </c>
    </row>
    <row r="87" spans="1:14" x14ac:dyDescent="0.25">
      <c r="C87" s="8"/>
      <c r="E87" s="10"/>
      <c r="F87" s="10"/>
      <c r="I87" s="22"/>
      <c r="J87" s="31"/>
      <c r="K87" s="31"/>
    </row>
    <row r="90" spans="1:14" ht="15" x14ac:dyDescent="0.25">
      <c r="C90" s="40"/>
      <c r="D90" s="40"/>
      <c r="E90" s="40"/>
      <c r="F90" s="40"/>
      <c r="G90" s="40"/>
      <c r="H90" s="40"/>
      <c r="I90" s="37"/>
      <c r="J90" s="37"/>
      <c r="K90" s="37"/>
      <c r="L90" s="37"/>
      <c r="M90" s="37"/>
    </row>
    <row r="91" spans="1:14" ht="15" x14ac:dyDescent="0.25">
      <c r="C91" s="38"/>
      <c r="D91" s="38"/>
      <c r="E91" s="38"/>
      <c r="F91" s="38"/>
      <c r="G91" s="38"/>
      <c r="H91" s="38"/>
      <c r="I91" s="39"/>
      <c r="J91" s="39"/>
      <c r="K91" s="39"/>
      <c r="L91" s="39"/>
      <c r="M91" s="39"/>
    </row>
    <row r="92" spans="1:14" ht="16.5" x14ac:dyDescent="0.25">
      <c r="D92" s="36"/>
      <c r="E92" s="36"/>
      <c r="F92" s="36"/>
      <c r="G92" s="36"/>
      <c r="H92" s="36"/>
      <c r="I92" s="36"/>
      <c r="J92" s="37"/>
      <c r="K92" s="37"/>
      <c r="L92" s="37"/>
      <c r="M92" s="37"/>
      <c r="N92" s="37"/>
    </row>
  </sheetData>
  <mergeCells count="27">
    <mergeCell ref="B13:C13"/>
    <mergeCell ref="A11:E11"/>
    <mergeCell ref="B1:G1"/>
    <mergeCell ref="B7:J7"/>
    <mergeCell ref="A2:J2"/>
    <mergeCell ref="A3:J3"/>
    <mergeCell ref="A4:J4"/>
    <mergeCell ref="H1:J1"/>
    <mergeCell ref="A9:J9"/>
    <mergeCell ref="D92:N92"/>
    <mergeCell ref="B75:B76"/>
    <mergeCell ref="B71:C71"/>
    <mergeCell ref="B67:C67"/>
    <mergeCell ref="B64:B66"/>
    <mergeCell ref="C91:M91"/>
    <mergeCell ref="C90:M90"/>
    <mergeCell ref="B58:C58"/>
    <mergeCell ref="B46:B47"/>
    <mergeCell ref="B44:B45"/>
    <mergeCell ref="B37:C37"/>
    <mergeCell ref="B38:B40"/>
    <mergeCell ref="B15:C15"/>
    <mergeCell ref="B33:C33"/>
    <mergeCell ref="B28:C28"/>
    <mergeCell ref="B22:C22"/>
    <mergeCell ref="B19:C19"/>
    <mergeCell ref="B20:B21"/>
  </mergeCells>
  <printOptions horizontalCentered="1"/>
  <pageMargins left="0.11811023622047245" right="0.11811023622047245" top="0.74803149606299213" bottom="0.35433070866141736" header="0" footer="0"/>
  <pageSetup paperSize="9" scale="7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n24c5089495a45db9a6fea6f9c9ae19b xmlns="06dd7db3-2e72-47be-aeb3-e0883d579c8c">
      <Terms xmlns="http://schemas.microsoft.com/office/infopath/2007/PartnerControls"/>
    </n24c5089495a45db9a6fea6f9c9ae19b>
    <EISColCostcenter xmlns="06dd7db3-2e72-47be-aeb3-e0883d579c8c" xsi:nil="true"/>
    <cb0eb143b4e346e99a89316938a64a26 xmlns="06dd7db3-2e72-47be-aeb3-e0883d579c8c">
      <Terms xmlns="http://schemas.microsoft.com/office/infopath/2007/PartnerControls"/>
    </cb0eb143b4e346e99a89316938a64a26>
    <TaxCatchAll xmlns="f401bc6b-16ae-4eec-874e-4b24bc321f82" xsi:nil="true"/>
    <lcf76f155ced4ddcb4097134ff3c332f xmlns="4905f377-a451-4615-9fa2-421809ba2b0c">
      <Terms xmlns="http://schemas.microsoft.com/office/infopath/2007/PartnerControls"/>
    </lcf76f155ced4ddcb4097134ff3c332f>
    <EISColCompany xmlns="06dd7db3-2e72-47be-aeb3-e0883d579c8c" xsi:nil="true"/>
    <_dlc_DocId xmlns="f401bc6b-16ae-4eec-874e-4b24bc321f82">FZJ6XTJY6WQ3-1352427771-346371</_dlc_DocId>
    <_dlc_DocIdUrl xmlns="f401bc6b-16ae-4eec-874e-4b24bc321f82">
      <Url>https://bbraun.sharepoint.com/sites/bbraun_eis_ltmedical/_layouts/15/DocIdRedir.aspx?ID=FZJ6XTJY6WQ3-1352427771-346371</Url>
      <Description>FZJ6XTJY6WQ3-1352427771-346371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BF0F1A8739DF147BC4266312D07E72D" ma:contentTypeVersion="18" ma:contentTypeDescription="Create a new document." ma:contentTypeScope="" ma:versionID="303bba8035a48c6f16168aa70e7b6a22">
  <xsd:schema xmlns:xsd="http://www.w3.org/2001/XMLSchema" xmlns:xs="http://www.w3.org/2001/XMLSchema" xmlns:p="http://schemas.microsoft.com/office/2006/metadata/properties" xmlns:ns2="f401bc6b-16ae-4eec-874e-4b24bc321f82" xmlns:ns3="06dd7db3-2e72-47be-aeb3-e0883d579c8c" xmlns:ns4="4905f377-a451-4615-9fa2-421809ba2b0c" targetNamespace="http://schemas.microsoft.com/office/2006/metadata/properties" ma:root="true" ma:fieldsID="1a76442da9b463c4fd17cab978e3f623" ns2:_="" ns3:_="" ns4:_="">
    <xsd:import namespace="f401bc6b-16ae-4eec-874e-4b24bc321f82"/>
    <xsd:import namespace="06dd7db3-2e72-47be-aeb3-e0883d579c8c"/>
    <xsd:import namespace="4905f377-a451-4615-9fa2-421809ba2b0c"/>
    <xsd:element name="properties">
      <xsd:complexType>
        <xsd:sequence>
          <xsd:element name="documentManagement">
            <xsd:complexType>
              <xsd:all>
                <xsd:element ref="ns2:_dlc_DocId" minOccurs="0"/>
                <xsd:element ref="ns2:_dlc_DocIdUrl" minOccurs="0"/>
                <xsd:element ref="ns2:_dlc_DocIdPersistId" minOccurs="0"/>
                <xsd:element ref="ns3:EISColCompany" minOccurs="0"/>
                <xsd:element ref="ns3:EISColCostcenter" minOccurs="0"/>
                <xsd:element ref="ns3:cb0eb143b4e346e99a89316938a64a26" minOccurs="0"/>
                <xsd:element ref="ns2:TaxCatchAll" minOccurs="0"/>
                <xsd:element ref="ns2:TaxCatchAllLabel" minOccurs="0"/>
                <xsd:element ref="ns3:n24c5089495a45db9a6fea6f9c9ae19b" minOccurs="0"/>
                <xsd:element ref="ns4:MediaServiceMetadata" minOccurs="0"/>
                <xsd:element ref="ns4:MediaServiceFastMetadata" minOccurs="0"/>
                <xsd:element ref="ns4:MediaServiceDateTaken" minOccurs="0"/>
                <xsd:element ref="ns4:MediaLengthInSeconds"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OCR" minOccurs="0"/>
                <xsd:element ref="ns4:MediaServiceLocation"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1bc6b-16ae-4eec-874e-4b24bc321f82"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f432ac0b-f259-4e9b-b119-d5d03ac48676}" ma:internalName="TaxCatchAll" ma:showField="CatchAllData" ma:web="f401bc6b-16ae-4eec-874e-4b24bc321f82">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432ac0b-f259-4e9b-b119-d5d03ac48676}" ma:internalName="TaxCatchAllLabel" ma:readOnly="true" ma:showField="CatchAllDataLabel" ma:web="f401bc6b-16ae-4eec-874e-4b24bc321f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dd7db3-2e72-47be-aeb3-e0883d579c8c" elementFormDefault="qualified">
    <xsd:import namespace="http://schemas.microsoft.com/office/2006/documentManagement/types"/>
    <xsd:import namespace="http://schemas.microsoft.com/office/infopath/2007/PartnerControls"/>
    <xsd:element name="EISColCompany" ma:index="11" nillable="true" ma:displayName="Company" ma:format="Dropdown" ma:internalName="EISColCompany" ma:readOnly="false">
      <xsd:simpleType>
        <xsd:union memberTypes="dms:Text">
          <xsd:simpleType>
            <xsd:restriction base="dms:Choice">
              <xsd:enumeration value="Default"/>
            </xsd:restriction>
          </xsd:simpleType>
        </xsd:union>
      </xsd:simpleType>
    </xsd:element>
    <xsd:element name="EISColCostcenter" ma:index="12" nillable="true" ma:displayName="Costcenter" ma:format="Dropdown" ma:internalName="EISColCostcenter" ma:readOnly="false">
      <xsd:simpleType>
        <xsd:union memberTypes="dms:Text">
          <xsd:simpleType>
            <xsd:restriction base="dms:Choice">
              <xsd:enumeration value="Default"/>
            </xsd:restriction>
          </xsd:simpleType>
        </xsd:union>
      </xsd:simpleType>
    </xsd:element>
    <xsd:element name="cb0eb143b4e346e99a89316938a64a26" ma:index="13" nillable="true" ma:taxonomy="true" ma:internalName="cb0eb143b4e346e99a89316938a64a26" ma:taxonomyFieldName="EISColCountry" ma:displayName="Country" ma:readOnly="false" ma:default="" ma:fieldId="{cb0eb143-b4e3-46e9-9a89-316938a64a26}" ma:sspId="b29d0967-da9b-4a39-b679-e3fd6923df66" ma:termSetId="20293ea3-d300-4042-a0e3-6414640add5c" ma:anchorId="00000000-0000-0000-0000-000000000000" ma:open="false" ma:isKeyword="false">
      <xsd:complexType>
        <xsd:sequence>
          <xsd:element ref="pc:Terms" minOccurs="0" maxOccurs="1"/>
        </xsd:sequence>
      </xsd:complexType>
    </xsd:element>
    <xsd:element name="n24c5089495a45db9a6fea6f9c9ae19b" ma:index="17" nillable="true" ma:taxonomy="true" ma:internalName="n24c5089495a45db9a6fea6f9c9ae19b" ma:taxonomyFieldName="EISColDivision" ma:displayName="Division" ma:readOnly="false" ma:default="" ma:fieldId="{724c5089-495a-45db-9a6f-ea6f9c9ae19b}" ma:sspId="b29d0967-da9b-4a39-b679-e3fd6923df66" ma:termSetId="5a5a561c-7e81-4368-a9e6-1b75e5fa507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905f377-a451-4615-9fa2-421809ba2b0c"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b29d0967-da9b-4a39-b679-e3fd6923d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3813FC-20CE-4479-8407-445FB7F5F1F5}">
  <ds:schemaRefs>
    <ds:schemaRef ds:uri="http://schemas.microsoft.com/office/2006/metadata/properties"/>
    <ds:schemaRef ds:uri="http://schemas.microsoft.com/office/infopath/2007/PartnerControls"/>
    <ds:schemaRef ds:uri="06dd7db3-2e72-47be-aeb3-e0883d579c8c"/>
    <ds:schemaRef ds:uri="f401bc6b-16ae-4eec-874e-4b24bc321f82"/>
    <ds:schemaRef ds:uri="4905f377-a451-4615-9fa2-421809ba2b0c"/>
  </ds:schemaRefs>
</ds:datastoreItem>
</file>

<file path=customXml/itemProps2.xml><?xml version="1.0" encoding="utf-8"?>
<ds:datastoreItem xmlns:ds="http://schemas.openxmlformats.org/officeDocument/2006/customXml" ds:itemID="{17015EC6-91D2-4218-A9A4-B4B9D07528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01bc6b-16ae-4eec-874e-4b24bc321f82"/>
    <ds:schemaRef ds:uri="06dd7db3-2e72-47be-aeb3-e0883d579c8c"/>
    <ds:schemaRef ds:uri="4905f377-a451-4615-9fa2-421809ba2b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2C85BD-0FE3-40B6-9922-7311CA3F014F}">
  <ds:schemaRefs>
    <ds:schemaRef ds:uri="http://schemas.microsoft.com/sharepoint/events"/>
  </ds:schemaRefs>
</ds:datastoreItem>
</file>

<file path=customXml/itemProps4.xml><?xml version="1.0" encoding="utf-8"?>
<ds:datastoreItem xmlns:ds="http://schemas.openxmlformats.org/officeDocument/2006/customXml" ds:itemID="{34D17637-EFE9-4782-BCCB-213580B5F0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VULSK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Vaida Vereniute</cp:lastModifiedBy>
  <cp:revision/>
  <cp:lastPrinted>2023-11-28T09:28:18Z</cp:lastPrinted>
  <dcterms:created xsi:type="dcterms:W3CDTF">2023-09-18T06:47:43Z</dcterms:created>
  <dcterms:modified xsi:type="dcterms:W3CDTF">2023-11-28T09:28:20Z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b5f3a2-e44b-40b2-a9a9-07ef8d0e7b0d_Enabled">
    <vt:lpwstr>true</vt:lpwstr>
  </property>
  <property fmtid="{D5CDD505-2E9C-101B-9397-08002B2CF9AE}" pid="3" name="MSIP_Label_8db5f3a2-e44b-40b2-a9a9-07ef8d0e7b0d_SetDate">
    <vt:lpwstr>2023-11-27T16:48:05Z</vt:lpwstr>
  </property>
  <property fmtid="{D5CDD505-2E9C-101B-9397-08002B2CF9AE}" pid="4" name="MSIP_Label_8db5f3a2-e44b-40b2-a9a9-07ef8d0e7b0d_Method">
    <vt:lpwstr>Privileged</vt:lpwstr>
  </property>
  <property fmtid="{D5CDD505-2E9C-101B-9397-08002B2CF9AE}" pid="5" name="MSIP_Label_8db5f3a2-e44b-40b2-a9a9-07ef8d0e7b0d_Name">
    <vt:lpwstr>Non-Business</vt:lpwstr>
  </property>
  <property fmtid="{D5CDD505-2E9C-101B-9397-08002B2CF9AE}" pid="6" name="MSIP_Label_8db5f3a2-e44b-40b2-a9a9-07ef8d0e7b0d_SiteId">
    <vt:lpwstr>15d1bef2-0a6a-46f9-be4c-023279325e51</vt:lpwstr>
  </property>
  <property fmtid="{D5CDD505-2E9C-101B-9397-08002B2CF9AE}" pid="7" name="MSIP_Label_8db5f3a2-e44b-40b2-a9a9-07ef8d0e7b0d_ActionId">
    <vt:lpwstr>ad87aed4-a51f-4ee7-85b5-96012ec1a616</vt:lpwstr>
  </property>
  <property fmtid="{D5CDD505-2E9C-101B-9397-08002B2CF9AE}" pid="8" name="MSIP_Label_8db5f3a2-e44b-40b2-a9a9-07ef8d0e7b0d_ContentBits">
    <vt:lpwstr>0</vt:lpwstr>
  </property>
  <property fmtid="{D5CDD505-2E9C-101B-9397-08002B2CF9AE}" pid="9" name="ContentTypeId">
    <vt:lpwstr>0x0101005BF0F1A8739DF147BC4266312D07E72D</vt:lpwstr>
  </property>
  <property fmtid="{D5CDD505-2E9C-101B-9397-08002B2CF9AE}" pid="10" name="_dlc_DocIdItemGuid">
    <vt:lpwstr>63133129-76aa-46fd-bd6f-524404cd71b5</vt:lpwstr>
  </property>
  <property fmtid="{D5CDD505-2E9C-101B-9397-08002B2CF9AE}" pid="11" name="MediaServiceImageTags">
    <vt:lpwstr/>
  </property>
  <property fmtid="{D5CDD505-2E9C-101B-9397-08002B2CF9AE}" pid="12" name="EISColCountry">
    <vt:lpwstr/>
  </property>
  <property fmtid="{D5CDD505-2E9C-101B-9397-08002B2CF9AE}" pid="13" name="EISColDivision">
    <vt:lpwstr/>
  </property>
</Properties>
</file>