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vst1-my.sharepoint.com/personal/kkurpiene_chc_lt/Documents/Desktop/Mano pirkimai/2024 m/Konkretus/PU-990 ŠTT Žvejų g. rekonstrukcijos darbai/14. Sutartis/"/>
    </mc:Choice>
  </mc:AlternateContent>
  <xr:revisionPtr revIDLastSave="0" documentId="8_{B646583B-349A-49A7-AC9F-FCFBAA7A2486}" xr6:coauthVersionLast="47" xr6:coauthVersionMax="47" xr10:uidLastSave="{00000000-0000-0000-0000-000000000000}"/>
  <bookViews>
    <workbookView xWindow="-120" yWindow="-120" windowWidth="29040" windowHeight="15840" xr2:uid="{00000000-000D-0000-FFFF-FFFF00000000}"/>
  </bookViews>
  <sheets>
    <sheet name="Sąmat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H23" i="2" s="1"/>
  <c r="G22" i="2"/>
  <c r="H22" i="2"/>
  <c r="H13" i="2"/>
  <c r="H12" i="2"/>
  <c r="H11" i="2"/>
  <c r="H10" i="2"/>
  <c r="G13" i="2"/>
  <c r="G12" i="2"/>
  <c r="G11" i="2"/>
  <c r="G10" i="2"/>
  <c r="J10" i="2" l="1"/>
  <c r="G23" i="2"/>
  <c r="J22" i="2"/>
  <c r="J13" i="2"/>
  <c r="J23" i="2"/>
  <c r="J12" i="2"/>
  <c r="J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Vilma PASIAURAITĖ</author>
  </authors>
  <commentList>
    <comment ref="J23" authorId="0" shapeId="0" xr:uid="{00000000-0006-0000-0000-000001000000}">
      <text>
        <r>
          <rPr>
            <b/>
            <sz val="9"/>
            <color indexed="81"/>
            <rFont val="Tahoma"/>
            <family val="2"/>
            <charset val="186"/>
          </rPr>
          <t xml:space="preserve">Bendra procentinė reikšmė turi būti lygi 100 procentų
</t>
        </r>
      </text>
    </comment>
  </commentList>
</comments>
</file>

<file path=xl/sharedStrings.xml><?xml version="1.0" encoding="utf-8"?>
<sst xmlns="http://schemas.openxmlformats.org/spreadsheetml/2006/main" count="65" uniqueCount="53">
  <si>
    <t>SĄMATA</t>
  </si>
  <si>
    <t>Užsakovas: AB Vilniaus šilumos tinklai, Elektrinės g. 2, Vilnius. Įmonės kodas 124135580 PVM mokėtojo kodas LT241355811</t>
  </si>
  <si>
    <t>Eil. Nr.</t>
  </si>
  <si>
    <t>Darbų grupės pavadinimas</t>
  </si>
  <si>
    <t>Mato vnt.</t>
  </si>
  <si>
    <t>Kiekis</t>
  </si>
  <si>
    <t>Darbų grupės kaina, Eur be PVM</t>
  </si>
  <si>
    <t>PVM</t>
  </si>
  <si>
    <t>Darbų grupės kaina, Eur su PVM</t>
  </si>
  <si>
    <t>Pasiūlymo procentas nuo bendros pasiūlymo vertės, %</t>
  </si>
  <si>
    <t>Sklypo sutvarkymo darbai</t>
  </si>
  <si>
    <t>Kompl.</t>
  </si>
  <si>
    <t>Statybinių konstrukcijų įrengimo darbai</t>
  </si>
  <si>
    <t xml:space="preserve">Šilumos tiekimo dalis </t>
  </si>
  <si>
    <t xml:space="preserve">Projektavimo ir inžinerinės paslaugos* </t>
  </si>
  <si>
    <t>5 -15 %</t>
  </si>
  <si>
    <t xml:space="preserve">     Archeologijos projekto parengimas ir archeologinių tyrimų atlikimas</t>
  </si>
  <si>
    <t xml:space="preserve">     Darbo projekto parengimas ir suderinimas</t>
  </si>
  <si>
    <t xml:space="preserve">     Darbo projekto dalių galutinė versija su "Taip pastatyta" </t>
  </si>
  <si>
    <t xml:space="preserve">     Geodezinės topografinės išpildomosios nuotraukos parengimas ir suderinimas</t>
  </si>
  <si>
    <t xml:space="preserve">     Leidimo žemės darbams gavimas, nužymėjimo darbai</t>
  </si>
  <si>
    <t xml:space="preserve">    Kadastrinių matavimų atlikimas ir bylų parengimas</t>
  </si>
  <si>
    <t xml:space="preserve">     VERT pažymos gavimas</t>
  </si>
  <si>
    <t xml:space="preserve">     Viešinimo priemonių įrengimas</t>
  </si>
  <si>
    <t>Statybos užbaigimo procedūros organizavimas ir atlikimas</t>
  </si>
  <si>
    <t>5 - 7 %</t>
  </si>
  <si>
    <t>VISO</t>
  </si>
  <si>
    <t>-</t>
  </si>
  <si>
    <t xml:space="preserve">* Rinkliavą už Statybos užbaigimo akto išdavimą moka Užsakovas.  </t>
  </si>
  <si>
    <t>PASTABOS: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</si>
  <si>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</si>
  <si>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</si>
  <si>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</si>
  <si>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</si>
  <si>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</si>
  <si>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Projekto numeris: 204295</t>
  </si>
  <si>
    <t>4.1</t>
  </si>
  <si>
    <t>4.2</t>
  </si>
  <si>
    <t>4.3</t>
  </si>
  <si>
    <t>4.4</t>
  </si>
  <si>
    <t>4.5</t>
  </si>
  <si>
    <t>4.6</t>
  </si>
  <si>
    <t>4.7</t>
  </si>
  <si>
    <t>4.8</t>
  </si>
  <si>
    <t>15 - 20 %</t>
  </si>
  <si>
    <t>5 - 15%</t>
  </si>
  <si>
    <t>60 - 80 %</t>
  </si>
  <si>
    <t>(Tiekėjo vadovo arba jo įgalioto asmens vardas, pavardė, parašas)</t>
  </si>
  <si>
    <r>
      <t>7. Rangos darbų priėmimas (aktavimas) ir apmokėjimas bus vykdomi periodiškai kas mėnesį vadovaujantis šia sąmata. Lentelės 1 -</t>
    </r>
    <r>
      <rPr>
        <sz val="10"/>
        <color rgb="FFFF0000"/>
        <rFont val="Calibri"/>
        <family val="2"/>
        <charset val="186"/>
        <scheme val="minor"/>
      </rPr>
      <t xml:space="preserve"> </t>
    </r>
    <r>
      <rPr>
        <sz val="10"/>
        <rFont val="Calibri"/>
        <family val="2"/>
        <charset val="186"/>
        <scheme val="minor"/>
      </rPr>
      <t>5</t>
    </r>
    <r>
      <rPr>
        <sz val="10"/>
        <rFont val="Calibri"/>
        <family val="2"/>
        <scheme val="minor"/>
      </rPr>
      <t xml:space="preserve"> eilutėse nurodyti darbai gali būti aktuojami dalimis. </t>
    </r>
  </si>
  <si>
    <t>1. Detalūs darbų kiekiai pateikti Nr. 204295 " Šilumos tiekimo tinklų nuo ŠK 91100T2 iki ŠK 91106 (Žvejų g. , Upės g., Juozapavičiaus g., Kalvarijų g., Šnipiškių g.) Vilniuje rekonstravimo projektas“</t>
  </si>
  <si>
    <t>Galimi (rekomenduojami) kainos rėžiai procentais nuo bendros pasiūlymo vertės, %</t>
  </si>
  <si>
    <t>Projekto pavadinimas: Šilumos tiekimo tinklų nuo ŠK 91100T2 iki ŠK 91106 (Žvejų g. , Upės g., Juozapavičiaus g., Kalvarijų g., Šnipiškių g.) Vilniuje rekonstravimo projektas</t>
  </si>
  <si>
    <r>
      <t>____________________________</t>
    </r>
    <r>
      <rPr>
        <u/>
        <sz val="11"/>
        <rFont val="Calibri"/>
        <family val="2"/>
        <charset val="186"/>
        <scheme val="minor"/>
      </rPr>
      <t>Projektų direktorius - Renaldas Kalvynas</t>
    </r>
    <r>
      <rPr>
        <sz val="11"/>
        <rFont val="Calibri"/>
        <family val="2"/>
        <scheme val="minor"/>
      </rPr>
      <t>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</si>
</sst>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color theme="1"/>
      <name val="Calibri"/>
      <family val="2"/>
      <scheme val="minor"/>
    </font>
    <font>
      <b/>
      <i/>
      <sz val="9"/>
      <color theme="1"/>
      <name val="Calibri"/>
      <family val="2"/>
      <charset val="186"/>
      <scheme val="minor"/>
    </font>
    <font>
      <sz val="10"/>
      <color theme="1"/>
      <name val="Calibri"/>
      <family val="2"/>
      <charset val="186"/>
      <scheme val="minor"/>
    </font>
    <font>
      <b/>
      <sz val="9"/>
      <color indexed="81"/>
      <name val="Tahoma"/>
      <family val="2"/>
      <charset val="186"/>
    </font>
    <font>
      <b/>
      <sz val="10"/>
      <color theme="1"/>
      <name val="Calibri"/>
      <family val="2"/>
      <charset val="186"/>
      <scheme val="minor"/>
    </font>
    <font>
      <sz val="10"/>
      <color rgb="FFFF0000"/>
      <name val="Calibri"/>
      <family val="2"/>
      <charset val="186"/>
      <scheme val="minor"/>
    </font>
    <font>
      <sz val="10"/>
      <name val="Calibri"/>
      <family val="2"/>
      <charset val="186"/>
      <scheme val="minor"/>
    </font>
    <font>
      <sz val="11"/>
      <name val="Calibri"/>
      <family val="2"/>
      <scheme val="minor"/>
    </font>
    <font>
      <sz val="11"/>
      <color rgb="FFFF0000"/>
      <name val="Calibri"/>
      <family val="2"/>
      <scheme val="minor"/>
    </font>
    <font>
      <u/>
      <sz val="11"/>
      <name val="Calibri"/>
      <family val="2"/>
      <charset val="186"/>
      <scheme val="minor"/>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0" fontId="3" fillId="0" borderId="0"/>
  </cellStyleXfs>
  <cellXfs count="101">
    <xf numFmtId="0" fontId="0" fillId="0" borderId="0" xfId="0"/>
    <xf numFmtId="0" fontId="0" fillId="0" borderId="0" xfId="0" applyAlignment="1">
      <alignment horizontal="center"/>
    </xf>
    <xf numFmtId="0" fontId="1" fillId="0" borderId="0" xfId="0" applyFont="1"/>
    <xf numFmtId="0" fontId="6" fillId="0" borderId="0" xfId="0" applyFont="1"/>
    <xf numFmtId="0" fontId="1" fillId="0" borderId="1" xfId="0" applyFont="1" applyBorder="1"/>
    <xf numFmtId="0" fontId="7"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left"/>
    </xf>
    <xf numFmtId="0" fontId="9" fillId="0" borderId="1" xfId="0" applyFont="1" applyBorder="1" applyAlignment="1">
      <alignment horizontal="left" vertical="top" wrapText="1"/>
    </xf>
    <xf numFmtId="10" fontId="0" fillId="0" borderId="0" xfId="0" applyNumberFormat="1"/>
    <xf numFmtId="49" fontId="6" fillId="0" borderId="0" xfId="0" applyNumberFormat="1" applyFont="1" applyAlignment="1">
      <alignment horizontal="center" vertical="center"/>
    </xf>
    <xf numFmtId="2" fontId="6" fillId="0" borderId="0" xfId="0" applyNumberFormat="1" applyFont="1" applyAlignment="1">
      <alignment horizontal="center" vertical="center"/>
    </xf>
    <xf numFmtId="0" fontId="7" fillId="0" borderId="3" xfId="0" applyFont="1" applyBorder="1" applyAlignment="1">
      <alignment horizontal="center"/>
    </xf>
    <xf numFmtId="0" fontId="1" fillId="0" borderId="3" xfId="0" applyFont="1" applyBorder="1"/>
    <xf numFmtId="0" fontId="0" fillId="2" borderId="8" xfId="0" applyFill="1" applyBorder="1"/>
    <xf numFmtId="0" fontId="1" fillId="0" borderId="10" xfId="0" applyFont="1" applyBorder="1" applyAlignment="1">
      <alignment horizontal="center"/>
    </xf>
    <xf numFmtId="0" fontId="1" fillId="0" borderId="12" xfId="0" applyFont="1" applyBorder="1" applyAlignment="1">
      <alignment horizontal="center"/>
    </xf>
    <xf numFmtId="0" fontId="8" fillId="0" borderId="0" xfId="0" applyFont="1" applyAlignment="1">
      <alignment wrapText="1"/>
    </xf>
    <xf numFmtId="0" fontId="8" fillId="2" borderId="8" xfId="0" applyFont="1" applyFill="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left"/>
    </xf>
    <xf numFmtId="0" fontId="1" fillId="0" borderId="19"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0" fillId="2" borderId="17" xfId="0" applyFill="1" applyBorder="1" applyAlignment="1">
      <alignment horizontal="left"/>
    </xf>
    <xf numFmtId="0" fontId="8" fillId="0" borderId="3"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vertical="center" wrapText="1"/>
    </xf>
    <xf numFmtId="0" fontId="12" fillId="0" borderId="0" xfId="0" applyFont="1" applyAlignment="1">
      <alignment horizontal="left"/>
    </xf>
    <xf numFmtId="0" fontId="8" fillId="0" borderId="3" xfId="0" applyFont="1" applyBorder="1" applyAlignment="1">
      <alignment horizontal="center"/>
    </xf>
    <xf numFmtId="0" fontId="8" fillId="0" borderId="1" xfId="0" applyFont="1" applyBorder="1" applyAlignment="1">
      <alignment horizontal="center"/>
    </xf>
    <xf numFmtId="9" fontId="1" fillId="2" borderId="8" xfId="0" applyNumberFormat="1" applyFont="1" applyFill="1" applyBorder="1" applyAlignment="1">
      <alignment horizontal="center"/>
    </xf>
    <xf numFmtId="10" fontId="1" fillId="2" borderId="9" xfId="0" applyNumberFormat="1" applyFont="1" applyFill="1" applyBorder="1"/>
    <xf numFmtId="0" fontId="13" fillId="0" borderId="0" xfId="0" applyFont="1"/>
    <xf numFmtId="0" fontId="14" fillId="0" borderId="0" xfId="0" applyFont="1"/>
    <xf numFmtId="0" fontId="6" fillId="0" borderId="24" xfId="0" applyFont="1" applyBorder="1" applyAlignment="1">
      <alignment horizontal="center"/>
    </xf>
    <xf numFmtId="0" fontId="6" fillId="0" borderId="10" xfId="0" applyFont="1" applyBorder="1" applyAlignment="1">
      <alignment horizontal="center"/>
    </xf>
    <xf numFmtId="0" fontId="6" fillId="0" borderId="25" xfId="0" applyFont="1" applyBorder="1" applyAlignment="1">
      <alignment horizontal="center"/>
    </xf>
    <xf numFmtId="0" fontId="0" fillId="0" borderId="0" xfId="0" applyProtection="1">
      <protection hidden="1"/>
    </xf>
    <xf numFmtId="0" fontId="8" fillId="2" borderId="8" xfId="0" applyFont="1" applyFill="1" applyBorder="1" applyAlignment="1" applyProtection="1">
      <alignment horizontal="center" vertical="center"/>
      <protection locked="0" hidden="1"/>
    </xf>
    <xf numFmtId="2" fontId="1" fillId="0" borderId="3" xfId="0" applyNumberFormat="1" applyFont="1" applyBorder="1" applyProtection="1">
      <protection locked="0" hidden="1"/>
    </xf>
    <xf numFmtId="2" fontId="1" fillId="0" borderId="3" xfId="0" applyNumberFormat="1" applyFont="1" applyBorder="1"/>
    <xf numFmtId="2" fontId="1" fillId="0" borderId="1" xfId="0" applyNumberFormat="1" applyFont="1" applyBorder="1" applyProtection="1">
      <protection locked="0" hidden="1"/>
    </xf>
    <xf numFmtId="2" fontId="1" fillId="0" borderId="1" xfId="0" applyNumberFormat="1" applyFont="1" applyBorder="1"/>
    <xf numFmtId="2" fontId="1" fillId="2" borderId="8" xfId="0" applyNumberFormat="1" applyFont="1" applyFill="1" applyBorder="1" applyProtection="1">
      <protection locked="0" hidden="1"/>
    </xf>
    <xf numFmtId="2" fontId="1" fillId="2" borderId="8" xfId="0" applyNumberFormat="1" applyFont="1" applyFill="1" applyBorder="1"/>
    <xf numFmtId="0" fontId="19" fillId="0" borderId="0" xfId="0" applyFont="1" applyAlignment="1">
      <alignment horizontal="center" vertical="center"/>
    </xf>
    <xf numFmtId="0" fontId="20" fillId="0" borderId="0" xfId="0" applyFont="1"/>
    <xf numFmtId="0" fontId="4" fillId="0" borderId="0" xfId="0" applyFont="1" applyAlignment="1">
      <alignment horizontal="center" vertical="center"/>
    </xf>
    <xf numFmtId="0" fontId="16" fillId="0" borderId="0" xfId="0" applyFont="1" applyAlignment="1">
      <alignment horizontal="center" vertical="center"/>
    </xf>
    <xf numFmtId="10" fontId="1" fillId="0" borderId="11" xfId="0" applyNumberFormat="1" applyFont="1" applyBorder="1" applyAlignment="1">
      <alignment horizontal="right" vertical="center"/>
    </xf>
    <xf numFmtId="10" fontId="1" fillId="0" borderId="13" xfId="0" applyNumberFormat="1" applyFont="1" applyBorder="1" applyAlignment="1">
      <alignment horizontal="right" vertical="center"/>
    </xf>
    <xf numFmtId="0" fontId="4" fillId="0" borderId="0" xfId="0" applyFont="1" applyAlignment="1">
      <alignment vertical="center"/>
    </xf>
    <xf numFmtId="0" fontId="1" fillId="0" borderId="19" xfId="0" applyFont="1" applyBorder="1" applyAlignment="1">
      <alignment vertical="center"/>
    </xf>
    <xf numFmtId="0" fontId="6" fillId="0" borderId="0" xfId="0" applyFont="1" applyAlignment="1">
      <alignment horizontal="left"/>
    </xf>
    <xf numFmtId="0" fontId="16" fillId="0" borderId="0" xfId="0" applyFont="1" applyAlignment="1">
      <alignment horizontal="left"/>
    </xf>
    <xf numFmtId="0" fontId="6" fillId="0" borderId="0" xfId="0" applyFont="1" applyAlignment="1">
      <alignment horizontal="left" wrapText="1"/>
    </xf>
    <xf numFmtId="0" fontId="9" fillId="0" borderId="0" xfId="0" applyFont="1" applyAlignment="1">
      <alignment horizontal="left" wrapText="1"/>
    </xf>
    <xf numFmtId="10" fontId="4" fillId="2" borderId="11" xfId="0" applyNumberFormat="1" applyFont="1" applyFill="1" applyBorder="1" applyAlignment="1">
      <alignment horizontal="center" vertical="center" wrapText="1"/>
    </xf>
    <xf numFmtId="10" fontId="4" fillId="2" borderId="7"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6" xfId="1" applyNumberFormat="1" applyFont="1" applyFill="1" applyBorder="1" applyAlignment="1" applyProtection="1">
      <alignment horizontal="center" vertical="center" wrapText="1"/>
      <protection locked="0" hidden="1"/>
    </xf>
    <xf numFmtId="4" fontId="4" fillId="2" borderId="3" xfId="1" applyNumberFormat="1" applyFont="1" applyFill="1" applyBorder="1" applyAlignment="1" applyProtection="1">
      <alignment horizontal="center" vertical="center" wrapText="1"/>
      <protection locked="0"/>
    </xf>
    <xf numFmtId="4" fontId="4" fillId="2" borderId="6" xfId="1" applyNumberFormat="1" applyFont="1" applyFill="1" applyBorder="1" applyAlignment="1" applyProtection="1">
      <alignment horizontal="center" vertical="center" wrapText="1"/>
      <protection locked="0"/>
    </xf>
    <xf numFmtId="0" fontId="8" fillId="0" borderId="0" xfId="0" applyFont="1" applyAlignment="1">
      <alignment horizontal="left" wrapText="1"/>
    </xf>
    <xf numFmtId="0" fontId="8" fillId="2" borderId="18" xfId="0" applyFont="1" applyFill="1" applyBorder="1" applyAlignment="1">
      <alignment horizontal="center" vertical="center"/>
    </xf>
    <xf numFmtId="0" fontId="8" fillId="2" borderId="8" xfId="0" applyFont="1" applyFill="1" applyBorder="1" applyAlignment="1">
      <alignment horizontal="center" vertical="center"/>
    </xf>
    <xf numFmtId="0" fontId="1" fillId="2" borderId="15" xfId="0" applyFont="1" applyFill="1" applyBorder="1" applyAlignment="1">
      <alignment horizontal="right"/>
    </xf>
    <xf numFmtId="0" fontId="1" fillId="2" borderId="16" xfId="0" applyFont="1" applyFill="1" applyBorder="1" applyAlignment="1">
      <alignment horizontal="right"/>
    </xf>
    <xf numFmtId="0" fontId="1" fillId="2" borderId="22" xfId="0" applyFont="1" applyFill="1" applyBorder="1" applyAlignment="1">
      <alignment horizontal="right"/>
    </xf>
    <xf numFmtId="0" fontId="7" fillId="0" borderId="0" xfId="0" applyFont="1" applyAlignment="1">
      <alignment horizontal="left"/>
    </xf>
    <xf numFmtId="0" fontId="9" fillId="0" borderId="0" xfId="0" applyFont="1" applyAlignment="1">
      <alignment horizontal="left" vertical="center" wrapText="1"/>
    </xf>
    <xf numFmtId="49" fontId="2" fillId="2" borderId="3"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0" fontId="1" fillId="0" borderId="14" xfId="0" applyNumberFormat="1" applyFont="1" applyBorder="1" applyAlignment="1">
      <alignment horizontal="right" vertical="center"/>
    </xf>
    <xf numFmtId="10" fontId="1" fillId="0" borderId="23" xfId="0" applyNumberFormat="1" applyFont="1" applyBorder="1" applyAlignment="1">
      <alignment horizontal="right" vertical="center"/>
    </xf>
    <xf numFmtId="10" fontId="1" fillId="0" borderId="11" xfId="0" applyNumberFormat="1" applyFont="1" applyBorder="1" applyAlignment="1">
      <alignment horizontal="right" vertical="center"/>
    </xf>
    <xf numFmtId="0" fontId="1" fillId="0" borderId="2" xfId="0" applyFont="1" applyBorder="1" applyAlignment="1">
      <alignment horizontal="right" vertical="center"/>
    </xf>
    <xf numFmtId="0" fontId="1" fillId="0" borderId="21" xfId="0" applyFont="1" applyBorder="1" applyAlignment="1">
      <alignment horizontal="right" vertical="center"/>
    </xf>
    <xf numFmtId="0" fontId="1" fillId="0" borderId="3" xfId="0" applyFont="1" applyBorder="1" applyAlignment="1">
      <alignment horizontal="right" vertical="center"/>
    </xf>
    <xf numFmtId="2" fontId="1" fillId="0" borderId="2" xfId="0" applyNumberFormat="1" applyFont="1" applyBorder="1" applyAlignment="1" applyProtection="1">
      <alignment horizontal="right" vertical="center"/>
      <protection locked="0" hidden="1"/>
    </xf>
    <xf numFmtId="2" fontId="1" fillId="0" borderId="21" xfId="0" applyNumberFormat="1" applyFont="1" applyBorder="1" applyAlignment="1" applyProtection="1">
      <alignment horizontal="right" vertical="center"/>
      <protection locked="0" hidden="1"/>
    </xf>
    <xf numFmtId="2" fontId="1" fillId="0" borderId="3" xfId="0" applyNumberFormat="1" applyFont="1" applyBorder="1" applyAlignment="1" applyProtection="1">
      <alignment horizontal="right" vertical="center"/>
      <protection locked="0" hidden="1"/>
    </xf>
    <xf numFmtId="2" fontId="1" fillId="0" borderId="2" xfId="0" applyNumberFormat="1" applyFont="1" applyBorder="1" applyAlignment="1">
      <alignment horizontal="right" vertical="center"/>
    </xf>
    <xf numFmtId="2" fontId="1" fillId="0" borderId="21" xfId="0" applyNumberFormat="1" applyFont="1" applyBorder="1" applyAlignment="1">
      <alignment horizontal="right" vertical="center"/>
    </xf>
    <xf numFmtId="2" fontId="1" fillId="0" borderId="3" xfId="0" applyNumberFormat="1" applyFont="1" applyBorder="1" applyAlignment="1">
      <alignment horizontal="right" vertical="center"/>
    </xf>
    <xf numFmtId="0" fontId="8" fillId="0" borderId="2"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cellXfs>
  <cellStyles count="2">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8"/>
  <sheetViews>
    <sheetView tabSelected="1" zoomScale="70" zoomScaleNormal="70" workbookViewId="0">
      <selection activeCell="J36" sqref="J36"/>
    </sheetView>
  </sheetViews>
  <sheetFormatPr defaultRowHeight="14.5" x14ac:dyDescent="0.35"/>
  <cols>
    <col min="1" max="1" width="3.90625" customWidth="1"/>
    <col min="2" max="2" width="5.08984375" style="3" customWidth="1"/>
    <col min="3" max="3" width="58.90625" customWidth="1"/>
    <col min="6" max="6" width="13.90625" style="38" customWidth="1"/>
    <col min="7" max="7" width="10.90625" customWidth="1"/>
    <col min="8" max="8" width="12.453125" customWidth="1"/>
    <col min="9" max="9" width="23.08984375" style="1" customWidth="1"/>
    <col min="10" max="10" width="24.453125" style="9" customWidth="1"/>
    <col min="19" max="19" width="8.90625" customWidth="1"/>
  </cols>
  <sheetData>
    <row r="2" spans="1:13" x14ac:dyDescent="0.35">
      <c r="A2" s="60" t="s">
        <v>0</v>
      </c>
      <c r="B2" s="60"/>
      <c r="C2" s="60"/>
      <c r="D2" s="60"/>
      <c r="E2" s="60"/>
      <c r="F2" s="60"/>
      <c r="G2" s="60"/>
      <c r="H2" s="60"/>
      <c r="I2" s="60"/>
      <c r="J2" s="60"/>
    </row>
    <row r="4" spans="1:13" x14ac:dyDescent="0.35">
      <c r="A4" s="61" t="s">
        <v>1</v>
      </c>
      <c r="B4" s="61"/>
      <c r="C4" s="61"/>
      <c r="D4" s="61"/>
      <c r="E4" s="61"/>
      <c r="F4" s="61"/>
      <c r="G4" s="61"/>
      <c r="H4" s="61"/>
      <c r="I4" s="61"/>
      <c r="J4" s="61"/>
    </row>
    <row r="5" spans="1:13" ht="29.25" customHeight="1" x14ac:dyDescent="0.35">
      <c r="A5" s="76" t="s">
        <v>51</v>
      </c>
      <c r="B5" s="76"/>
      <c r="C5" s="76"/>
      <c r="D5" s="76"/>
      <c r="E5" s="76"/>
      <c r="F5" s="76"/>
      <c r="G5" s="76"/>
      <c r="H5" s="76"/>
      <c r="I5" s="76"/>
      <c r="J5" s="76"/>
      <c r="K5" s="17"/>
      <c r="L5" s="17"/>
      <c r="M5" s="17"/>
    </row>
    <row r="6" spans="1:13" ht="15" thickBot="1" x14ac:dyDescent="0.4">
      <c r="A6" s="62" t="s">
        <v>35</v>
      </c>
      <c r="B6" s="62"/>
      <c r="C6" s="62"/>
      <c r="D6" s="62"/>
      <c r="E6" s="62"/>
    </row>
    <row r="7" spans="1:13" ht="15" thickBot="1" x14ac:dyDescent="0.4">
      <c r="A7" s="77">
        <v>1</v>
      </c>
      <c r="B7" s="78"/>
      <c r="C7" s="18">
        <v>2</v>
      </c>
      <c r="D7" s="18">
        <v>3</v>
      </c>
      <c r="E7" s="18">
        <v>4</v>
      </c>
      <c r="F7" s="39">
        <v>5</v>
      </c>
      <c r="G7" s="18">
        <v>6</v>
      </c>
      <c r="H7" s="18">
        <v>7</v>
      </c>
      <c r="I7" s="18">
        <v>8</v>
      </c>
      <c r="J7" s="18">
        <v>9</v>
      </c>
    </row>
    <row r="8" spans="1:13" ht="23.4" customHeight="1" x14ac:dyDescent="0.35">
      <c r="A8" s="63" t="s">
        <v>2</v>
      </c>
      <c r="B8" s="64"/>
      <c r="C8" s="67" t="s">
        <v>3</v>
      </c>
      <c r="D8" s="67" t="s">
        <v>4</v>
      </c>
      <c r="E8" s="70" t="s">
        <v>5</v>
      </c>
      <c r="F8" s="72" t="s">
        <v>6</v>
      </c>
      <c r="G8" s="74" t="s">
        <v>7</v>
      </c>
      <c r="H8" s="74" t="s">
        <v>8</v>
      </c>
      <c r="I8" s="84" t="s">
        <v>50</v>
      </c>
      <c r="J8" s="58" t="s">
        <v>9</v>
      </c>
    </row>
    <row r="9" spans="1:13" ht="38.25" customHeight="1" thickBot="1" x14ac:dyDescent="0.4">
      <c r="A9" s="65"/>
      <c r="B9" s="66"/>
      <c r="C9" s="68"/>
      <c r="D9" s="69"/>
      <c r="E9" s="71"/>
      <c r="F9" s="73"/>
      <c r="G9" s="75"/>
      <c r="H9" s="75"/>
      <c r="I9" s="85"/>
      <c r="J9" s="59"/>
    </row>
    <row r="10" spans="1:13" s="2" customFormat="1" x14ac:dyDescent="0.35">
      <c r="A10" s="15">
        <v>1</v>
      </c>
      <c r="B10" s="12"/>
      <c r="C10" s="25" t="s">
        <v>10</v>
      </c>
      <c r="D10" s="19" t="s">
        <v>11</v>
      </c>
      <c r="E10" s="13">
        <v>1</v>
      </c>
      <c r="F10" s="40">
        <v>322649.25</v>
      </c>
      <c r="G10" s="43">
        <f>ROUND(F10*0.21,2)</f>
        <v>67756.34</v>
      </c>
      <c r="H10" s="41">
        <f>ROUND(F10*1.21,2)</f>
        <v>390405.59</v>
      </c>
      <c r="I10" s="29" t="s">
        <v>44</v>
      </c>
      <c r="J10" s="50">
        <f>ROUND(F10/$F$23,4)</f>
        <v>0.15</v>
      </c>
      <c r="L10" s="48"/>
    </row>
    <row r="11" spans="1:13" s="2" customFormat="1" x14ac:dyDescent="0.35">
      <c r="A11" s="16">
        <v>2</v>
      </c>
      <c r="B11" s="5"/>
      <c r="C11" s="26" t="s">
        <v>12</v>
      </c>
      <c r="D11" s="20" t="s">
        <v>11</v>
      </c>
      <c r="E11" s="4">
        <v>1</v>
      </c>
      <c r="F11" s="42">
        <v>107549.75</v>
      </c>
      <c r="G11" s="43">
        <f>ROUND(F11*0.21,2)</f>
        <v>22585.45</v>
      </c>
      <c r="H11" s="43">
        <f>ROUND(F11*1.21,2)</f>
        <v>130135.2</v>
      </c>
      <c r="I11" s="30" t="s">
        <v>45</v>
      </c>
      <c r="J11" s="51">
        <f>ROUND(F11/$F$23,4)</f>
        <v>0.05</v>
      </c>
      <c r="L11" s="48"/>
    </row>
    <row r="12" spans="1:13" s="2" customFormat="1" x14ac:dyDescent="0.35">
      <c r="A12" s="16">
        <v>3</v>
      </c>
      <c r="B12" s="5"/>
      <c r="C12" s="27" t="s">
        <v>13</v>
      </c>
      <c r="D12" s="20" t="s">
        <v>11</v>
      </c>
      <c r="E12" s="4">
        <v>1</v>
      </c>
      <c r="F12" s="40">
        <v>1484186.5499999998</v>
      </c>
      <c r="G12" s="43">
        <f>ROUND(F12*0.21,2)</f>
        <v>311679.18</v>
      </c>
      <c r="H12" s="43">
        <f>ROUND(F12*1.21,2)</f>
        <v>1795865.73</v>
      </c>
      <c r="I12" s="30" t="s">
        <v>46</v>
      </c>
      <c r="J12" s="51">
        <f>ROUND(F12/$F$23,4)</f>
        <v>0.69</v>
      </c>
      <c r="L12" s="48"/>
    </row>
    <row r="13" spans="1:13" s="2" customFormat="1" x14ac:dyDescent="0.35">
      <c r="A13" s="16">
        <v>4</v>
      </c>
      <c r="B13" s="5"/>
      <c r="C13" s="20" t="s">
        <v>14</v>
      </c>
      <c r="D13" s="20" t="s">
        <v>11</v>
      </c>
      <c r="E13" s="89">
        <v>1</v>
      </c>
      <c r="F13" s="92">
        <v>129059.7</v>
      </c>
      <c r="G13" s="95">
        <f>ROUND(F13*0.21,2)</f>
        <v>27102.54</v>
      </c>
      <c r="H13" s="95">
        <f>ROUND(F13*1.21,2)</f>
        <v>156162.23999999999</v>
      </c>
      <c r="I13" s="98" t="s">
        <v>15</v>
      </c>
      <c r="J13" s="86">
        <f>ROUND(F13/$F$23,4)</f>
        <v>0.06</v>
      </c>
      <c r="K13" s="53"/>
      <c r="L13" s="52"/>
    </row>
    <row r="14" spans="1:13" s="2" customFormat="1" ht="14.15" customHeight="1" x14ac:dyDescent="0.35">
      <c r="A14" s="35"/>
      <c r="B14" s="6" t="s">
        <v>36</v>
      </c>
      <c r="C14" s="34" t="s">
        <v>16</v>
      </c>
      <c r="D14" s="7" t="s">
        <v>11</v>
      </c>
      <c r="E14" s="90"/>
      <c r="F14" s="93"/>
      <c r="G14" s="96"/>
      <c r="H14" s="96"/>
      <c r="I14" s="99"/>
      <c r="J14" s="87"/>
      <c r="K14" s="53"/>
      <c r="L14" s="52"/>
    </row>
    <row r="15" spans="1:13" s="2" customFormat="1" ht="15" customHeight="1" x14ac:dyDescent="0.35">
      <c r="A15" s="37"/>
      <c r="B15" s="6" t="s">
        <v>37</v>
      </c>
      <c r="C15" s="7" t="s">
        <v>17</v>
      </c>
      <c r="D15" s="7" t="s">
        <v>11</v>
      </c>
      <c r="E15" s="90"/>
      <c r="F15" s="93"/>
      <c r="G15" s="96"/>
      <c r="H15" s="96"/>
      <c r="I15" s="99"/>
      <c r="J15" s="87"/>
      <c r="K15" s="53"/>
      <c r="L15" s="52"/>
    </row>
    <row r="16" spans="1:13" s="3" customFormat="1" ht="14.25" customHeight="1" x14ac:dyDescent="0.3">
      <c r="A16" s="37"/>
      <c r="B16" s="6" t="s">
        <v>38</v>
      </c>
      <c r="C16" s="8" t="s">
        <v>18</v>
      </c>
      <c r="D16" s="7" t="s">
        <v>11</v>
      </c>
      <c r="E16" s="90"/>
      <c r="F16" s="93"/>
      <c r="G16" s="96"/>
      <c r="H16" s="96"/>
      <c r="I16" s="99"/>
      <c r="J16" s="87"/>
      <c r="K16" s="53"/>
      <c r="L16" s="52"/>
    </row>
    <row r="17" spans="1:14" s="3" customFormat="1" ht="15" customHeight="1" x14ac:dyDescent="0.3">
      <c r="A17" s="37"/>
      <c r="B17" s="6" t="s">
        <v>39</v>
      </c>
      <c r="C17" s="8" t="s">
        <v>19</v>
      </c>
      <c r="D17" s="7" t="s">
        <v>11</v>
      </c>
      <c r="E17" s="90"/>
      <c r="F17" s="93"/>
      <c r="G17" s="96"/>
      <c r="H17" s="96"/>
      <c r="I17" s="99"/>
      <c r="J17" s="87"/>
      <c r="K17" s="53"/>
      <c r="L17" s="52"/>
    </row>
    <row r="18" spans="1:14" s="3" customFormat="1" ht="14.4" customHeight="1" x14ac:dyDescent="0.3">
      <c r="A18" s="37"/>
      <c r="B18" s="6" t="s">
        <v>40</v>
      </c>
      <c r="C18" s="8" t="s">
        <v>20</v>
      </c>
      <c r="D18" s="7" t="s">
        <v>11</v>
      </c>
      <c r="E18" s="90"/>
      <c r="F18" s="93"/>
      <c r="G18" s="96"/>
      <c r="H18" s="96"/>
      <c r="I18" s="99"/>
      <c r="J18" s="87"/>
      <c r="K18" s="53"/>
      <c r="L18" s="52"/>
    </row>
    <row r="19" spans="1:14" s="3" customFormat="1" ht="15" customHeight="1" x14ac:dyDescent="0.3">
      <c r="A19" s="37"/>
      <c r="B19" s="6" t="s">
        <v>41</v>
      </c>
      <c r="C19" s="8" t="s">
        <v>21</v>
      </c>
      <c r="D19" s="7" t="s">
        <v>11</v>
      </c>
      <c r="E19" s="90"/>
      <c r="F19" s="93"/>
      <c r="G19" s="96"/>
      <c r="H19" s="96"/>
      <c r="I19" s="99"/>
      <c r="J19" s="87"/>
      <c r="K19" s="53"/>
      <c r="L19" s="52"/>
    </row>
    <row r="20" spans="1:14" s="3" customFormat="1" ht="15" customHeight="1" x14ac:dyDescent="0.3">
      <c r="A20" s="37"/>
      <c r="B20" s="6" t="s">
        <v>42</v>
      </c>
      <c r="C20" s="8" t="s">
        <v>22</v>
      </c>
      <c r="D20" s="7" t="s">
        <v>11</v>
      </c>
      <c r="E20" s="90"/>
      <c r="F20" s="93"/>
      <c r="G20" s="96"/>
      <c r="H20" s="96"/>
      <c r="I20" s="99"/>
      <c r="J20" s="87"/>
      <c r="K20" s="53"/>
      <c r="L20" s="52"/>
    </row>
    <row r="21" spans="1:14" s="3" customFormat="1" ht="15" customHeight="1" x14ac:dyDescent="0.3">
      <c r="A21" s="36"/>
      <c r="B21" s="6" t="s">
        <v>43</v>
      </c>
      <c r="C21" s="8" t="s">
        <v>23</v>
      </c>
      <c r="D21" s="7" t="s">
        <v>11</v>
      </c>
      <c r="E21" s="91"/>
      <c r="F21" s="94"/>
      <c r="G21" s="97"/>
      <c r="H21" s="97"/>
      <c r="I21" s="100"/>
      <c r="J21" s="88"/>
      <c r="K21" s="53"/>
      <c r="L21" s="52"/>
    </row>
    <row r="22" spans="1:14" s="3" customFormat="1" ht="15" thickBot="1" x14ac:dyDescent="0.4">
      <c r="A22" s="21">
        <v>5</v>
      </c>
      <c r="B22" s="22"/>
      <c r="C22" s="23" t="s">
        <v>24</v>
      </c>
      <c r="D22" s="7" t="s">
        <v>11</v>
      </c>
      <c r="E22" s="4">
        <v>1</v>
      </c>
      <c r="F22" s="42">
        <v>107549.75</v>
      </c>
      <c r="G22" s="43">
        <f>ROUND(F22*0.21,2)</f>
        <v>22585.45</v>
      </c>
      <c r="H22" s="43">
        <f>ROUND(F22*1.21,2)</f>
        <v>130135.2</v>
      </c>
      <c r="I22" s="30" t="s">
        <v>25</v>
      </c>
      <c r="J22" s="51">
        <f>ROUND(F22/$F$23,4)</f>
        <v>0.05</v>
      </c>
      <c r="K22" s="2"/>
      <c r="L22" s="49"/>
    </row>
    <row r="23" spans="1:14" ht="15" thickBot="1" x14ac:dyDescent="0.4">
      <c r="A23" s="79" t="s">
        <v>26</v>
      </c>
      <c r="B23" s="80"/>
      <c r="C23" s="81"/>
      <c r="D23" s="24"/>
      <c r="E23" s="14"/>
      <c r="F23" s="44">
        <f>SUM(F10,F11,F12,F13,F22)</f>
        <v>2150995</v>
      </c>
      <c r="G23" s="45">
        <f>ROUND(F23*0.21,2)</f>
        <v>451708.95</v>
      </c>
      <c r="H23" s="45">
        <f>ROUND(F23*1.21,2)</f>
        <v>2602703.9500000002</v>
      </c>
      <c r="I23" s="31" t="s">
        <v>27</v>
      </c>
      <c r="J23" s="32">
        <f>ROUND(F23/$F$23,4)</f>
        <v>1</v>
      </c>
    </row>
    <row r="24" spans="1:14" x14ac:dyDescent="0.35">
      <c r="C24" s="33" t="s">
        <v>28</v>
      </c>
      <c r="H24" s="2"/>
    </row>
    <row r="25" spans="1:14" x14ac:dyDescent="0.35">
      <c r="C25" s="28"/>
      <c r="H25" s="2"/>
    </row>
    <row r="27" spans="1:14" x14ac:dyDescent="0.35">
      <c r="A27" s="82" t="s">
        <v>29</v>
      </c>
      <c r="B27" s="82"/>
      <c r="C27" s="82"/>
      <c r="D27" s="82"/>
      <c r="E27" s="82"/>
      <c r="F27" s="82"/>
      <c r="G27" s="82"/>
      <c r="H27" s="10"/>
      <c r="I27" s="11"/>
    </row>
    <row r="28" spans="1:14" ht="28.5" customHeight="1" x14ac:dyDescent="0.35">
      <c r="A28" s="57" t="s">
        <v>49</v>
      </c>
      <c r="B28" s="57"/>
      <c r="C28" s="57"/>
      <c r="D28" s="57"/>
      <c r="E28" s="57"/>
      <c r="F28" s="57"/>
      <c r="G28" s="57"/>
      <c r="H28" s="57"/>
      <c r="I28" s="57"/>
    </row>
    <row r="29" spans="1:14" ht="29.4" customHeight="1" x14ac:dyDescent="0.35">
      <c r="A29" s="83" t="s">
        <v>30</v>
      </c>
      <c r="B29" s="83"/>
      <c r="C29" s="83"/>
      <c r="D29" s="83"/>
      <c r="E29" s="83"/>
      <c r="F29" s="83"/>
      <c r="G29" s="83"/>
      <c r="H29" s="83"/>
      <c r="I29" s="83"/>
      <c r="K29" s="47"/>
      <c r="L29" s="47"/>
      <c r="M29" s="47"/>
      <c r="N29" s="47"/>
    </row>
    <row r="30" spans="1:14" x14ac:dyDescent="0.35">
      <c r="A30" s="55" t="s">
        <v>31</v>
      </c>
      <c r="B30" s="55"/>
      <c r="C30" s="55"/>
      <c r="D30" s="55"/>
      <c r="E30" s="55"/>
      <c r="F30" s="55"/>
      <c r="G30" s="55"/>
      <c r="H30" s="55"/>
      <c r="I30" s="55"/>
    </row>
    <row r="31" spans="1:14" x14ac:dyDescent="0.35">
      <c r="A31" s="54" t="s">
        <v>32</v>
      </c>
      <c r="B31" s="54"/>
      <c r="C31" s="54"/>
      <c r="D31" s="54"/>
      <c r="E31" s="54"/>
      <c r="F31" s="54"/>
      <c r="G31" s="54"/>
      <c r="H31" s="54"/>
      <c r="I31" s="54"/>
    </row>
    <row r="32" spans="1:14" ht="15" customHeight="1" x14ac:dyDescent="0.35">
      <c r="A32" s="56" t="s">
        <v>33</v>
      </c>
      <c r="B32" s="56"/>
      <c r="C32" s="56"/>
      <c r="D32" s="56"/>
      <c r="E32" s="56"/>
      <c r="F32" s="56"/>
      <c r="G32" s="56"/>
      <c r="H32" s="56"/>
      <c r="I32" s="56"/>
    </row>
    <row r="33" spans="1:9" ht="30" customHeight="1" x14ac:dyDescent="0.35">
      <c r="A33" s="56" t="s">
        <v>34</v>
      </c>
      <c r="B33" s="56"/>
      <c r="C33" s="56"/>
      <c r="D33" s="56"/>
      <c r="E33" s="56"/>
      <c r="F33" s="56"/>
      <c r="G33" s="56"/>
      <c r="H33" s="56"/>
      <c r="I33" s="56"/>
    </row>
    <row r="34" spans="1:9" ht="28.5" customHeight="1" x14ac:dyDescent="0.35">
      <c r="A34" s="57" t="s">
        <v>48</v>
      </c>
      <c r="B34" s="57"/>
      <c r="C34" s="57"/>
      <c r="D34" s="57"/>
      <c r="E34" s="57"/>
      <c r="F34" s="57"/>
      <c r="G34" s="57"/>
      <c r="H34" s="57"/>
      <c r="I34" s="57"/>
    </row>
    <row r="36" spans="1:9" x14ac:dyDescent="0.35">
      <c r="A36" s="54"/>
      <c r="B36" s="54"/>
      <c r="C36" s="54"/>
      <c r="D36" s="54"/>
      <c r="E36" s="54"/>
      <c r="F36" s="54"/>
      <c r="G36" s="54"/>
      <c r="H36" s="54"/>
      <c r="I36" s="54"/>
    </row>
    <row r="37" spans="1:9" x14ac:dyDescent="0.35">
      <c r="C37" s="46"/>
      <c r="D37" s="46" t="s">
        <v>52</v>
      </c>
      <c r="E37" s="46"/>
      <c r="F37" s="46"/>
      <c r="G37" s="46"/>
    </row>
    <row r="38" spans="1:9" x14ac:dyDescent="0.35">
      <c r="C38" s="46"/>
      <c r="D38" s="46" t="s">
        <v>47</v>
      </c>
      <c r="E38" s="46"/>
      <c r="F38" s="46"/>
      <c r="G38" s="46"/>
    </row>
  </sheetData>
  <protectedRanges>
    <protectedRange algorithmName="SHA-512" hashValue="CDQPFfRpGhmdFQzC2IjMhz2BDdK5LpRYpuMF3kZv+jTzfP878TeqJa/18hbNUfnNNcHzGUT/Oo6/GGWS1hxAsg==" saltValue="VYrFg8kgEJdWUKPx8r0hrA==" spinCount="100000" sqref="F13" name="Diapazonas3_4"/>
    <protectedRange algorithmName="SHA-512" hashValue="FsjMHKL3VN50eYyyTHX+EroRSn4e+KCIQdlXlxuyL+IV5cUbe+Bc/3i+iBHQitc0PABx0CTIHBd7zbaadY33Nw==" saltValue="xmCjlzk6A1Uo5RKDYpexcw==" spinCount="100000" sqref="G10:H23" name="Diapazonas2_4"/>
    <protectedRange algorithmName="SHA-512" hashValue="tmmVb0LWnRDaYJLhDEJr9i3dzPb/tOhTl7bmZCSFj4jHrNLzygnKCL10qiFyMRJoGLgMGuD6RaplaPb7BRXThg==" saltValue="KlE5gaNnN3tz6kIT4kKssA==" spinCount="100000" sqref="J10:J22" name="Diapazonas1_4"/>
    <protectedRange algorithmName="SHA-512" hashValue="tmmVb0LWnRDaYJLhDEJr9i3dzPb/tOhTl7bmZCSFj4jHrNLzygnKCL10qiFyMRJoGLgMGuD6RaplaPb7BRXThg==" saltValue="KlE5gaNnN3tz6kIT4kKssA==" spinCount="100000" sqref="J23" name="Diapazonas1_4_1"/>
  </protectedRanges>
  <mergeCells count="30">
    <mergeCell ref="J13:J21"/>
    <mergeCell ref="E13:E21"/>
    <mergeCell ref="F13:F21"/>
    <mergeCell ref="G13:G21"/>
    <mergeCell ref="H13:H21"/>
    <mergeCell ref="I13:I21"/>
    <mergeCell ref="A23:C23"/>
    <mergeCell ref="A27:G27"/>
    <mergeCell ref="A28:I28"/>
    <mergeCell ref="A29:I29"/>
    <mergeCell ref="H8:H9"/>
    <mergeCell ref="I8:I9"/>
    <mergeCell ref="J8:J9"/>
    <mergeCell ref="A2:J2"/>
    <mergeCell ref="A4:J4"/>
    <mergeCell ref="A6:E6"/>
    <mergeCell ref="A8:B9"/>
    <mergeCell ref="C8:C9"/>
    <mergeCell ref="D8:D9"/>
    <mergeCell ref="E8:E9"/>
    <mergeCell ref="F8:F9"/>
    <mergeCell ref="G8:G9"/>
    <mergeCell ref="A5:J5"/>
    <mergeCell ref="A7:B7"/>
    <mergeCell ref="A36:I36"/>
    <mergeCell ref="A30:I30"/>
    <mergeCell ref="A31:I31"/>
    <mergeCell ref="A32:I32"/>
    <mergeCell ref="A33:I33"/>
    <mergeCell ref="A34:I34"/>
  </mergeCells>
  <phoneticPr fontId="11"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5" ma:contentTypeDescription="Kurkite naują dokumentą." ma:contentTypeScope="" ma:versionID="67427aa591c893e21e08670ef7ba3fdc">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b6cd67d0d5dc5fbcbadf621a392611f8"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3d2065-9669-4670-a60c-7bf55a153534">
      <Terms xmlns="http://schemas.microsoft.com/office/infopath/2007/PartnerControls"/>
    </lcf76f155ced4ddcb4097134ff3c332f>
    <TaxCatchAll xmlns="88e22f17-664e-4e45-807b-6fed6d5c24fb" xsi:nil="true"/>
  </documentManagement>
</p:properties>
</file>

<file path=customXml/itemProps1.xml><?xml version="1.0" encoding="utf-8"?>
<ds:datastoreItem xmlns:ds="http://schemas.openxmlformats.org/officeDocument/2006/customXml" ds:itemID="{84BBB868-DD3A-414B-BCB0-FFCE45C48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B3EBF4-F4EE-486E-876D-C18E7D5681D0}">
  <ds:schemaRefs>
    <ds:schemaRef ds:uri="http://schemas.microsoft.com/sharepoint/v3/contenttype/forms"/>
  </ds:schemaRefs>
</ds:datastoreItem>
</file>

<file path=customXml/itemProps3.xml><?xml version="1.0" encoding="utf-8"?>
<ds:datastoreItem xmlns:ds="http://schemas.openxmlformats.org/officeDocument/2006/customXml" ds:itemID="{DD06CDA7-B838-4650-B691-45F444FD0B23}">
  <ds:schemaRefs>
    <ds:schemaRef ds:uri="http://schemas.microsoft.com/office/2006/documentManagement/types"/>
    <ds:schemaRef ds:uri="http://purl.org/dc/dcmitype/"/>
    <ds:schemaRef ds:uri="http://purl.org/dc/elements/1.1/"/>
    <ds:schemaRef ds:uri="88e22f17-664e-4e45-807b-6fed6d5c24fb"/>
    <ds:schemaRef ds:uri="http://purl.org/dc/terms/"/>
    <ds:schemaRef ds:uri="http://schemas.openxmlformats.org/package/2006/metadata/core-properties"/>
    <ds:schemaRef ds:uri="http://schemas.microsoft.com/office/2006/metadata/properties"/>
    <ds:schemaRef ds:uri="http://schemas.microsoft.com/office/infopath/2007/PartnerControls"/>
    <ds:schemaRef ds:uri="1d3d2065-9669-4670-a60c-7bf55a15353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Kristina Kurpienė</cp:lastModifiedBy>
  <cp:revision/>
  <dcterms:created xsi:type="dcterms:W3CDTF">2023-04-25T03:32:31Z</dcterms:created>
  <dcterms:modified xsi:type="dcterms:W3CDTF">2024-03-07T05:08:21Z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ediaServiceImageTags">
    <vt:lpwstr/>
  </property>
  <property fmtid="{D5CDD505-2E9C-101B-9397-08002B2CF9AE}" pid="4" name="Order">
    <vt:r8>3376200</vt:r8>
  </property>
</Properties>
</file>