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st1.sharepoint.com/sites/VilniausSilumosTinklai/Tiekimo grandins komanda TGK N1/KKurpienė/PU-990 ŠTT Žvejų g. rekonstrukcijos darbai/2. Derinimas/"/>
    </mc:Choice>
  </mc:AlternateContent>
  <xr:revisionPtr revIDLastSave="21" documentId="13_ncr:1_{519D1B09-CF71-4BE7-900C-91FE80623497}" xr6:coauthVersionLast="47" xr6:coauthVersionMax="47" xr10:uidLastSave="{40A7312B-6901-4499-9147-3BF43516EA40}"/>
  <bookViews>
    <workbookView xWindow="-120" yWindow="-120" windowWidth="29040" windowHeight="15720" xr2:uid="{5FE6B4A2-C18D-4BA1-B1C5-D8D73E93E427}"/>
  </bookViews>
  <sheets>
    <sheet name="DPPA" sheetId="1" r:id="rId1"/>
    <sheet name="1 priedas. Pažyma" sheetId="3" r:id="rId2"/>
  </sheets>
  <definedNames>
    <definedName name="_Hlk107233305" localSheetId="1">'1 priedas. Pažyma'!$A$7</definedName>
    <definedName name="_Hlk107233305" localSheetId="0">DPPA!$A$7</definedName>
    <definedName name="_Hlk111132403" localSheetId="1">'1 priedas. Pažyma'!$A$5</definedName>
    <definedName name="_Hlk111132403" localSheetId="0">DPPA!$A$5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3" l="1"/>
  <c r="J22" i="3"/>
  <c r="E22" i="3"/>
  <c r="E18" i="3"/>
  <c r="K22" i="1"/>
  <c r="K21" i="1"/>
  <c r="J22" i="1"/>
  <c r="J21" i="1"/>
  <c r="H22" i="1"/>
  <c r="H21" i="1"/>
  <c r="G22" i="1"/>
  <c r="G21" i="1"/>
  <c r="E22" i="1"/>
  <c r="E21" i="1"/>
  <c r="L22" i="3" l="1"/>
  <c r="K22" i="3"/>
  <c r="J18" i="3"/>
  <c r="J26" i="3" s="1"/>
  <c r="M25" i="3"/>
  <c r="N25" i="3" s="1"/>
  <c r="M24" i="3"/>
  <c r="O24" i="3" s="1"/>
  <c r="M23" i="3"/>
  <c r="O23" i="3" s="1"/>
  <c r="L25" i="3"/>
  <c r="K25" i="3"/>
  <c r="L24" i="3"/>
  <c r="K24" i="3"/>
  <c r="L23" i="3"/>
  <c r="K23" i="3"/>
  <c r="I25" i="3"/>
  <c r="H25" i="3"/>
  <c r="I24" i="3"/>
  <c r="H24" i="3"/>
  <c r="I23" i="3"/>
  <c r="H23" i="3"/>
  <c r="G22" i="3"/>
  <c r="G18" i="3"/>
  <c r="M20" i="3"/>
  <c r="O20" i="3" s="1"/>
  <c r="M21" i="3"/>
  <c r="O21" i="3" s="1"/>
  <c r="N19" i="3"/>
  <c r="L21" i="3"/>
  <c r="K21" i="3"/>
  <c r="L20" i="3"/>
  <c r="K20" i="3"/>
  <c r="L19" i="3"/>
  <c r="K19" i="3"/>
  <c r="I20" i="3"/>
  <c r="I21" i="3"/>
  <c r="I19" i="3"/>
  <c r="H20" i="3"/>
  <c r="H21" i="3"/>
  <c r="H19" i="3"/>
  <c r="E26" i="3"/>
  <c r="E20" i="1"/>
  <c r="K20" i="1"/>
  <c r="J20" i="1"/>
  <c r="H20" i="1"/>
  <c r="G20" i="1"/>
  <c r="E28" i="3" l="1"/>
  <c r="F22" i="3"/>
  <c r="E29" i="3"/>
  <c r="F18" i="3"/>
  <c r="K26" i="3"/>
  <c r="J28" i="3"/>
  <c r="J29" i="3" s="1"/>
  <c r="L26" i="3"/>
  <c r="K18" i="3"/>
  <c r="L18" i="3"/>
  <c r="I22" i="3"/>
  <c r="H18" i="3"/>
  <c r="G26" i="3"/>
  <c r="H22" i="3"/>
  <c r="O25" i="3"/>
  <c r="N24" i="3"/>
  <c r="M22" i="3"/>
  <c r="I18" i="3"/>
  <c r="O19" i="3"/>
  <c r="N21" i="3"/>
  <c r="M18" i="3"/>
  <c r="N18" i="3" s="1"/>
  <c r="N20" i="3"/>
  <c r="N23" i="3"/>
  <c r="F26" i="3" l="1"/>
  <c r="G28" i="3"/>
  <c r="L29" i="3"/>
  <c r="K29" i="3"/>
  <c r="L28" i="3"/>
  <c r="K28" i="3"/>
  <c r="O22" i="3"/>
  <c r="N22" i="3"/>
  <c r="M26" i="3"/>
  <c r="O18" i="3"/>
  <c r="I26" i="3"/>
  <c r="H26" i="3"/>
  <c r="M28" i="3" l="1"/>
  <c r="H28" i="3"/>
  <c r="I28" i="3"/>
  <c r="G29" i="3"/>
  <c r="O26" i="3"/>
  <c r="N26" i="3"/>
  <c r="H29" i="3" l="1"/>
  <c r="I29" i="3"/>
  <c r="N28" i="3"/>
  <c r="O28" i="3"/>
  <c r="M29" i="3"/>
  <c r="O29" i="3" l="1"/>
  <c r="N29" i="3"/>
</calcChain>
</file>

<file path=xl/sharedStrings.xml><?xml version="1.0" encoding="utf-8"?>
<sst xmlns="http://schemas.openxmlformats.org/spreadsheetml/2006/main" count="110" uniqueCount="59">
  <si>
    <t>Užsakovas: AB Vilniaus šilumos tinklai </t>
  </si>
  <si>
    <t>Rangovas: UAB ____________________</t>
  </si>
  <si>
    <t xml:space="preserve">Sutartis Nr. SUT - _____, 202__m _____ mėn. ___ d. </t>
  </si>
  <si>
    <r>
      <t xml:space="preserve">DARBŲ DALIES / ETAPO PERDAVIMO AKTAS Nr. </t>
    </r>
    <r>
      <rPr>
        <sz val="11"/>
        <color theme="1"/>
        <rFont val="Calibri"/>
        <family val="2"/>
        <scheme val="minor"/>
      </rPr>
      <t>_____</t>
    </r>
  </si>
  <si>
    <t>202__m _____ mėn. ___ d.</t>
  </si>
  <si>
    <t>Eil. Nr.</t>
  </si>
  <si>
    <t>Darbų pavadinimas</t>
  </si>
  <si>
    <t>Darbai pagal Sutartį</t>
  </si>
  <si>
    <t>Atliktų Darbų vertė nuo Darbų pradžios 
(įskaitant ataskaitinį mėn.)</t>
  </si>
  <si>
    <t>Atliktų Darbų vertė per ataskaitinį mėn.</t>
  </si>
  <si>
    <t>Mato vnt.</t>
  </si>
  <si>
    <t>Kiekis</t>
  </si>
  <si>
    <t>Kaina Eur be PVM</t>
  </si>
  <si>
    <t xml:space="preserve">Kiekis </t>
  </si>
  <si>
    <t>Atliktų darbų vertė Eur be PVM</t>
  </si>
  <si>
    <t>Iš viso pagal sutartį be PVM</t>
  </si>
  <si>
    <t>PVM 21%</t>
  </si>
  <si>
    <t>Iš viso pagal sutartį su PVM</t>
  </si>
  <si>
    <r>
      <t>Iš viso atlikta Darbų už: _____</t>
    </r>
    <r>
      <rPr>
        <b/>
        <sz val="11"/>
        <color theme="1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>___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Eur</t>
    </r>
    <r>
      <rPr>
        <i/>
        <sz val="11"/>
        <color theme="1"/>
        <rFont val="Calibri"/>
        <family val="2"/>
        <scheme val="minor"/>
      </rPr>
      <t xml:space="preserve"> ( _____ tūkstančiai _____ šimtai _____ eurų ir __ ct) be PVM.</t>
    </r>
  </si>
  <si>
    <t>Darbus pridavė</t>
  </si>
  <si>
    <t>Darbus priėmė</t>
  </si>
  <si>
    <t>Rangovas:</t>
  </si>
  <si>
    <t xml:space="preserve">Techninis prižiūrėtojas: </t>
  </si>
  <si>
    <t xml:space="preserve">Užsakovas: </t>
  </si>
  <si>
    <t>UAB "____________________"</t>
  </si>
  <si>
    <t>Atstovaujantis asmuo</t>
  </si>
  <si>
    <t xml:space="preserve">Vardas, Pavardė: </t>
  </si>
  <si>
    <t xml:space="preserve">Pareigos: </t>
  </si>
  <si>
    <t>______________________________ </t>
  </si>
  <si>
    <t>Parašas</t>
  </si>
  <si>
    <t>DARBŲ APMOKĖJIMO PAŽYMA NR.</t>
  </si>
  <si>
    <t xml:space="preserve">Eil. Nr. </t>
  </si>
  <si>
    <t xml:space="preserve">Darbų grupės pavadinimas </t>
  </si>
  <si>
    <t>Sutartinė kaina (be PVM)</t>
  </si>
  <si>
    <t>Įvykdymas %</t>
  </si>
  <si>
    <t>Atliktų Darbų vertė
(nuo darbų pradžios)</t>
  </si>
  <si>
    <t>Atliktų Darbų vertė
(per ataskaitinį mėn.)</t>
  </si>
  <si>
    <t>Likusi atlikti Darbų vertė</t>
  </si>
  <si>
    <t>Atliktų darbų vertė (be PVM)</t>
  </si>
  <si>
    <t>PVM</t>
  </si>
  <si>
    <t>Atliktų darbų vertė (su PVM)</t>
  </si>
  <si>
    <t>Darbų vertė (be PVM)</t>
  </si>
  <si>
    <t>Darbų vertė (su PVM)</t>
  </si>
  <si>
    <t>Sklypo planas</t>
  </si>
  <si>
    <t>1.1.</t>
  </si>
  <si>
    <t>1.2.</t>
  </si>
  <si>
    <t>1.3.</t>
  </si>
  <si>
    <t>2.1.</t>
  </si>
  <si>
    <t>2.2.</t>
  </si>
  <si>
    <t>2.3.</t>
  </si>
  <si>
    <t>IŠ VISO PAGAL SUTARTĮ</t>
  </si>
  <si>
    <t>Nuo darbų pradžios</t>
  </si>
  <si>
    <t>Per ataskaitinį laikotarpį</t>
  </si>
  <si>
    <t>Likutis iki darbų pabaigos</t>
  </si>
  <si>
    <r>
      <t>Sulaikyti pinigai (</t>
    </r>
    <r>
      <rPr>
        <b/>
        <sz val="10"/>
        <color rgb="FFFF0000"/>
        <rFont val="Calibri"/>
        <family val="2"/>
        <scheme val="minor"/>
      </rPr>
      <t>5</t>
    </r>
    <r>
      <rPr>
        <b/>
        <sz val="10"/>
        <color rgb="FF000000"/>
        <rFont val="Calibri"/>
        <family val="2"/>
        <scheme val="minor"/>
      </rPr>
      <t xml:space="preserve"> %)</t>
    </r>
  </si>
  <si>
    <t>Suma apmokėjimui:</t>
  </si>
  <si>
    <t>Paslaugos pavadinimas: rangos darbai</t>
  </si>
  <si>
    <t xml:space="preserve">Projekto pavadinimas:  
</t>
  </si>
  <si>
    <t xml:space="preserve">Projekto pavadinimas: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</si>
</sst>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FF0000"/>
      <name val="Calibri"/>
      <family val="2"/>
      <scheme val="minor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8" xfId="0" applyFont="1" applyBorder="1" applyAlignment="1">
      <alignment horizontal="justify" vertical="center" wrapText="1"/>
    </xf>
    <xf numFmtId="0" fontId="3" fillId="0" borderId="3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right" vertical="center" wrapText="1"/>
    </xf>
    <xf numFmtId="0" fontId="4" fillId="0" borderId="36" xfId="0" applyFont="1" applyBorder="1" applyAlignment="1">
      <alignment horizontal="right" vertical="center" wrapText="1"/>
    </xf>
    <xf numFmtId="2" fontId="3" fillId="0" borderId="8" xfId="0" applyNumberFormat="1" applyFont="1" applyBorder="1" applyAlignment="1">
      <alignment horizontal="justify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left" vertical="center" wrapText="1"/>
    </xf>
    <xf numFmtId="2" fontId="5" fillId="0" borderId="36" xfId="0" applyNumberFormat="1" applyFont="1" applyBorder="1" applyAlignment="1">
      <alignment horizontal="right" vertical="center" wrapText="1"/>
    </xf>
    <xf numFmtId="0" fontId="5" fillId="0" borderId="36" xfId="0" applyFont="1" applyBorder="1" applyAlignment="1">
      <alignment horizontal="right" vertical="center" wrapText="1"/>
    </xf>
    <xf numFmtId="2" fontId="3" fillId="2" borderId="6" xfId="0" applyNumberFormat="1" applyFont="1" applyFill="1" applyBorder="1" applyAlignment="1">
      <alignment vertical="center" wrapText="1"/>
    </xf>
    <xf numFmtId="2" fontId="3" fillId="2" borderId="8" xfId="0" applyNumberFormat="1" applyFont="1" applyFill="1" applyBorder="1" applyAlignment="1">
      <alignment vertical="center" wrapText="1"/>
    </xf>
    <xf numFmtId="2" fontId="3" fillId="2" borderId="10" xfId="0" applyNumberFormat="1" applyFont="1" applyFill="1" applyBorder="1" applyAlignment="1">
      <alignment vertical="center" wrapText="1"/>
    </xf>
    <xf numFmtId="2" fontId="3" fillId="2" borderId="11" xfId="0" applyNumberFormat="1" applyFont="1" applyFill="1" applyBorder="1" applyAlignment="1">
      <alignment vertical="center" wrapText="1"/>
    </xf>
    <xf numFmtId="2" fontId="3" fillId="0" borderId="6" xfId="0" applyNumberFormat="1" applyFont="1" applyBorder="1" applyAlignment="1">
      <alignment horizontal="right" vertical="center" wrapText="1"/>
    </xf>
    <xf numFmtId="2" fontId="4" fillId="0" borderId="36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2" fontId="4" fillId="0" borderId="14" xfId="0" applyNumberFormat="1" applyFont="1" applyBorder="1" applyAlignment="1">
      <alignment horizontal="left" vertical="center" wrapText="1"/>
    </xf>
    <xf numFmtId="2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3" borderId="0" xfId="0" applyFill="1"/>
    <xf numFmtId="0" fontId="0" fillId="3" borderId="0" xfId="0" applyFill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3" borderId="0" xfId="0" applyFont="1" applyFill="1" applyAlignment="1">
      <alignment horizontal="left" wrapText="1"/>
    </xf>
    <xf numFmtId="0" fontId="3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6" fillId="2" borderId="35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center" wrapText="1"/>
    </xf>
    <xf numFmtId="0" fontId="6" fillId="2" borderId="33" xfId="0" applyFont="1" applyFill="1" applyBorder="1" applyAlignment="1">
      <alignment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2" borderId="30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44450</xdr:rowOff>
    </xdr:from>
    <xdr:to>
      <xdr:col>1</xdr:col>
      <xdr:colOff>844550</xdr:colOff>
      <xdr:row>2</xdr:row>
      <xdr:rowOff>128270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F034673B-0C39-BF6B-2CC2-C84B3FA99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44450"/>
          <a:ext cx="1409700" cy="452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44450</xdr:rowOff>
    </xdr:from>
    <xdr:to>
      <xdr:col>3</xdr:col>
      <xdr:colOff>171450</xdr:colOff>
      <xdr:row>2</xdr:row>
      <xdr:rowOff>128270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9F4515A3-FC72-4CFC-9FC3-CD339CB81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44450"/>
          <a:ext cx="1409700" cy="4521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628DF-28CD-410F-8FF1-9A95CC435247}">
  <dimension ref="A1:K34"/>
  <sheetViews>
    <sheetView tabSelected="1" workbookViewId="0">
      <selection activeCell="E4" sqref="E4"/>
    </sheetView>
  </sheetViews>
  <sheetFormatPr defaultRowHeight="15" x14ac:dyDescent="0.25"/>
  <cols>
    <col min="2" max="2" width="31.5703125" customWidth="1"/>
    <col min="3" max="3" width="10.140625" customWidth="1"/>
    <col min="4" max="4" width="9.140625" customWidth="1"/>
    <col min="5" max="5" width="13.42578125" customWidth="1"/>
    <col min="6" max="6" width="9.42578125" customWidth="1"/>
    <col min="7" max="7" width="12.5703125" customWidth="1"/>
    <col min="8" max="8" width="13.140625" customWidth="1"/>
    <col min="10" max="10" width="12.85546875" customWidth="1"/>
    <col min="11" max="11" width="14.140625" customWidth="1"/>
  </cols>
  <sheetData>
    <row r="1" spans="1:11" x14ac:dyDescent="0.25">
      <c r="A1" s="36"/>
      <c r="B1" s="36"/>
      <c r="C1" s="36"/>
    </row>
    <row r="2" spans="1:11" x14ac:dyDescent="0.25">
      <c r="A2" s="36"/>
      <c r="B2" s="36"/>
      <c r="C2" s="36"/>
    </row>
    <row r="3" spans="1:11" x14ac:dyDescent="0.25">
      <c r="A3" s="36"/>
      <c r="B3" s="36"/>
      <c r="C3" s="36"/>
    </row>
    <row r="5" spans="1:11" x14ac:dyDescent="0.25">
      <c r="A5" s="1" t="s">
        <v>0</v>
      </c>
    </row>
    <row r="6" spans="1:11" x14ac:dyDescent="0.25">
      <c r="A6" s="1" t="s">
        <v>1</v>
      </c>
    </row>
    <row r="7" spans="1:11" ht="30" customHeight="1" x14ac:dyDescent="0.25">
      <c r="A7" s="44" t="s">
        <v>58</v>
      </c>
      <c r="B7" s="44"/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25">
      <c r="A8" s="1" t="s">
        <v>56</v>
      </c>
    </row>
    <row r="9" spans="1:11" x14ac:dyDescent="0.25">
      <c r="A9" s="1" t="s">
        <v>2</v>
      </c>
    </row>
    <row r="11" spans="1:11" x14ac:dyDescent="0.25">
      <c r="E11" s="38" t="s">
        <v>3</v>
      </c>
      <c r="F11" s="38"/>
      <c r="G11" s="38"/>
      <c r="H11" s="38"/>
      <c r="I11" s="38"/>
    </row>
    <row r="12" spans="1:11" x14ac:dyDescent="0.25">
      <c r="F12" s="37" t="s">
        <v>4</v>
      </c>
      <c r="G12" s="37"/>
      <c r="H12" s="37"/>
    </row>
    <row r="13" spans="1:11" ht="15.75" thickBot="1" x14ac:dyDescent="0.3"/>
    <row r="14" spans="1:11" ht="39" customHeight="1" thickBot="1" x14ac:dyDescent="0.3">
      <c r="A14" s="39" t="s">
        <v>5</v>
      </c>
      <c r="B14" s="39" t="s">
        <v>6</v>
      </c>
      <c r="C14" s="41" t="s">
        <v>7</v>
      </c>
      <c r="D14" s="42"/>
      <c r="E14" s="43"/>
      <c r="F14" s="41" t="s">
        <v>8</v>
      </c>
      <c r="G14" s="42"/>
      <c r="H14" s="43"/>
      <c r="I14" s="41" t="s">
        <v>9</v>
      </c>
      <c r="J14" s="42"/>
      <c r="K14" s="43"/>
    </row>
    <row r="15" spans="1:11" ht="39" thickBot="1" x14ac:dyDescent="0.3">
      <c r="A15" s="40"/>
      <c r="B15" s="40"/>
      <c r="C15" s="2" t="s">
        <v>10</v>
      </c>
      <c r="D15" s="2" t="s">
        <v>11</v>
      </c>
      <c r="E15" s="2" t="s">
        <v>12</v>
      </c>
      <c r="F15" s="2" t="s">
        <v>13</v>
      </c>
      <c r="G15" s="2" t="s">
        <v>12</v>
      </c>
      <c r="H15" s="2" t="s">
        <v>14</v>
      </c>
      <c r="I15" s="2" t="s">
        <v>11</v>
      </c>
      <c r="J15" s="2" t="s">
        <v>12</v>
      </c>
      <c r="K15" s="2" t="s">
        <v>14</v>
      </c>
    </row>
    <row r="16" spans="1:11" ht="15.75" thickBot="1" x14ac:dyDescent="0.3">
      <c r="A16" s="16"/>
      <c r="B16" s="15"/>
      <c r="C16" s="15"/>
      <c r="D16" s="15"/>
      <c r="E16" s="19"/>
      <c r="F16" s="15"/>
      <c r="G16" s="19"/>
      <c r="H16" s="19"/>
      <c r="I16" s="15"/>
      <c r="J16" s="19"/>
      <c r="K16" s="19"/>
    </row>
    <row r="17" spans="1:11" ht="15.75" thickBot="1" x14ac:dyDescent="0.3">
      <c r="A17" s="16"/>
      <c r="B17" s="15"/>
      <c r="C17" s="15"/>
      <c r="D17" s="15"/>
      <c r="E17" s="19"/>
      <c r="F17" s="15"/>
      <c r="G17" s="19"/>
      <c r="H17" s="19"/>
      <c r="I17" s="15"/>
      <c r="J17" s="19"/>
      <c r="K17" s="19"/>
    </row>
    <row r="18" spans="1:11" ht="15.75" thickBot="1" x14ac:dyDescent="0.3">
      <c r="A18" s="16"/>
      <c r="B18" s="15"/>
      <c r="C18" s="15"/>
      <c r="D18" s="15"/>
      <c r="E18" s="19"/>
      <c r="F18" s="15"/>
      <c r="G18" s="19"/>
      <c r="H18" s="19"/>
      <c r="I18" s="15"/>
      <c r="J18" s="19"/>
      <c r="K18" s="19"/>
    </row>
    <row r="19" spans="1:11" ht="15.75" thickBot="1" x14ac:dyDescent="0.3">
      <c r="A19" s="16"/>
      <c r="B19" s="15"/>
      <c r="C19" s="15"/>
      <c r="D19" s="15"/>
      <c r="E19" s="19"/>
      <c r="F19" s="15"/>
      <c r="G19" s="19"/>
      <c r="H19" s="19"/>
      <c r="I19" s="15"/>
      <c r="J19" s="19"/>
      <c r="K19" s="19"/>
    </row>
    <row r="20" spans="1:11" ht="18.95" customHeight="1" thickBot="1" x14ac:dyDescent="0.3">
      <c r="A20" s="16"/>
      <c r="B20" s="17" t="s">
        <v>15</v>
      </c>
      <c r="C20" s="15"/>
      <c r="D20" s="15"/>
      <c r="E20" s="19">
        <f>SUM(E16:E19)</f>
        <v>0</v>
      </c>
      <c r="F20" s="15"/>
      <c r="G20" s="19">
        <f>SUM(G16:G19)</f>
        <v>0</v>
      </c>
      <c r="H20" s="19">
        <f>SUM(H16:H19)</f>
        <v>0</v>
      </c>
      <c r="I20" s="15"/>
      <c r="J20" s="19">
        <f>SUM(J16:J19)</f>
        <v>0</v>
      </c>
      <c r="K20" s="19">
        <f>SUM(K16:K19)</f>
        <v>0</v>
      </c>
    </row>
    <row r="21" spans="1:11" ht="15.75" thickBot="1" x14ac:dyDescent="0.3">
      <c r="A21" s="16"/>
      <c r="B21" s="17" t="s">
        <v>16</v>
      </c>
      <c r="C21" s="15"/>
      <c r="D21" s="15"/>
      <c r="E21" s="19">
        <f>ROUND($E$20*0.21,2)</f>
        <v>0</v>
      </c>
      <c r="F21" s="15"/>
      <c r="G21" s="19">
        <f>ROUND($G$20*0.21,2)</f>
        <v>0</v>
      </c>
      <c r="H21" s="19">
        <f>ROUND($H$20*0.21,2)</f>
        <v>0</v>
      </c>
      <c r="I21" s="15"/>
      <c r="J21" s="19">
        <f>ROUND($J$20*0.21,2)</f>
        <v>0</v>
      </c>
      <c r="K21" s="19">
        <f>ROUND($K$20*0.21,2)</f>
        <v>0</v>
      </c>
    </row>
    <row r="22" spans="1:11" ht="20.100000000000001" customHeight="1" thickBot="1" x14ac:dyDescent="0.3">
      <c r="A22" s="16"/>
      <c r="B22" s="17" t="s">
        <v>17</v>
      </c>
      <c r="C22" s="15"/>
      <c r="D22" s="15"/>
      <c r="E22" s="19">
        <f>ROUND($E$20*1.21,2)</f>
        <v>0</v>
      </c>
      <c r="F22" s="15"/>
      <c r="G22" s="19">
        <f>ROUND($G$20*1.21,2)</f>
        <v>0</v>
      </c>
      <c r="H22" s="19">
        <f>ROUND($H$20*1.21,2)</f>
        <v>0</v>
      </c>
      <c r="I22" s="15"/>
      <c r="J22" s="19">
        <f>ROUND($J$20*1.21,2)</f>
        <v>0</v>
      </c>
      <c r="K22" s="19">
        <f>ROUND($K$20*1.21,2)</f>
        <v>0</v>
      </c>
    </row>
    <row r="24" spans="1:11" x14ac:dyDescent="0.25">
      <c r="A24" s="1" t="s">
        <v>18</v>
      </c>
    </row>
    <row r="26" spans="1:11" x14ac:dyDescent="0.25">
      <c r="A26" s="14" t="s">
        <v>19</v>
      </c>
      <c r="D26" s="14" t="s">
        <v>20</v>
      </c>
      <c r="H26" s="14" t="s">
        <v>20</v>
      </c>
    </row>
    <row r="27" spans="1:11" x14ac:dyDescent="0.25">
      <c r="A27" s="14" t="s">
        <v>21</v>
      </c>
      <c r="D27" s="14" t="s">
        <v>22</v>
      </c>
      <c r="H27" s="14" t="s">
        <v>23</v>
      </c>
    </row>
    <row r="28" spans="1:11" x14ac:dyDescent="0.25">
      <c r="A28" s="12" t="s">
        <v>24</v>
      </c>
      <c r="B28" s="12"/>
      <c r="C28" s="12"/>
      <c r="D28" s="12" t="s">
        <v>24</v>
      </c>
      <c r="E28" s="12"/>
      <c r="F28" s="12"/>
      <c r="G28" s="12"/>
      <c r="H28" s="12" t="s">
        <v>24</v>
      </c>
      <c r="I28" s="12"/>
      <c r="J28" s="12"/>
      <c r="K28" s="12"/>
    </row>
    <row r="29" spans="1:11" x14ac:dyDescent="0.25">
      <c r="A29" s="14" t="s">
        <v>25</v>
      </c>
      <c r="D29" s="14" t="s">
        <v>25</v>
      </c>
      <c r="H29" s="14" t="s">
        <v>25</v>
      </c>
    </row>
    <row r="30" spans="1:11" x14ac:dyDescent="0.25">
      <c r="A30" t="s">
        <v>26</v>
      </c>
      <c r="D30" t="s">
        <v>26</v>
      </c>
      <c r="H30" t="s">
        <v>26</v>
      </c>
    </row>
    <row r="31" spans="1:11" x14ac:dyDescent="0.25">
      <c r="A31" t="s">
        <v>27</v>
      </c>
      <c r="D31" t="s">
        <v>27</v>
      </c>
      <c r="H31" t="s">
        <v>27</v>
      </c>
    </row>
    <row r="33" spans="1:8" x14ac:dyDescent="0.25">
      <c r="A33" s="1" t="s">
        <v>28</v>
      </c>
      <c r="D33" s="1" t="s">
        <v>28</v>
      </c>
      <c r="H33" s="1" t="s">
        <v>28</v>
      </c>
    </row>
    <row r="34" spans="1:8" x14ac:dyDescent="0.25">
      <c r="A34" s="13" t="s">
        <v>29</v>
      </c>
      <c r="D34" s="13" t="s">
        <v>29</v>
      </c>
      <c r="H34" s="13" t="s">
        <v>29</v>
      </c>
    </row>
  </sheetData>
  <mergeCells count="9">
    <mergeCell ref="A1:C3"/>
    <mergeCell ref="F12:H12"/>
    <mergeCell ref="E11:I11"/>
    <mergeCell ref="A14:A15"/>
    <mergeCell ref="B14:B15"/>
    <mergeCell ref="C14:E14"/>
    <mergeCell ref="F14:H14"/>
    <mergeCell ref="I14:K14"/>
    <mergeCell ref="A7:K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AC1DB-CB8F-4C9F-8DE5-ABC316D9789B}">
  <dimension ref="A1:O41"/>
  <sheetViews>
    <sheetView workbookViewId="0">
      <selection activeCell="R7" sqref="R7"/>
    </sheetView>
  </sheetViews>
  <sheetFormatPr defaultRowHeight="15" x14ac:dyDescent="0.25"/>
  <cols>
    <col min="1" max="1" width="4.28515625" customWidth="1"/>
    <col min="2" max="2" width="5.42578125" customWidth="1"/>
    <col min="4" max="4" width="27.28515625" customWidth="1"/>
    <col min="5" max="5" width="12.42578125" customWidth="1"/>
  </cols>
  <sheetData>
    <row r="1" spans="1:15" x14ac:dyDescent="0.25">
      <c r="A1" s="36"/>
      <c r="B1" s="36"/>
      <c r="C1" s="36"/>
    </row>
    <row r="2" spans="1:15" x14ac:dyDescent="0.25">
      <c r="A2" s="36"/>
      <c r="B2" s="36"/>
      <c r="C2" s="36"/>
    </row>
    <row r="3" spans="1:15" x14ac:dyDescent="0.25">
      <c r="A3" s="36"/>
      <c r="B3" s="36"/>
      <c r="C3" s="36"/>
    </row>
    <row r="5" spans="1:15" x14ac:dyDescent="0.25">
      <c r="A5" s="1" t="s">
        <v>0</v>
      </c>
    </row>
    <row r="6" spans="1:15" x14ac:dyDescent="0.25">
      <c r="A6" s="1" t="s">
        <v>1</v>
      </c>
    </row>
    <row r="7" spans="1:15" ht="30.75" customHeight="1" x14ac:dyDescent="0.25">
      <c r="A7" s="60" t="s">
        <v>57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5" x14ac:dyDescent="0.25">
      <c r="A8" s="1" t="s">
        <v>56</v>
      </c>
    </row>
    <row r="9" spans="1:15" x14ac:dyDescent="0.25">
      <c r="A9" s="35" t="s">
        <v>2</v>
      </c>
      <c r="B9" s="34"/>
      <c r="C9" s="34"/>
      <c r="D9" s="34"/>
    </row>
    <row r="11" spans="1:15" x14ac:dyDescent="0.25">
      <c r="F11" s="37" t="s">
        <v>30</v>
      </c>
      <c r="G11" s="37"/>
      <c r="H11" s="37"/>
      <c r="I11" s="37"/>
    </row>
    <row r="12" spans="1:15" x14ac:dyDescent="0.25">
      <c r="F12" s="37" t="s">
        <v>4</v>
      </c>
      <c r="G12" s="37"/>
      <c r="H12" s="37"/>
    </row>
    <row r="13" spans="1:15" ht="15.75" thickBot="1" x14ac:dyDescent="0.3"/>
    <row r="14" spans="1:15" ht="52.5" customHeight="1" thickTop="1" thickBot="1" x14ac:dyDescent="0.3">
      <c r="A14" s="45" t="s">
        <v>31</v>
      </c>
      <c r="B14" s="46"/>
      <c r="C14" s="51" t="s">
        <v>32</v>
      </c>
      <c r="D14" s="46"/>
      <c r="E14" s="54" t="s">
        <v>33</v>
      </c>
      <c r="F14" s="54" t="s">
        <v>34</v>
      </c>
      <c r="G14" s="57" t="s">
        <v>35</v>
      </c>
      <c r="H14" s="58"/>
      <c r="I14" s="59"/>
      <c r="J14" s="57" t="s">
        <v>36</v>
      </c>
      <c r="K14" s="58"/>
      <c r="L14" s="59"/>
      <c r="M14" s="57" t="s">
        <v>37</v>
      </c>
      <c r="N14" s="58"/>
      <c r="O14" s="61"/>
    </row>
    <row r="15" spans="1:15" ht="36.950000000000003" customHeight="1" x14ac:dyDescent="0.25">
      <c r="A15" s="47"/>
      <c r="B15" s="48"/>
      <c r="C15" s="52"/>
      <c r="D15" s="48"/>
      <c r="E15" s="55"/>
      <c r="F15" s="55"/>
      <c r="G15" s="39" t="s">
        <v>38</v>
      </c>
      <c r="H15" s="39" t="s">
        <v>39</v>
      </c>
      <c r="I15" s="39" t="s">
        <v>40</v>
      </c>
      <c r="J15" s="39" t="s">
        <v>38</v>
      </c>
      <c r="K15" s="39" t="s">
        <v>39</v>
      </c>
      <c r="L15" s="39" t="s">
        <v>40</v>
      </c>
      <c r="M15" s="39" t="s">
        <v>41</v>
      </c>
      <c r="N15" s="39" t="s">
        <v>39</v>
      </c>
      <c r="O15" s="62" t="s">
        <v>42</v>
      </c>
    </row>
    <row r="16" spans="1:15" ht="15.75" thickBot="1" x14ac:dyDescent="0.3">
      <c r="A16" s="49"/>
      <c r="B16" s="50"/>
      <c r="C16" s="53"/>
      <c r="D16" s="50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63"/>
    </row>
    <row r="17" spans="1:15" ht="16.5" thickTop="1" thickBot="1" x14ac:dyDescent="0.3">
      <c r="A17" s="64">
        <v>1</v>
      </c>
      <c r="B17" s="59"/>
      <c r="C17" s="57">
        <v>2</v>
      </c>
      <c r="D17" s="59"/>
      <c r="E17" s="2">
        <v>3</v>
      </c>
      <c r="F17" s="2">
        <v>4</v>
      </c>
      <c r="G17" s="2">
        <v>5</v>
      </c>
      <c r="H17" s="2">
        <v>6</v>
      </c>
      <c r="I17" s="2">
        <v>7</v>
      </c>
      <c r="J17" s="2">
        <v>8</v>
      </c>
      <c r="K17" s="2">
        <v>9</v>
      </c>
      <c r="L17" s="2">
        <v>10</v>
      </c>
      <c r="M17" s="2">
        <v>11</v>
      </c>
      <c r="N17" s="2">
        <v>12</v>
      </c>
      <c r="O17" s="3">
        <v>13</v>
      </c>
    </row>
    <row r="18" spans="1:15" ht="15.75" thickBot="1" x14ac:dyDescent="0.3">
      <c r="A18" s="4">
        <v>1</v>
      </c>
      <c r="B18" s="67" t="s">
        <v>43</v>
      </c>
      <c r="C18" s="68"/>
      <c r="D18" s="69"/>
      <c r="E18" s="22">
        <f>SUM(E19:E21)</f>
        <v>0</v>
      </c>
      <c r="F18" s="23" t="e">
        <f>ROUND(G18*100/$E$26,2)</f>
        <v>#DIV/0!</v>
      </c>
      <c r="G18" s="22">
        <f>SUM(G19:G21)</f>
        <v>0</v>
      </c>
      <c r="H18" s="22">
        <f>ROUND(G18*0.21,2)</f>
        <v>0</v>
      </c>
      <c r="I18" s="22">
        <f>ROUND(G18*1.21,2)</f>
        <v>0</v>
      </c>
      <c r="J18" s="22">
        <f>SUM(J19:J21)</f>
        <v>0</v>
      </c>
      <c r="K18" s="22">
        <f>ROUND(J18*0.21,2)</f>
        <v>0</v>
      </c>
      <c r="L18" s="22">
        <f>ROUND(J18*1.21,2)</f>
        <v>0</v>
      </c>
      <c r="M18" s="22">
        <f>SUM(M19:M21)</f>
        <v>0</v>
      </c>
      <c r="N18" s="22">
        <f>ROUND(M18*0.21,2)</f>
        <v>0</v>
      </c>
      <c r="O18" s="22">
        <f>ROUND(M18*1.21,2)</f>
        <v>0</v>
      </c>
    </row>
    <row r="19" spans="1:15" ht="15.75" thickBot="1" x14ac:dyDescent="0.3">
      <c r="A19" s="73"/>
      <c r="B19" s="18" t="s">
        <v>44</v>
      </c>
      <c r="C19" s="65"/>
      <c r="D19" s="66"/>
      <c r="E19" s="29"/>
      <c r="F19" s="30"/>
      <c r="G19" s="31"/>
      <c r="H19" s="31">
        <f>ROUND(G19*0.21,2)</f>
        <v>0</v>
      </c>
      <c r="I19" s="31">
        <f>ROUND(G19*1.21,2)</f>
        <v>0</v>
      </c>
      <c r="J19" s="31"/>
      <c r="K19" s="31">
        <f>ROUND(J19*0.21,2)</f>
        <v>0</v>
      </c>
      <c r="L19" s="31">
        <f>ROUND(J19*1.21,2)</f>
        <v>0</v>
      </c>
      <c r="M19" s="31">
        <f>E19-G19</f>
        <v>0</v>
      </c>
      <c r="N19" s="31">
        <f>ROUND(M19*0.21,2)</f>
        <v>0</v>
      </c>
      <c r="O19" s="21">
        <f>ROUND(M19*1.21,2)</f>
        <v>0</v>
      </c>
    </row>
    <row r="20" spans="1:15" ht="15.75" thickBot="1" x14ac:dyDescent="0.3">
      <c r="A20" s="74"/>
      <c r="B20" s="5" t="s">
        <v>45</v>
      </c>
      <c r="C20" s="65"/>
      <c r="D20" s="66"/>
      <c r="E20" s="32"/>
      <c r="F20" s="33"/>
      <c r="G20" s="32"/>
      <c r="H20" s="31">
        <f t="shared" ref="H20:H21" si="0">ROUND(G20*0.21,2)</f>
        <v>0</v>
      </c>
      <c r="I20" s="31">
        <f t="shared" ref="I20:I21" si="1">ROUND(G20*1.21,2)</f>
        <v>0</v>
      </c>
      <c r="J20" s="32"/>
      <c r="K20" s="31">
        <f t="shared" ref="K20:K21" si="2">ROUND(J20*0.21,2)</f>
        <v>0</v>
      </c>
      <c r="L20" s="31">
        <f t="shared" ref="L20:L21" si="3">ROUND(J20*1.21,2)</f>
        <v>0</v>
      </c>
      <c r="M20" s="31">
        <f t="shared" ref="M20:M21" si="4">E20-G20</f>
        <v>0</v>
      </c>
      <c r="N20" s="31">
        <f t="shared" ref="N20:N21" si="5">ROUND(M20*0.21,2)</f>
        <v>0</v>
      </c>
      <c r="O20" s="21">
        <f t="shared" ref="O20:O21" si="6">ROUND(M20*1.21,2)</f>
        <v>0</v>
      </c>
    </row>
    <row r="21" spans="1:15" ht="15.75" thickBot="1" x14ac:dyDescent="0.3">
      <c r="A21" s="75"/>
      <c r="B21" s="6" t="s">
        <v>46</v>
      </c>
      <c r="C21" s="65"/>
      <c r="D21" s="66"/>
      <c r="E21" s="31"/>
      <c r="F21" s="30"/>
      <c r="G21" s="31"/>
      <c r="H21" s="31">
        <f t="shared" si="0"/>
        <v>0</v>
      </c>
      <c r="I21" s="31">
        <f t="shared" si="1"/>
        <v>0</v>
      </c>
      <c r="J21" s="31"/>
      <c r="K21" s="31">
        <f t="shared" si="2"/>
        <v>0</v>
      </c>
      <c r="L21" s="31">
        <f t="shared" si="3"/>
        <v>0</v>
      </c>
      <c r="M21" s="31">
        <f t="shared" si="4"/>
        <v>0</v>
      </c>
      <c r="N21" s="31">
        <f t="shared" si="5"/>
        <v>0</v>
      </c>
      <c r="O21" s="21">
        <f t="shared" si="6"/>
        <v>0</v>
      </c>
    </row>
    <row r="22" spans="1:15" ht="15.75" thickBot="1" x14ac:dyDescent="0.3">
      <c r="A22" s="4">
        <v>2</v>
      </c>
      <c r="B22" s="67"/>
      <c r="C22" s="68"/>
      <c r="D22" s="69"/>
      <c r="E22" s="22">
        <f>SUM(E23:E25)</f>
        <v>0</v>
      </c>
      <c r="F22" s="23" t="e">
        <f>ROUND(G22*100/$E$26,2)</f>
        <v>#DIV/0!</v>
      </c>
      <c r="G22" s="22">
        <f>SUM(G23:G25)</f>
        <v>0</v>
      </c>
      <c r="H22" s="22">
        <f>ROUND(G22*0.21,2)</f>
        <v>0</v>
      </c>
      <c r="I22" s="22">
        <f>ROUND(G22*1.21,2)</f>
        <v>0</v>
      </c>
      <c r="J22" s="22">
        <f>SUM(J23:J25)</f>
        <v>0</v>
      </c>
      <c r="K22" s="22">
        <f>ROUND(J22*0.21,2)</f>
        <v>0</v>
      </c>
      <c r="L22" s="22">
        <f>ROUND(J22*1.21,2)</f>
        <v>0</v>
      </c>
      <c r="M22" s="22">
        <f>SUM(M23:M25)</f>
        <v>0</v>
      </c>
      <c r="N22" s="22">
        <f>ROUND(M22*0.21,2)</f>
        <v>0</v>
      </c>
      <c r="O22" s="22">
        <f>ROUND(M22*1.21,2)</f>
        <v>0</v>
      </c>
    </row>
    <row r="23" spans="1:15" ht="15.75" thickBot="1" x14ac:dyDescent="0.3">
      <c r="A23" s="73"/>
      <c r="B23" s="18" t="s">
        <v>47</v>
      </c>
      <c r="C23" s="65"/>
      <c r="D23" s="66"/>
      <c r="E23" s="31"/>
      <c r="F23" s="30"/>
      <c r="G23" s="31"/>
      <c r="H23" s="31">
        <f>ROUND(G23*0.21,2)</f>
        <v>0</v>
      </c>
      <c r="I23" s="31">
        <f>ROUND(G23*1.21,2)</f>
        <v>0</v>
      </c>
      <c r="J23" s="31"/>
      <c r="K23" s="31">
        <f>ROUND(J23*0.21,2)</f>
        <v>0</v>
      </c>
      <c r="L23" s="31">
        <f>ROUND(J23*1.21,2)</f>
        <v>0</v>
      </c>
      <c r="M23" s="31">
        <f>E23-G23</f>
        <v>0</v>
      </c>
      <c r="N23" s="31">
        <f>ROUND(M23*0.21,2)</f>
        <v>0</v>
      </c>
      <c r="O23" s="21">
        <f>ROUND(M23*1.21,2)</f>
        <v>0</v>
      </c>
    </row>
    <row r="24" spans="1:15" ht="15.75" thickBot="1" x14ac:dyDescent="0.3">
      <c r="A24" s="74"/>
      <c r="B24" s="5" t="s">
        <v>48</v>
      </c>
      <c r="C24" s="87"/>
      <c r="D24" s="88"/>
      <c r="E24" s="32"/>
      <c r="F24" s="33"/>
      <c r="G24" s="32"/>
      <c r="H24" s="31">
        <f t="shared" ref="H24:H25" si="7">ROUND(G24*0.21,2)</f>
        <v>0</v>
      </c>
      <c r="I24" s="31">
        <f t="shared" ref="I24:I25" si="8">ROUND(G24*1.21,2)</f>
        <v>0</v>
      </c>
      <c r="J24" s="32"/>
      <c r="K24" s="31">
        <f t="shared" ref="K24:K25" si="9">ROUND(J24*0.21,2)</f>
        <v>0</v>
      </c>
      <c r="L24" s="31">
        <f t="shared" ref="L24:L25" si="10">ROUND(J24*1.21,2)</f>
        <v>0</v>
      </c>
      <c r="M24" s="31">
        <f t="shared" ref="M24:M25" si="11">E24-G24</f>
        <v>0</v>
      </c>
      <c r="N24" s="31">
        <f t="shared" ref="N24:N25" si="12">ROUND(M24*0.21,2)</f>
        <v>0</v>
      </c>
      <c r="O24" s="21">
        <f t="shared" ref="O24:O25" si="13">ROUND(M24*1.21,2)</f>
        <v>0</v>
      </c>
    </row>
    <row r="25" spans="1:15" ht="15.75" thickBot="1" x14ac:dyDescent="0.3">
      <c r="A25" s="75"/>
      <c r="B25" s="6" t="s">
        <v>49</v>
      </c>
      <c r="C25" s="65"/>
      <c r="D25" s="66"/>
      <c r="E25" s="31"/>
      <c r="F25" s="30"/>
      <c r="G25" s="31"/>
      <c r="H25" s="31">
        <f t="shared" si="7"/>
        <v>0</v>
      </c>
      <c r="I25" s="31">
        <f t="shared" si="8"/>
        <v>0</v>
      </c>
      <c r="J25" s="31"/>
      <c r="K25" s="31">
        <f t="shared" si="9"/>
        <v>0</v>
      </c>
      <c r="L25" s="31">
        <f t="shared" si="10"/>
        <v>0</v>
      </c>
      <c r="M25" s="31">
        <f t="shared" si="11"/>
        <v>0</v>
      </c>
      <c r="N25" s="31">
        <f t="shared" si="12"/>
        <v>0</v>
      </c>
      <c r="O25" s="21">
        <f t="shared" si="13"/>
        <v>0</v>
      </c>
    </row>
    <row r="26" spans="1:15" ht="15.75" thickBot="1" x14ac:dyDescent="0.3">
      <c r="A26" s="77" t="s">
        <v>50</v>
      </c>
      <c r="B26" s="78"/>
      <c r="C26" s="78"/>
      <c r="D26" s="79"/>
      <c r="E26" s="20">
        <f>SUM(E18,E22)</f>
        <v>0</v>
      </c>
      <c r="F26" s="23" t="e">
        <f>ROUND(G26*100/$E$26,2)</f>
        <v>#DIV/0!</v>
      </c>
      <c r="G26" s="20">
        <f>SUM(G18,G22)</f>
        <v>0</v>
      </c>
      <c r="H26" s="22">
        <f>ROUND(G26*0.21,2)</f>
        <v>0</v>
      </c>
      <c r="I26" s="22">
        <f>ROUND(G26*1.21,2)</f>
        <v>0</v>
      </c>
      <c r="J26" s="28">
        <f>SUM(J18,J22)</f>
        <v>0</v>
      </c>
      <c r="K26" s="22">
        <f>ROUND(J26*0.21,2)</f>
        <v>0</v>
      </c>
      <c r="L26" s="22">
        <f>ROUND(J26*1.21,2)</f>
        <v>0</v>
      </c>
      <c r="M26" s="20">
        <f>SUM(M18,M22)</f>
        <v>0</v>
      </c>
      <c r="N26" s="22">
        <f>ROUND(M26*0.21,2)</f>
        <v>0</v>
      </c>
      <c r="O26" s="22">
        <f>ROUND(M26*1.21,2)</f>
        <v>0</v>
      </c>
    </row>
    <row r="27" spans="1:15" ht="16.5" thickTop="1" thickBot="1" x14ac:dyDescent="0.3">
      <c r="A27" s="80"/>
      <c r="B27" s="81"/>
      <c r="C27" s="81"/>
      <c r="D27" s="81"/>
      <c r="E27" s="82"/>
      <c r="F27" s="7"/>
      <c r="G27" s="83" t="s">
        <v>51</v>
      </c>
      <c r="H27" s="84"/>
      <c r="I27" s="85"/>
      <c r="J27" s="83" t="s">
        <v>52</v>
      </c>
      <c r="K27" s="84"/>
      <c r="L27" s="85"/>
      <c r="M27" s="83" t="s">
        <v>53</v>
      </c>
      <c r="N27" s="84"/>
      <c r="O27" s="86"/>
    </row>
    <row r="28" spans="1:15" ht="15.75" thickBot="1" x14ac:dyDescent="0.3">
      <c r="A28" s="8"/>
      <c r="B28" s="89" t="s">
        <v>54</v>
      </c>
      <c r="C28" s="90"/>
      <c r="D28" s="91"/>
      <c r="E28" s="9">
        <f>$E$26*0.05</f>
        <v>0</v>
      </c>
      <c r="F28" s="9"/>
      <c r="G28" s="9">
        <f>G26*0.05</f>
        <v>0</v>
      </c>
      <c r="H28" s="25">
        <f>ROUND(G28*0.21,2)</f>
        <v>0</v>
      </c>
      <c r="I28" s="25">
        <f>ROUND(G28*1.21,2)</f>
        <v>0</v>
      </c>
      <c r="J28" s="25">
        <f>J26*0.05</f>
        <v>0</v>
      </c>
      <c r="K28" s="25">
        <f>ROUND(J28*0.21,2)</f>
        <v>0</v>
      </c>
      <c r="L28" s="25">
        <f>ROUND(J28*1.21,2)</f>
        <v>0</v>
      </c>
      <c r="M28" s="25">
        <f>M26*0.05</f>
        <v>0</v>
      </c>
      <c r="N28" s="25">
        <f>ROUND(M28*0.21,2)</f>
        <v>0</v>
      </c>
      <c r="O28" s="26">
        <f>ROUND(M28*1.21,2)</f>
        <v>0</v>
      </c>
    </row>
    <row r="29" spans="1:15" ht="15.75" thickBot="1" x14ac:dyDescent="0.3">
      <c r="A29" s="10"/>
      <c r="B29" s="70" t="s">
        <v>55</v>
      </c>
      <c r="C29" s="71"/>
      <c r="D29" s="72"/>
      <c r="E29" s="24">
        <f>E26-E28</f>
        <v>0</v>
      </c>
      <c r="F29" s="11"/>
      <c r="G29" s="24">
        <f>G26-G28</f>
        <v>0</v>
      </c>
      <c r="H29" s="24">
        <f>ROUND(G29*0.21,2)</f>
        <v>0</v>
      </c>
      <c r="I29" s="24">
        <f>ROUND(G29*1.21,2)</f>
        <v>0</v>
      </c>
      <c r="J29" s="24">
        <f>J26-J28</f>
        <v>0</v>
      </c>
      <c r="K29" s="24">
        <f>ROUND(J29*0.21,2)</f>
        <v>0</v>
      </c>
      <c r="L29" s="24">
        <f>ROUND(J29*1.21,2)</f>
        <v>0</v>
      </c>
      <c r="M29" s="24">
        <f>M26-M28</f>
        <v>0</v>
      </c>
      <c r="N29" s="24">
        <f>ROUND(M29*0.21,2)</f>
        <v>0</v>
      </c>
      <c r="O29" s="27">
        <f>ROUND(M29*1.21,2)</f>
        <v>0</v>
      </c>
    </row>
    <row r="30" spans="1:15" ht="15.75" thickTop="1" x14ac:dyDescent="0.25"/>
    <row r="31" spans="1:15" x14ac:dyDescent="0.25">
      <c r="A31" s="1" t="s">
        <v>18</v>
      </c>
    </row>
    <row r="33" spans="1:14" x14ac:dyDescent="0.25">
      <c r="A33" s="14" t="s">
        <v>19</v>
      </c>
      <c r="F33" s="14" t="s">
        <v>20</v>
      </c>
      <c r="K33" s="14" t="s">
        <v>20</v>
      </c>
    </row>
    <row r="34" spans="1:14" x14ac:dyDescent="0.25">
      <c r="A34" s="14" t="s">
        <v>21</v>
      </c>
      <c r="F34" s="14" t="s">
        <v>22</v>
      </c>
      <c r="K34" s="14" t="s">
        <v>23</v>
      </c>
    </row>
    <row r="35" spans="1:14" x14ac:dyDescent="0.25">
      <c r="A35" s="76" t="s">
        <v>24</v>
      </c>
      <c r="B35" s="76"/>
      <c r="C35" s="76"/>
      <c r="D35" s="76"/>
      <c r="F35" s="76" t="s">
        <v>24</v>
      </c>
      <c r="G35" s="76"/>
      <c r="H35" s="76"/>
      <c r="I35" s="76"/>
      <c r="K35" s="76" t="s">
        <v>24</v>
      </c>
      <c r="L35" s="76"/>
      <c r="M35" s="76"/>
      <c r="N35" s="76"/>
    </row>
    <row r="36" spans="1:14" x14ac:dyDescent="0.25">
      <c r="A36" s="14" t="s">
        <v>25</v>
      </c>
      <c r="F36" s="14" t="s">
        <v>25</v>
      </c>
      <c r="K36" s="14" t="s">
        <v>25</v>
      </c>
    </row>
    <row r="37" spans="1:14" x14ac:dyDescent="0.25">
      <c r="A37" t="s">
        <v>26</v>
      </c>
      <c r="F37" t="s">
        <v>26</v>
      </c>
      <c r="K37" t="s">
        <v>26</v>
      </c>
    </row>
    <row r="38" spans="1:14" x14ac:dyDescent="0.25">
      <c r="A38" t="s">
        <v>27</v>
      </c>
      <c r="F38" t="s">
        <v>27</v>
      </c>
      <c r="K38" t="s">
        <v>27</v>
      </c>
    </row>
    <row r="40" spans="1:14" x14ac:dyDescent="0.25">
      <c r="A40" s="1" t="s">
        <v>28</v>
      </c>
      <c r="F40" s="1" t="s">
        <v>28</v>
      </c>
      <c r="K40" s="1" t="s">
        <v>28</v>
      </c>
    </row>
    <row r="41" spans="1:14" x14ac:dyDescent="0.25">
      <c r="A41" s="13" t="s">
        <v>29</v>
      </c>
      <c r="F41" s="13" t="s">
        <v>29</v>
      </c>
      <c r="K41" s="13" t="s">
        <v>29</v>
      </c>
    </row>
  </sheetData>
  <mergeCells count="42">
    <mergeCell ref="A35:D35"/>
    <mergeCell ref="F35:I35"/>
    <mergeCell ref="K35:N35"/>
    <mergeCell ref="C23:D23"/>
    <mergeCell ref="C25:D25"/>
    <mergeCell ref="A26:D26"/>
    <mergeCell ref="A27:E27"/>
    <mergeCell ref="G27:I27"/>
    <mergeCell ref="J27:L27"/>
    <mergeCell ref="M27:O27"/>
    <mergeCell ref="C24:D24"/>
    <mergeCell ref="A23:A25"/>
    <mergeCell ref="B28:D28"/>
    <mergeCell ref="C19:D19"/>
    <mergeCell ref="B18:D18"/>
    <mergeCell ref="B29:D29"/>
    <mergeCell ref="C20:D20"/>
    <mergeCell ref="A19:A21"/>
    <mergeCell ref="C21:D21"/>
    <mergeCell ref="B22:D22"/>
    <mergeCell ref="L15:L16"/>
    <mergeCell ref="M15:M16"/>
    <mergeCell ref="N15:N16"/>
    <mergeCell ref="O15:O16"/>
    <mergeCell ref="A17:B17"/>
    <mergeCell ref="C17:D17"/>
    <mergeCell ref="A1:C3"/>
    <mergeCell ref="F11:I11"/>
    <mergeCell ref="F12:H12"/>
    <mergeCell ref="A14:B16"/>
    <mergeCell ref="C14:D16"/>
    <mergeCell ref="E14:E16"/>
    <mergeCell ref="F14:F16"/>
    <mergeCell ref="G14:I14"/>
    <mergeCell ref="A7:M7"/>
    <mergeCell ref="J14:L14"/>
    <mergeCell ref="M14:O14"/>
    <mergeCell ref="G15:G16"/>
    <mergeCell ref="H15:H16"/>
    <mergeCell ref="I15:I16"/>
    <mergeCell ref="J15:J16"/>
    <mergeCell ref="K15:K1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09c909-d14c-48c7-9432-14d3bd8e4af5">
      <Terms xmlns="http://schemas.microsoft.com/office/infopath/2007/PartnerControls"/>
    </lcf76f155ced4ddcb4097134ff3c332f>
    <TaxCatchAll xmlns="94e07698-bc97-4aa6-92b6-0fbc9b9fda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8E10A4DDCFE44C95F2E9AEDB8396DB" ma:contentTypeVersion="14" ma:contentTypeDescription="Create a new document." ma:contentTypeScope="" ma:versionID="183fdce3b34b79d53182978523f4bcdd">
  <xsd:schema xmlns:xsd="http://www.w3.org/2001/XMLSchema" xmlns:xs="http://www.w3.org/2001/XMLSchema" xmlns:p="http://schemas.microsoft.com/office/2006/metadata/properties" xmlns:ns2="94e07698-bc97-4aa6-92b6-0fbc9b9fdadb" xmlns:ns3="4c09c909-d14c-48c7-9432-14d3bd8e4af5" targetNamespace="http://schemas.microsoft.com/office/2006/metadata/properties" ma:root="true" ma:fieldsID="c0ebcc7c86c07cb31c1e3624a90af9de" ns2:_="" ns3:_="">
    <xsd:import namespace="94e07698-bc97-4aa6-92b6-0fbc9b9fdadb"/>
    <xsd:import namespace="4c09c909-d14c-48c7-9432-14d3bd8e4a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07698-bc97-4aa6-92b6-0fbc9b9fda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efc50972-c23c-420b-8313-b597a915a026}" ma:internalName="TaxCatchAll" ma:showField="CatchAllData" ma:web="94e07698-bc97-4aa6-92b6-0fbc9b9fda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9c909-d14c-48c7-9432-14d3bd8e4a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79CDA2-3071-4309-8FE8-A4E7FCEE7992}">
  <ds:schemaRefs>
    <ds:schemaRef ds:uri="http://schemas.microsoft.com/office/2006/metadata/properties"/>
    <ds:schemaRef ds:uri="http://schemas.microsoft.com/office/infopath/2007/PartnerControls"/>
    <ds:schemaRef ds:uri="f0133417-960d-47ac-b140-4684526f9250"/>
    <ds:schemaRef ds:uri="413bd800-9cc7-4b33-bbe3-cb24f5a86244"/>
    <ds:schemaRef ds:uri="4c09c909-d14c-48c7-9432-14d3bd8e4af5"/>
    <ds:schemaRef ds:uri="94e07698-bc97-4aa6-92b6-0fbc9b9fdadb"/>
  </ds:schemaRefs>
</ds:datastoreItem>
</file>

<file path=customXml/itemProps2.xml><?xml version="1.0" encoding="utf-8"?>
<ds:datastoreItem xmlns:ds="http://schemas.openxmlformats.org/officeDocument/2006/customXml" ds:itemID="{E5282CF1-D760-4BF9-9BDF-E52D84F189D8}"/>
</file>

<file path=customXml/itemProps3.xml><?xml version="1.0" encoding="utf-8"?>
<ds:datastoreItem xmlns:ds="http://schemas.openxmlformats.org/officeDocument/2006/customXml" ds:itemID="{772CEB5A-6811-4670-95F5-E3DB2DCAD85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DPPA</vt:lpstr>
      <vt:lpstr>1 priedas. Pažyma</vt:lpstr>
      <vt:lpstr>'1 priedas. Pažyma'!_Hlk107233305</vt:lpstr>
      <vt:lpstr>DPPA!_Hlk107233305</vt:lpstr>
      <vt:lpstr>'1 priedas. Pažyma'!_Hlk111132403</vt:lpstr>
      <vt:lpstr>DPPA!_Hlk111132403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Sigita PONELIENĖ</dc:creator>
  <cp:keywords/>
  <dc:description/>
  <cp:lastModifiedBy>Kęstutis Čiužauskas</cp:lastModifiedBy>
  <cp:revision/>
  <dcterms:created xsi:type="dcterms:W3CDTF">2023-04-24T11:13:29Z</dcterms:created>
  <dcterms:modified xsi:type="dcterms:W3CDTF">2023-12-21T07:40:25Z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0x010100848E10A4DDCFE44C95F2E9AEDB8396DB</vt:lpwstr>
  </property>
  <property fmtid="{D5CDD505-2E9C-101B-9397-08002B2CF9AE}" pid="3" name="MediaServiceImageTags">
    <vt:lpwstr/>
  </property>
</Properties>
</file>