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ThisWorkbook"/>
  <mc:AlternateContent xmlns:mc="http://schemas.openxmlformats.org/markup-compatibility/2006">
    <mc:Choice Requires="x15">
      <x15ac:absPath xmlns:x15ac="http://schemas.microsoft.com/office/spreadsheetml/2010/11/ac" url="C:\Users\dovlzs\Desktop\PARAIŠKA PIRKIMUI\"/>
    </mc:Choice>
  </mc:AlternateContent>
  <xr:revisionPtr revIDLastSave="0" documentId="13_ncr:1_{3F29FF91-ED74-45CA-A988-A7245FE5236A}" xr6:coauthVersionLast="47" xr6:coauthVersionMax="47" xr10:uidLastSave="{00000000-0000-0000-0000-000000000000}"/>
  <bookViews>
    <workbookView xWindow="-120" yWindow="-120" windowWidth="29040" windowHeight="15720" activeTab="3" xr2:uid="{00000000-000D-0000-FFFF-FFFF00000000}"/>
  </bookViews>
  <sheets>
    <sheet name="Su TDP pildoma forma " sheetId="11" r:id="rId1"/>
    <sheet name="Žiniaraštis rangovams" sheetId="14" r:id="rId2"/>
    <sheet name="Aktavimo grafikas" sheetId="12" r:id="rId3"/>
    <sheet name="Turto grupės, IMT vnt." sheetId="13" r:id="rId4"/>
  </sheets>
  <definedNames>
    <definedName name="_xlnm._FilterDatabase" localSheetId="2" hidden="1">'Aktavimo grafikas'!$A$1:$O$233</definedName>
    <definedName name="_xlnm._FilterDatabase" localSheetId="3" hidden="1">'Turto grupės, IMT vnt.'!$A$4:$H$236</definedName>
    <definedName name="_xlnm._FilterDatabase" localSheetId="1" hidden="1">'Žiniaraštis rangovams'!$B$2:$E$466</definedName>
    <definedName name="_xlnm.Print_Area" localSheetId="2">'Aktavimo grafikas'!$A$1:$F$231</definedName>
    <definedName name="_xlnm.Print_Area" localSheetId="3">'Turto grupės, IMT vnt.'!$A$4:$H$236</definedName>
    <definedName name="_xlnm.Print_Titles" localSheetId="3">'Turto grupės, IMT vnt.'!$4:$4</definedName>
    <definedName name="Z_98301F96_D399_4910_9999_351C6D6AFBB9_.wvu.Cols" localSheetId="3" hidden="1">'Turto grupės, IMT vnt.'!#REF!</definedName>
    <definedName name="Z_98301F96_D399_4910_9999_351C6D6AFBB9_.wvu.FilterData" localSheetId="3" hidden="1">'Turto grupės, IMT vnt.'!$A$4:$H$236</definedName>
    <definedName name="Z_98301F96_D399_4910_9999_351C6D6AFBB9_.wvu.PrintTitles" localSheetId="3" hidden="1">'Turto grupės, IMT vnt.'!$4:$4</definedName>
    <definedName name="Z_DABFEFA7_46E4_47C3_ADE3_8C245C7CE1FD_.wvu.Cols" localSheetId="3" hidden="1">'Turto grupės, IMT vnt.'!#REF!</definedName>
    <definedName name="Z_DABFEFA7_46E4_47C3_ADE3_8C245C7CE1FD_.wvu.FilterData" localSheetId="3" hidden="1">'Turto grupės, IMT vnt.'!$A$4:$H$236</definedName>
    <definedName name="Z_DABFEFA7_46E4_47C3_ADE3_8C245C7CE1FD_.wvu.PrintTitles" localSheetId="3" hidden="1">'Turto grupės, IMT vnt.'!$4:$4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 i="14" l="1"/>
  <c r="E20" i="14"/>
  <c r="E25" i="14"/>
  <c r="E29" i="14"/>
  <c r="E33" i="14"/>
  <c r="E37" i="14"/>
  <c r="E42" i="14"/>
  <c r="E46" i="14"/>
  <c r="E50" i="14"/>
  <c r="E54" i="14"/>
  <c r="E58" i="14"/>
  <c r="E62" i="14"/>
  <c r="E66" i="14"/>
  <c r="E70" i="14"/>
  <c r="E74" i="14"/>
  <c r="E378" i="14" s="1"/>
  <c r="E375" i="14" s="1"/>
  <c r="E78" i="14"/>
  <c r="E82" i="14"/>
  <c r="E86" i="14"/>
  <c r="E90" i="14"/>
  <c r="E94" i="14"/>
  <c r="E98" i="14"/>
  <c r="E102" i="14"/>
  <c r="E106" i="14"/>
  <c r="E110" i="14"/>
  <c r="E114" i="14"/>
  <c r="E118" i="14"/>
  <c r="E123" i="14"/>
  <c r="E125" i="14"/>
  <c r="E122" i="14" s="1"/>
  <c r="E127" i="14"/>
  <c r="E130" i="14"/>
  <c r="E133" i="14"/>
  <c r="E137" i="14"/>
  <c r="E136" i="14" s="1"/>
  <c r="E139" i="14"/>
  <c r="E141" i="14"/>
  <c r="E144" i="14"/>
  <c r="E147" i="14"/>
  <c r="E150" i="14"/>
  <c r="E151" i="14"/>
  <c r="E153" i="14"/>
  <c r="E155" i="14"/>
  <c r="E157" i="14"/>
  <c r="E160" i="14"/>
  <c r="E163" i="14"/>
  <c r="E166" i="14"/>
  <c r="E170" i="14"/>
  <c r="E174" i="14"/>
  <c r="E178" i="14"/>
  <c r="E182" i="14"/>
  <c r="E186" i="14"/>
  <c r="E190" i="14"/>
  <c r="E194" i="14"/>
  <c r="E198" i="14"/>
  <c r="E202" i="14"/>
  <c r="E206" i="14"/>
  <c r="E210" i="14"/>
  <c r="E214" i="14"/>
  <c r="E218" i="14"/>
  <c r="E222" i="14"/>
  <c r="E226" i="14"/>
  <c r="E230" i="14"/>
  <c r="E234" i="14"/>
  <c r="E238" i="14"/>
  <c r="E242" i="14"/>
  <c r="E247" i="14"/>
  <c r="E246" i="14" s="1"/>
  <c r="E249" i="14"/>
  <c r="E251" i="14"/>
  <c r="E254" i="14"/>
  <c r="E257" i="14"/>
  <c r="E261" i="14"/>
  <c r="E263" i="14"/>
  <c r="E265" i="14"/>
  <c r="E268" i="14"/>
  <c r="E271" i="14"/>
  <c r="E260" i="14" s="1"/>
  <c r="E275" i="14"/>
  <c r="E274" i="14" s="1"/>
  <c r="E277" i="14"/>
  <c r="E279" i="14"/>
  <c r="E282" i="14"/>
  <c r="E285" i="14"/>
  <c r="E288" i="14"/>
  <c r="E292" i="14"/>
  <c r="E297" i="14"/>
  <c r="E296" i="14" s="1"/>
  <c r="E301" i="14"/>
  <c r="E305" i="14"/>
  <c r="E309" i="14"/>
  <c r="E317" i="14"/>
  <c r="E315" i="14" s="1"/>
  <c r="E319" i="14"/>
  <c r="E322" i="14"/>
  <c r="E321" i="14" s="1"/>
  <c r="E324" i="14"/>
  <c r="E328" i="14"/>
  <c r="E330" i="14"/>
  <c r="E326" i="14" s="1"/>
  <c r="E333" i="14"/>
  <c r="E332" i="14" s="1"/>
  <c r="E335" i="14"/>
  <c r="E338" i="14"/>
  <c r="E340" i="14"/>
  <c r="E342" i="14"/>
  <c r="E344" i="14"/>
  <c r="E337" i="14" s="1"/>
  <c r="E346" i="14"/>
  <c r="E350" i="14"/>
  <c r="E349" i="14" s="1"/>
  <c r="E352" i="14"/>
  <c r="E355" i="14"/>
  <c r="E357" i="14"/>
  <c r="E354" i="14" s="1"/>
  <c r="E360" i="14"/>
  <c r="E359" i="14" s="1"/>
  <c r="E362" i="14"/>
  <c r="E366" i="14"/>
  <c r="E368" i="14"/>
  <c r="E364" i="14" s="1"/>
  <c r="E371" i="14"/>
  <c r="E370" i="14" s="1"/>
  <c r="E373" i="14"/>
  <c r="E376" i="14"/>
  <c r="E380" i="14"/>
  <c r="E382" i="14"/>
  <c r="E387" i="14"/>
  <c r="E386" i="14" s="1"/>
  <c r="E389" i="14"/>
  <c r="E391" i="14"/>
  <c r="E393" i="14"/>
  <c r="E396" i="14"/>
  <c r="E398" i="14"/>
  <c r="E400" i="14"/>
  <c r="E404" i="14"/>
  <c r="E406" i="14"/>
  <c r="E409" i="14"/>
  <c r="E412" i="14"/>
  <c r="E416" i="14"/>
  <c r="E419" i="14"/>
  <c r="E422" i="14"/>
  <c r="E421" i="14" s="1"/>
  <c r="E424" i="14"/>
  <c r="E426" i="14"/>
  <c r="E430" i="14"/>
  <c r="E428" i="14" s="1"/>
  <c r="E432" i="14"/>
  <c r="E434" i="14"/>
  <c r="E436" i="14"/>
  <c r="E438" i="14"/>
  <c r="E440" i="14"/>
  <c r="E442" i="14"/>
  <c r="E444" i="14"/>
  <c r="E446" i="14"/>
  <c r="E448" i="14"/>
  <c r="E451" i="14"/>
  <c r="E454" i="14"/>
  <c r="E458" i="14"/>
  <c r="E461" i="14"/>
  <c r="E41" i="14" l="1"/>
  <c r="E348" i="14"/>
  <c r="O230" i="12"/>
  <c r="O229" i="12"/>
  <c r="O228" i="12"/>
  <c r="M228" i="12"/>
  <c r="M229" i="12" s="1"/>
  <c r="I23" i="11"/>
  <c r="C9" i="11"/>
  <c r="C11" i="11"/>
  <c r="C10" i="11" s="1"/>
  <c r="C14" i="11"/>
  <c r="C19" i="11"/>
  <c r="M230" i="12" l="1"/>
  <c r="J228" i="12"/>
  <c r="J229" i="12" s="1"/>
  <c r="K228" i="12"/>
  <c r="K229" i="12" s="1"/>
  <c r="L228" i="12"/>
  <c r="L229" i="12" s="1"/>
  <c r="N228" i="12"/>
  <c r="N229" i="12" s="1"/>
  <c r="N230" i="12" s="1"/>
  <c r="I228" i="12"/>
  <c r="I229" i="12" s="1"/>
  <c r="C8" i="11"/>
  <c r="L230" i="12" l="1"/>
  <c r="J230" i="12"/>
  <c r="I233" i="12"/>
  <c r="I230" i="12"/>
  <c r="K230" i="12"/>
  <c r="C23" i="11"/>
  <c r="E8" i="14"/>
  <c r="E6" i="14"/>
  <c r="E457" i="14"/>
  <c r="E450" i="14"/>
  <c r="E314" i="14"/>
  <c r="E313" i="14"/>
  <c r="E4" i="14"/>
  <c r="E5" i="14"/>
  <c r="E24" i="14"/>
  <c r="E19" i="14"/>
  <c r="E467" i="14"/>
  <c r="E3" i="14"/>
  <c r="E466" i="14"/>
  <c r="E468" i="14"/>
  <c r="E10" i="14"/>
  <c r="E15"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Jurgita Kuprienė</author>
  </authors>
  <commentList>
    <comment ref="D436" authorId="0" shapeId="0" xr:uid="{DF850932-ECC4-467D-A9D5-B70495E04288}">
      <text>
        <r>
          <rPr>
            <b/>
            <sz val="9"/>
            <color indexed="81"/>
            <rFont val="Tahoma"/>
            <family val="2"/>
          </rPr>
          <t>Jurgita Kuprienė:</t>
        </r>
        <r>
          <rPr>
            <sz val="9"/>
            <color indexed="81"/>
            <rFont val="Tahoma"/>
            <family val="2"/>
          </rPr>
          <t xml:space="preserve">
1. Nuolatinės srovės savų reikmių skydas, kabeliai
2. Kintamos  srovė savų reikmių skydas , kabeliai</t>
        </r>
      </text>
    </comment>
  </commentList>
</comments>
</file>

<file path=xl/sharedStrings.xml><?xml version="1.0" encoding="utf-8"?>
<sst xmlns="http://schemas.openxmlformats.org/spreadsheetml/2006/main" count="1858" uniqueCount="652">
  <si>
    <t>Aktuojamo turto dalis</t>
  </si>
  <si>
    <t>Techninis projektas</t>
  </si>
  <si>
    <t>Inžineriniai tyrinėjimai</t>
  </si>
  <si>
    <t>Keliai ir aikštelės</t>
  </si>
  <si>
    <t>Transformatorių pastočių, skirstyklų pastatai</t>
  </si>
  <si>
    <t>Kiti statiniai</t>
  </si>
  <si>
    <t>Lauko ir vidaus skirstyklų elektros įrenginiai</t>
  </si>
  <si>
    <t>Relinės apsaugos ir automatikos elektromechaniniai įrenginiai</t>
  </si>
  <si>
    <t>Relinės apsaugos ir automatikos mikroprocesoriniai įrenginiai</t>
  </si>
  <si>
    <t>Transformatorių pastočių 0,4 kV ir žemesnės įtampos įrenginiai</t>
  </si>
  <si>
    <t>Transformatorių pastočių akumuliatorių baterijos ir jų įkrovimo įtaisai</t>
  </si>
  <si>
    <t>Vėdinimo, apšvietimo, gaisro gesinimo sistemos ir įrengimai</t>
  </si>
  <si>
    <t>Apsauginės ir gaisrinės signalizacijos sistemos</t>
  </si>
  <si>
    <t>1.1</t>
  </si>
  <si>
    <t>1.2</t>
  </si>
  <si>
    <t>Standartinis turto vieneto, kuriam suteikiamas inventorinis numeris, pavadinimas</t>
  </si>
  <si>
    <t>Vidaus kelias, aikštelė, privažiavimo keliai</t>
  </si>
  <si>
    <t>Tvora, vartai</t>
  </si>
  <si>
    <t>Kabeliniai kanalai</t>
  </si>
  <si>
    <t>Apšvietimo bokštai</t>
  </si>
  <si>
    <t>Žaibosaugos bokštai</t>
  </si>
  <si>
    <t>Ryšio antenų bokštai</t>
  </si>
  <si>
    <t>Tualetas</t>
  </si>
  <si>
    <t>Lauko skirstyklų įrenginiai</t>
  </si>
  <si>
    <t>&lt;parašas&gt;</t>
  </si>
  <si>
    <t>Data _______________________</t>
  </si>
  <si>
    <t>Technologinio ir dispečerinio valdymo įrenginiai</t>
  </si>
  <si>
    <t>Duomenų perdavimo  tinklų įranga</t>
  </si>
  <si>
    <t>-</t>
  </si>
  <si>
    <t>Relinės apsaugos, automatikos ir valdymo mikroprocesoriniai įrenginiai</t>
  </si>
  <si>
    <t>Relinės apsaugos, automatikos ir valdymo elektromechaniniai įrenginiai</t>
  </si>
  <si>
    <t>Elektros apskaitos spinta, įskaitant elektromechaninius įrenginius</t>
  </si>
  <si>
    <t>Kintamos srovės savų reikmių įrenginiai</t>
  </si>
  <si>
    <t>Nuolatinės srovės savų reikmių įrenginiai</t>
  </si>
  <si>
    <t>Akumuliatorių baterija</t>
  </si>
  <si>
    <t>Akumuliatorių įkroviklis</t>
  </si>
  <si>
    <t>Oro vėdinimo sistema</t>
  </si>
  <si>
    <t>Kondicionieriai</t>
  </si>
  <si>
    <t>Apsauginės signalizacijos sistema</t>
  </si>
  <si>
    <t>Gaisrinės signalizacijos sistema</t>
  </si>
  <si>
    <t>Komutatorius</t>
  </si>
  <si>
    <t>Maršrutizatorius</t>
  </si>
  <si>
    <t xml:space="preserve">Teleinformacijos surinkimo ir perdavimo įrenginiai </t>
  </si>
  <si>
    <t xml:space="preserve">Duomenų koncentratoriai </t>
  </si>
  <si>
    <t>Telekomunikacijų spinta</t>
  </si>
  <si>
    <t>Nepertraukiamo maitinimo šaltinis</t>
  </si>
  <si>
    <t>Nr.</t>
  </si>
  <si>
    <t>Projekto metu sukuriamo turto vertes nustatė _______________</t>
  </si>
  <si>
    <t>Eil.Nr.</t>
  </si>
  <si>
    <t>Ilgalaikio turto grupės kodas</t>
  </si>
  <si>
    <t>Turto grupės pavadinimas</t>
  </si>
  <si>
    <t>Turto grupės aprašymas</t>
  </si>
  <si>
    <t>Įtampa</t>
  </si>
  <si>
    <t>Ilgalaikio turto savininkas</t>
  </si>
  <si>
    <t>I.</t>
  </si>
  <si>
    <t>NEMATERIALUSIS TURTAS</t>
  </si>
  <si>
    <t>I.1</t>
  </si>
  <si>
    <t>Programinės įrangos licencijos</t>
  </si>
  <si>
    <t>Licencija</t>
  </si>
  <si>
    <t>ITTC/SVC/IPC</t>
  </si>
  <si>
    <t>I.2</t>
  </si>
  <si>
    <t>Programinės įrangos paketai</t>
  </si>
  <si>
    <t>Programinės įrangos paketas</t>
  </si>
  <si>
    <t>I.3</t>
  </si>
  <si>
    <t>Kitas nematerialusis turtas</t>
  </si>
  <si>
    <t>Tinklalapis</t>
  </si>
  <si>
    <t>ITTC</t>
  </si>
  <si>
    <t>I.4</t>
  </si>
  <si>
    <t>Prestižas</t>
  </si>
  <si>
    <t>FD</t>
  </si>
  <si>
    <t>II.</t>
  </si>
  <si>
    <t>MATERIALUSIS TURTAS</t>
  </si>
  <si>
    <t>II.1</t>
  </si>
  <si>
    <t>Žemė</t>
  </si>
  <si>
    <t>II.1.1</t>
  </si>
  <si>
    <t>Žemės sklypai</t>
  </si>
  <si>
    <t>Taip</t>
  </si>
  <si>
    <t>Žemės sklypas</t>
  </si>
  <si>
    <t>II.2.</t>
  </si>
  <si>
    <t xml:space="preserve">Pastatai </t>
  </si>
  <si>
    <t>II.2.1</t>
  </si>
  <si>
    <t>Gamybiniai - technologiniai pastatai</t>
  </si>
  <si>
    <t>Sistemos valdymo pastatas</t>
  </si>
  <si>
    <t>BRS</t>
  </si>
  <si>
    <t>Technologinis pastatas</t>
  </si>
  <si>
    <t>IPC/ITTC</t>
  </si>
  <si>
    <t>Srovės keitiklio valdymo pastatas</t>
  </si>
  <si>
    <t>IPC</t>
  </si>
  <si>
    <t>Srovės keitiklio ventilių pastatas</t>
  </si>
  <si>
    <t>Slėptuvė</t>
  </si>
  <si>
    <t>Stacionarus sandėlis</t>
  </si>
  <si>
    <t>IPC/BRS</t>
  </si>
  <si>
    <t>II.2.2</t>
  </si>
  <si>
    <t>Savųjų reikmių pastatas</t>
  </si>
  <si>
    <t>Priešgaisrinės siurblinės pastatas</t>
  </si>
  <si>
    <t>Kompresorių pastatas</t>
  </si>
  <si>
    <t>Rezervinio maitinimo pastatas</t>
  </si>
  <si>
    <t>Vandens siurblinės pastatas</t>
  </si>
  <si>
    <t>II.3.</t>
  </si>
  <si>
    <t>Statiniai ir įrenginiai</t>
  </si>
  <si>
    <t>II.3.1</t>
  </si>
  <si>
    <t>Automobiliniai keliai, privažiavimo keliai, aikštelės</t>
  </si>
  <si>
    <t>II.3.2</t>
  </si>
  <si>
    <t xml:space="preserve">Inžineriniai tinklai </t>
  </si>
  <si>
    <t>Išorės inžinieriniai tinklai</t>
  </si>
  <si>
    <t>Vandentiekio sistema</t>
  </si>
  <si>
    <t>Kanalizavimo sistema</t>
  </si>
  <si>
    <t>Lietaus kanalizavimo sistema</t>
  </si>
  <si>
    <t>Vandens drenavimo sistema</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</si>
  <si>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</si>
  <si>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</si>
  <si>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</si>
  <si>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</si>
  <si>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</si>
  <si>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</si>
  <si>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</si>
  <si>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</si>
  <si>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</si>
  <si>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</si>
  <si>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Garažas</t>
  </si>
  <si>
    <t>Dirbtuvės</t>
  </si>
  <si>
    <t>Apsaugos ir kontrolės punktas</t>
  </si>
  <si>
    <t>IPC/ITTC/FSS</t>
  </si>
  <si>
    <t>II.3.4.</t>
  </si>
  <si>
    <t>Laikini statiniai</t>
  </si>
  <si>
    <t>Laikinas sandėlis</t>
  </si>
  <si>
    <t>II.4.</t>
  </si>
  <si>
    <t>Elektros ir ryšių linijų statiniai ir įrenginiai</t>
  </si>
  <si>
    <t>II.4.1</t>
  </si>
  <si>
    <t>Oro linija ant gelžbetoninių atramų</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</si>
  <si>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</si>
  <si>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</si>
  <si>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</si>
  <si>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</si>
  <si>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</si>
  <si>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</si>
  <si>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</si>
  <si>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</si>
  <si>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</si>
  <si>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</si>
  <si>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</si>
  <si>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ant metalinių atramų</t>
  </si>
  <si>
    <t>II.4.3</t>
  </si>
  <si>
    <t>Kabelių linijos</t>
  </si>
  <si>
    <t>330 kV</t>
  </si>
  <si>
    <t>Kabelių linija</t>
  </si>
  <si>
    <t>II.4.4.</t>
  </si>
  <si>
    <t>Šviesolaidinio ryšio linijos</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</si>
  <si>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</si>
  <si>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</si>
  <si>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</si>
  <si>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</si>
  <si>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</si>
  <si>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</si>
  <si>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</si>
  <si>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Elektros įrenginiai</t>
  </si>
  <si>
    <t>II.5.1</t>
  </si>
  <si>
    <t>Vidaus skirstyklų įrenginiai</t>
  </si>
  <si>
    <t>6 kV</t>
  </si>
  <si>
    <t>II.5.2.</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</si>
  <si>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</si>
  <si>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</si>
  <si>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</si>
  <si>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</si>
  <si>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</si>
  <si>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</si>
  <si>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</si>
  <si>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</si>
  <si>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</si>
  <si>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</si>
  <si>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</si>
  <si>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</si>
  <si>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</si>
  <si>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Reaktoriai</t>
  </si>
  <si>
    <t>Kompensacinės ritės, šunto reaktoriai, srovės lyginimo reaktoriai</t>
  </si>
  <si>
    <t>Kompensavimo reaktorius</t>
  </si>
  <si>
    <t>Lyginimo reaktorius</t>
  </si>
  <si>
    <t>II.5.5.</t>
  </si>
  <si>
    <t>Aukšto dažnio įrenginys</t>
  </si>
  <si>
    <t>II.5.6.</t>
  </si>
  <si>
    <t>II.5.7.</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</si>
  <si>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</si>
  <si>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</si>
  <si>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</si>
  <si>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</si>
  <si>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</si>
  <si>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</si>
  <si>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</si>
  <si>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</si>
  <si>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</si>
  <si>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</si>
  <si>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</si>
  <si>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</si>
  <si>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</si>
  <si>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</si>
  <si>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II.6.</t>
  </si>
  <si>
    <t>Mašinos,  įrengimai ir sistemos</t>
  </si>
  <si>
    <t>II.6.1.</t>
  </si>
  <si>
    <t>Elektros agregatai</t>
  </si>
  <si>
    <t>Stacionari elektros stotis</t>
  </si>
  <si>
    <t>Kilnojama elektros stotis</t>
  </si>
  <si>
    <t>Generatorius</t>
  </si>
  <si>
    <t>II.6.2.</t>
  </si>
  <si>
    <t xml:space="preserve">Technologiniai kompresoriai </t>
  </si>
  <si>
    <t>Suspausto oro kompresoriai - stacionarūs, mobilūs</t>
  </si>
  <si>
    <t>Stacionarus kompresorius</t>
  </si>
  <si>
    <t>Mobilus kompresorius</t>
  </si>
  <si>
    <t>II.6.3.</t>
  </si>
  <si>
    <t>Įrenginių aušinimo sistema</t>
  </si>
  <si>
    <t>Teritorijų apšvietimo įrenginiai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</si>
  <si>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</si>
  <si>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</si>
  <si>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</si>
  <si>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</si>
  <si>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</si>
  <si>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</si>
  <si>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</si>
  <si>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</si>
  <si>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</si>
  <si>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</si>
  <si>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</si>
  <si>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</si>
  <si>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</si>
  <si>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</si>
  <si>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</si>
  <si>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</si>
  <si>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</si>
  <si>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</si>
  <si>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</si>
  <si>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Specialus matavimo įrenginys</t>
  </si>
  <si>
    <t>Elektrinis matavimo įrenginys</t>
  </si>
  <si>
    <t>II.7.</t>
  </si>
  <si>
    <t>Darbo įtaisai, įrankiai ir prietaisai</t>
  </si>
  <si>
    <t>II.7.1.</t>
  </si>
  <si>
    <t>Elektros apskaitos prietaisai</t>
  </si>
  <si>
    <t>Automatizuota elektros energijos apskaitos sistema
Visi valdikliai (KDV ir MDV)
Elektros skaitikliai</t>
  </si>
  <si>
    <t>Automatizuota elektros energijos apskaitos sistema</t>
  </si>
  <si>
    <t>OPS</t>
  </si>
  <si>
    <t>Ne</t>
  </si>
  <si>
    <t xml:space="preserve">Elektros skaitiklis </t>
  </si>
  <si>
    <t xml:space="preserve">Komercinių duomenų perdavimo valdiklis </t>
  </si>
  <si>
    <t xml:space="preserve">Momentinių duomenų perdavimo valdiklis </t>
  </si>
  <si>
    <t>II.7.2.</t>
  </si>
  <si>
    <t xml:space="preserve">Kiti matavimo ir reguliavimo prietaisai </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</si>
  <si>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</si>
  <si>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</si>
  <si>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</si>
  <si>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</si>
  <si>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</si>
  <si>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</si>
  <si>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</si>
  <si>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</si>
  <si>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</si>
  <si>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</si>
  <si>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</si>
  <si>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</si>
  <si>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</si>
  <si>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</si>
  <si>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</si>
  <si>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</si>
  <si>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</si>
  <si>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</si>
  <si>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</si>
  <si>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</si>
  <si>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</si>
  <si>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</si>
  <si>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</si>
  <si>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</si>
  <si>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</si>
  <si>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</si>
  <si>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</si>
  <si>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</si>
  <si>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</si>
  <si>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</si>
  <si>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</si>
  <si>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</si>
  <si>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</si>
  <si>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</si>
  <si>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Kompiuterinė technika, orgtechnika ir telekomunikacijų įranga</t>
  </si>
  <si>
    <t>II.9.1.</t>
  </si>
  <si>
    <t>Kompiuterinė technika</t>
  </si>
  <si>
    <t>Tarnybinė stotis (Serveris)</t>
  </si>
  <si>
    <t>Nešiojamas kompiuteris</t>
  </si>
  <si>
    <t>ITTC/SVC</t>
  </si>
  <si>
    <t xml:space="preserve">Stacionarus kompiuteris </t>
  </si>
  <si>
    <t>Monitorius</t>
  </si>
  <si>
    <t>Duomenų saugyklos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</si>
  <si>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</si>
  <si>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</si>
  <si>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</si>
  <si>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</si>
  <si>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</si>
  <si>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</si>
  <si>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</si>
  <si>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</si>
  <si>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</si>
  <si>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</si>
  <si>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</si>
  <si>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</si>
  <si>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</si>
  <si>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</si>
  <si>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</si>
  <si>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</si>
  <si>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</si>
  <si>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</si>
  <si>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</si>
  <si>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</si>
  <si>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Ugniasienė</t>
  </si>
  <si>
    <t>Srautų balansavimo įrenginys</t>
  </si>
  <si>
    <t>Srautų formavimo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</si>
  <si>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</si>
  <si>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</si>
  <si>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</si>
  <si>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</si>
  <si>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</si>
  <si>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</si>
  <si>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</si>
  <si>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</si>
  <si>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</si>
  <si>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</si>
  <si>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</si>
  <si>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</si>
  <si>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</si>
  <si>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</si>
  <si>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</si>
  <si>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Laiko sinchronizavimo įrenginiai </t>
  </si>
  <si>
    <t xml:space="preserve">Vaizdo siena su pagalbiniais įrenginiais </t>
  </si>
  <si>
    <t>II.9.6.</t>
  </si>
  <si>
    <t>Telekomunikacijų infrastruktūros įranga</t>
  </si>
  <si>
    <t>Įtampos keitiklis</t>
  </si>
  <si>
    <t>Įkroviklis</t>
  </si>
  <si>
    <t>Inverteris</t>
  </si>
  <si>
    <t>II.9.7.</t>
  </si>
  <si>
    <t>Centralės, išplėtėjai, reliniai valdikliai, valdymo klaviatūros, judesio davikliai, stiklo dužio davikliai, magnetiniai kontaktai</t>
  </si>
  <si>
    <t>FSS</t>
  </si>
  <si>
    <t>Centralės, davikliai, mygtukai, signalizatoriai</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</si>
  <si>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</si>
  <si>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</si>
  <si>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</si>
  <si>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</si>
  <si>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</si>
  <si>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</si>
  <si>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</si>
  <si>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</si>
  <si>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</si>
  <si>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Biuro inventorius  ir kitas materialusis turtas</t>
  </si>
  <si>
    <t>II.10.1.</t>
  </si>
  <si>
    <t>Baldai</t>
  </si>
  <si>
    <t>Audio/video konferencinė įranga</t>
  </si>
  <si>
    <t>Specializuotos darbo vietos baldai</t>
  </si>
  <si>
    <t>Darbo vietos baldai</t>
  </si>
  <si>
    <t>Posėdžių salės baldai</t>
  </si>
  <si>
    <t>Virtuvės baldai su įranga</t>
  </si>
  <si>
    <t>Poilsio vietos baldai</t>
  </si>
  <si>
    <t>Spinta</t>
  </si>
  <si>
    <t>Seifas</t>
  </si>
  <si>
    <t>Darbo kėdė</t>
  </si>
  <si>
    <t>II.10.2.</t>
  </si>
  <si>
    <t>Inventorius ir buitinė technika</t>
  </si>
  <si>
    <t>Šaldytuvas</t>
  </si>
  <si>
    <t>Šaldiklis</t>
  </si>
  <si>
    <t>Kavos aparatas</t>
  </si>
  <si>
    <t>Televizorius</t>
  </si>
  <si>
    <t>Fotoaparatas</t>
  </si>
  <si>
    <t>Vaizdo kamera</t>
  </si>
  <si>
    <t>II.10.3.</t>
  </si>
  <si>
    <t>Kiti įrengimai ir įrankiai</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</si>
  <si>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</si>
  <si>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</si>
  <si>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</si>
  <si>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</si>
  <si>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</si>
  <si>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</si>
  <si>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Izoliacinė lazda</t>
  </si>
  <si>
    <t>Kopėčios</t>
  </si>
  <si>
    <t>Paukščių apsaugos priemonė</t>
  </si>
  <si>
    <t>Plaukiojantys įspėjamieji plūdurai</t>
  </si>
  <si>
    <t>(Išskaidymo į turto vienetus forma) kartu su techniniu (darbo) projektu teikia Rangovas</t>
  </si>
  <si>
    <t>* Standartinio turto vieneto pavadinimas įrašomas vadovaujanti turto grupių ir turto vienetų klasifikatoriumi (šio dokumento darbalaukis "Turto grupės, IMT vnt.")</t>
  </si>
  <si>
    <t>Mato vnt.</t>
  </si>
  <si>
    <t>Viso Eur be PVM</t>
  </si>
  <si>
    <t>PVM, 21%</t>
  </si>
  <si>
    <t>Viso Eur su PVM</t>
  </si>
  <si>
    <t>Kiekis</t>
  </si>
  <si>
    <t>Iš viso kaina Eur be PVM</t>
  </si>
  <si>
    <t>I etapo darbai</t>
  </si>
  <si>
    <t>II etapo darbai</t>
  </si>
  <si>
    <t>X</t>
  </si>
  <si>
    <t>Iš viso**</t>
  </si>
  <si>
    <t>Vertė</t>
  </si>
  <si>
    <t>** "Iš viso" C ir I eilučių suma turi sutapti</t>
  </si>
  <si>
    <t>Darbų pavadinimas (prie darbų pavadinimo turi būti nurodytas IMT turto grupės Nr.)</t>
  </si>
  <si>
    <t>IMT turto grupes pavadinimas ir standartinis turto vieneto, kuriam suteikiamas inventorinis numeris, pavadinimas*</t>
  </si>
  <si>
    <t>Darbai standartiniam turto vienetui, kuriam suteikiamas inventorinis numeris, sukurti</t>
  </si>
  <si>
    <t>Sustambintų darbų kiekių žiniaraštis (pildomas pagal parengtą darbo-techninį projektą)</t>
  </si>
  <si>
    <t>Kartu su darbo-techniniu projektu rangovas užpildo "D" ir "I" stulpelį</t>
  </si>
  <si>
    <t>Darbo-techninis projektas</t>
  </si>
  <si>
    <t>Darbo-tecninis projektas</t>
  </si>
  <si>
    <t>Duomenų perdavimo tinklų įranga</t>
  </si>
  <si>
    <t>Naujas PLSĮ su įrengimu</t>
  </si>
  <si>
    <t>Nauja TSPĮ su įrengimu</t>
  </si>
  <si>
    <t>Pilnas pastotės signalų testavimas, kompleksiniai bandymai bei suplanuoti pirminių įrenginių atjungimai</t>
  </si>
  <si>
    <t>Esamos TSPĮ ir telekomunikacijų įrangos išmontavimas, kompl.</t>
  </si>
  <si>
    <t>Spintos</t>
  </si>
  <si>
    <t>Maitinimo pertvarkymas</t>
  </si>
  <si>
    <t>Įtampos keitikliai</t>
  </si>
  <si>
    <t>PDT komutatorius</t>
  </si>
  <si>
    <t>Komutatoriaus įrengimo darbai</t>
  </si>
  <si>
    <t xml:space="preserve"> 110-10 KV MIGLOS, BENAIČIŲ VE, PABRADĖS, ŽIEŽMARIŲ, GARGŽDŲ, ŠAKIŲ, ROKIŠKIO, SŪDĖNŲ VE TSPĮ KEITIMAS</t>
  </si>
  <si>
    <t>Darbų kiekių aktavimo grafikas 
(pildomas pagal parengtą darbo-techninį projektą)</t>
  </si>
  <si>
    <t>Darbų kodas pagal darbo-techninio projekto bylas</t>
  </si>
  <si>
    <t>2024 m.</t>
  </si>
  <si>
    <t>Vietoje</t>
  </si>
  <si>
    <t>IPC/DSAS/AĮNSJS</t>
  </si>
  <si>
    <t>IPC/AĮNSJS</t>
  </si>
  <si>
    <t>IPC/BRS/AĮNSJS</t>
  </si>
  <si>
    <t>Speciali medicininė priemonė</t>
  </si>
  <si>
    <t>Speciali mokymo priemonė</t>
  </si>
  <si>
    <t>DSAS/AĮNSJS</t>
  </si>
  <si>
    <t>Akių plovimo prietaisas</t>
  </si>
  <si>
    <t>Defibriliatorius</t>
  </si>
  <si>
    <t>Mokymo priemonės ir medicininė įranga</t>
  </si>
  <si>
    <t>BRS/Kiti padaliniai</t>
  </si>
  <si>
    <t>Sportinis inventorius</t>
  </si>
  <si>
    <t>Sandėlio lentynos</t>
  </si>
  <si>
    <t>BRS/OPS/Kiti padaliniai</t>
  </si>
  <si>
    <t>BRS/AĮNSJS/Kiti padaliniai</t>
  </si>
  <si>
    <t>BRS/AĮNSJS/Kiti padalinai</t>
  </si>
  <si>
    <t>BRS/SVC/AĮNSJS/Kiti padaliniai</t>
  </si>
  <si>
    <t>BRS/ ITTC/AĮNSJS</t>
  </si>
  <si>
    <t>Kitas materialusis turtas</t>
  </si>
  <si>
    <t>Vaizdo stebėjimo/monitoringo sistemos</t>
  </si>
  <si>
    <t>Vaizdo stebėjimo sistema</t>
  </si>
  <si>
    <t>Vaizdo stebėjimo kameros, vaizdo įrašymo įrenginiai, laikmenų masyvai</t>
  </si>
  <si>
    <t>ITT monitoringo sistemos</t>
  </si>
  <si>
    <t>ITTC/AĮNSJS</t>
  </si>
  <si>
    <t>8</t>
  </si>
  <si>
    <t>Anti DDoS  įrenginys</t>
  </si>
  <si>
    <t>ITTC/SVC/AĮNSJS</t>
  </si>
  <si>
    <t>ITTC/ FSS/AĮNSJS</t>
  </si>
  <si>
    <t>Kitas materialus turtas</t>
  </si>
  <si>
    <t>5(10)</t>
  </si>
  <si>
    <t>6(10)</t>
  </si>
  <si>
    <t>Žiūronai</t>
  </si>
  <si>
    <t>Dronas</t>
  </si>
  <si>
    <t>Hromotografas</t>
  </si>
  <si>
    <t>Alyvos kokybės nustatymo prietaisas</t>
  </si>
  <si>
    <t>Termovizorius</t>
  </si>
  <si>
    <t>Manometrai, vakuumetrai, traukomačiai, matuokliai - lygio, slėgio ir kitų terpių būsenų (išskyrus sumontuotus įrenginiuose). Dronai, žiūronai</t>
  </si>
  <si>
    <t>Elektros kokybės analizatorius</t>
  </si>
  <si>
    <t>Statiniai ir mašinos</t>
  </si>
  <si>
    <t>Autotransformatorių/transformatorių monitoringo sistemos</t>
  </si>
  <si>
    <t>Specialus remonto įrenginys</t>
  </si>
  <si>
    <t>Įrenginiai skirti pagrindinių tinklo, sinchroninių kompensatorių įrenginių, linijų remontui, parametrų dydžių nustatymo prietaisai,autotransformatorių/transformatorių monitoringo sistemos</t>
  </si>
  <si>
    <t>Specialūs remonto ir diagnostikos įrenginiai</t>
  </si>
  <si>
    <t>10</t>
  </si>
  <si>
    <t>Transformatorių pastočių, skirstyklų, sinchroninių kompensatorių stočių pastatų įrenginiai skirti gaisro gesinimui</t>
  </si>
  <si>
    <t>Automatinė gaisro gesinimo sistema</t>
  </si>
  <si>
    <t>330-400 kV transformatorių ir autotransformatorių, sinchroninių kompensatorių įrenginių gaisro gesinimo sistemos</t>
  </si>
  <si>
    <t>AĮNSJS</t>
  </si>
  <si>
    <t>Vakuumo sistema</t>
  </si>
  <si>
    <t>Tepimo sistema</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</si>
  <si>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</si>
  <si>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Energijos kaupimo baterija</t>
  </si>
  <si>
    <t>Saulės energijos elektrinė</t>
  </si>
  <si>
    <t>IPC/SVC/AĮNSJS</t>
  </si>
  <si>
    <t>Stacionarios, kilnojamos elektros stotys, mobilūs elektros generatoriai, atsinaujinančios energijos šaltiniai</t>
  </si>
  <si>
    <t>Dispečerinio valdymo sistema</t>
  </si>
  <si>
    <t>Energijos kaupiklio valdymo įrenginys</t>
  </si>
  <si>
    <t>Energijos kaupiklis</t>
  </si>
  <si>
    <t>Transformatorių pastočių, Keitiklių ir sinchroninių kompensatorių stočių akumuliatoriai, akumuliatorių baterijos, energijos kaupikliai,  įkrovikliai, valdymo įrenginiai</t>
  </si>
  <si>
    <t>Akumuliatorių baterijos, energijos kaupikliai ir jų įkrovimo ir valdymo įrenginiai</t>
  </si>
  <si>
    <t>Transformatorių pastočių, Keitiklių ir Sinchroninių kompensatorių stočių  0,4 kv ir žemesnės įtampos kintamosios/nuolatinės srovės elektros įrenginiai, su pastočių ir skirstyklų veikimui reikalingais kabeliais</t>
  </si>
  <si>
    <t>0,4 kV ir žemesnės įtampos įrenginiai</t>
  </si>
  <si>
    <t>Valdymo sistema</t>
  </si>
  <si>
    <t>Žadinimo sistema</t>
  </si>
  <si>
    <t>Paleidimo sistema</t>
  </si>
  <si>
    <t>Gnybtynų spintos</t>
  </si>
  <si>
    <t>Skirstyklų, sinchroninio kompensatoriaus ir srovės keitiklių relinės apsaugos, automatikos ir valdymo mikroprocesoriniai įrenginiai (išskyrus sumontuotus narveliuose), įskaitant įrenginių ir gnybtynų sumontavimo spintas bei antrinių grandinių kabelius</t>
  </si>
  <si>
    <t>Relinės apsaugos, automatikos ir valdymo mikroprocesorinių įrenginių spintos su elektromechaniniais įrenginiais</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</si>
  <si>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</si>
  <si>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Izoliuotosios šynos</t>
  </si>
  <si>
    <t>Smagratis</t>
  </si>
  <si>
    <t>Sinchroninis kompensatorius</t>
  </si>
  <si>
    <t>Sinchroninių kompensatorių įrenginiai</t>
  </si>
  <si>
    <t>Reaktoriai, kompensavimo įrenginiai</t>
  </si>
  <si>
    <t xml:space="preserve"> Nuolatinės srovės keitiklių įrenginiai.</t>
  </si>
  <si>
    <t>3 kV</t>
  </si>
  <si>
    <t>17,7 kV</t>
  </si>
  <si>
    <t xml:space="preserve">400 - 3 kv transformatorių pastočių, skirstyklų, srovės keitiklių, sinchroninių kompensatorių pirminiai (pagrindiniai) elektros įrenginiai, su laikančiais pamatais, atramomis, portalais </t>
  </si>
  <si>
    <t>Kabelių linija, įskaitant kabelius, statinius, kabelinius lovius ir kt. linijos priklausinius, tarp 110 - 400 kv transformatorių pastočių, keitiklių, keitiklių, sinchroninių kompensatorių stočių 110-400 kV oro linijų kabelių intarpai virš 100 m ilgio</t>
  </si>
  <si>
    <t>Oro linija nuo tranzitinės oro linijos iki transformatorių pastotės (daugiau nei 4 atramos) ir su kabelių iki 100 m intarpu arba be jo</t>
  </si>
  <si>
    <t>Oro linija tarp 110 kv transformatorių pastočių su atšaka (iki 4 atramų) arba be jos ir su kabelių iki 100 m intarpu arba be jo</t>
  </si>
  <si>
    <t>Oro linija tarp 330-400 kv transformatorių pastočių su atšaka (iki 4 atramų) arba be jos ir su kabelių iki 100 m intarpu arba be jo</t>
  </si>
  <si>
    <t>Stoginė</t>
  </si>
  <si>
    <t>Laikinas sandėlis, stoginė</t>
  </si>
  <si>
    <t>Transformatorių pastočių, keitiklių, sinchroninių kompensatorių stočių statiniai (kabelių kanalai, atskiri apšvietimo ir žaibosaugos bokštai (ne ant portalų), ryšio antenų bokštai, pagalbinės patalpos)</t>
  </si>
  <si>
    <t>Triukšmo slopinimo užtvara</t>
  </si>
  <si>
    <t>Įvairių medžiagų ir konstrukcijų, įskaitant žemės pylimus ir žaliosios augmenijos, triukšmo slopinimo užtvaras</t>
  </si>
  <si>
    <t>Tvora</t>
  </si>
  <si>
    <t xml:space="preserve">Metalinės ir gelžbetoninės tvoros, (įskaitant vartus, vartelius, antitaraninius vartus) </t>
  </si>
  <si>
    <t>Transformatorių pastočių, keitiklių ir sinchroninių kompensatorių stočių pastatuose esantys vandens valymo įrenginiai</t>
  </si>
  <si>
    <t>Pastotės valdymo punktas</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</si>
  <si>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</si>
  <si>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Sinchroninio kompensatoriaus pastatas</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</si>
  <si>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</si>
  <si>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Pastatai</t>
  </si>
  <si>
    <t>SPPS/IPC</t>
  </si>
  <si>
    <t>4</t>
  </si>
  <si>
    <t>Sprendinių sąvadas</t>
  </si>
  <si>
    <t>Darbų vykdymo technologinis projektas</t>
  </si>
  <si>
    <t>Darbo projektas</t>
  </si>
  <si>
    <t xml:space="preserve">Techninis projektas
</t>
  </si>
  <si>
    <t>Tipiniai techniniai projektai, darbo projektai, darbų vykdymo technologiniai projektai, sprendinių sąvadai</t>
  </si>
  <si>
    <t>3</t>
  </si>
  <si>
    <t>5</t>
  </si>
  <si>
    <t>Programinė įranga</t>
  </si>
  <si>
    <t>Patentai ir licencijos</t>
  </si>
  <si>
    <t>Inventorizacijos būdas</t>
  </si>
  <si>
    <t>Mokestinei apskaitai (metais)</t>
  </si>
  <si>
    <t>Finansinei apskaitai (metais)</t>
  </si>
  <si>
    <t>Minimali įsigijimo savikaina (Eur)</t>
  </si>
  <si>
    <t>Objektas</t>
  </si>
  <si>
    <t>Turto grupės finansinėse ataskaitose</t>
  </si>
  <si>
    <t>bei Ilgalaikio materialiojo ir nematerialiojo turto nusidėvėjimo (amortizacijos) normatyvai, (tiesinis metodas) taikomi nuo 2023-01-01</t>
  </si>
  <si>
    <t xml:space="preserve">Turto grupių ir turto vienetų klasifikatorius </t>
  </si>
  <si>
    <t xml:space="preserve">LITGRID AB Ilgalaikio materialiojo ir nematerialiojo turto apskaitos tvarkos aprašo
1 priedas </t>
  </si>
  <si>
    <t>* Tiekėjas, teikdamas pasiūlymą, turi įvertinti visus darbus ir medžiagas, numatytas projektavimo užduotyje ir reikalingus rekonstrukcijai atlikti. Jeigu tiekėjo vertinimu pagal darbų žiniaraštyje nurodytas eilutes dalies darbų ar medžiagų vadovaujantis projektavimo užduotimi nereikia atlikti, darbų žiniaraštyje ties atitinkama eilute tiekėjas įrašo 0 €.</t>
  </si>
  <si>
    <t>Pasiūlymo kaina Eur su PVM:</t>
  </si>
  <si>
    <t>PVM:</t>
  </si>
  <si>
    <t>Pasiūlymo kaina Eur be PVM:</t>
  </si>
  <si>
    <t>Darbo užmokestis ir pridėtinės išlaidos</t>
  </si>
  <si>
    <t>Medžiagos</t>
  </si>
  <si>
    <t>Elektros generatorius ir montavimo darbai</t>
  </si>
  <si>
    <t>Saulės elektrinė ir montavimo darbai</t>
  </si>
  <si>
    <t>Derinimas ir bandymai</t>
  </si>
  <si>
    <t>Montavimas</t>
  </si>
  <si>
    <t>Baterijų įkroviliai</t>
  </si>
  <si>
    <t xml:space="preserve"> Medžiagos</t>
  </si>
  <si>
    <t>Bandymai ir matavimai</t>
  </si>
  <si>
    <t>Sumontavimas</t>
  </si>
  <si>
    <t>Įrenginiai</t>
  </si>
  <si>
    <t>Nutolusių TP RAA derinimo darbai</t>
  </si>
  <si>
    <t>Prijunginio RAA derinimas</t>
  </si>
  <si>
    <t>Prijunginio RAA montavimas</t>
  </si>
  <si>
    <t>RAA prijunginių rekonstravimas ir derinimas</t>
  </si>
  <si>
    <t>Antrinės grandinės ir gnybtynai</t>
  </si>
  <si>
    <t>RAA terminalai</t>
  </si>
  <si>
    <t>Pilnos komplektacijos RAA spinta. Autotransformatoriaus pagrindinės ir technologinės apsaugos, 330 kV, 110 kV ir t.t. apsaugos ir montavimas</t>
  </si>
  <si>
    <t>RAA mikroprocesoriniai įrenginiai</t>
  </si>
  <si>
    <t>Mašinų ir mechanizmų darbas</t>
  </si>
  <si>
    <t>Reaktoriaus montavimas ir bandymai</t>
  </si>
  <si>
    <t>Reaktorius</t>
  </si>
  <si>
    <t>Galios transformatorių montavimas ir bandymai</t>
  </si>
  <si>
    <t>Pamatai ir alyvos surinkimo duobė, įrengimo darbai</t>
  </si>
  <si>
    <t>Pamatai su alyvos surinkimo duobe</t>
  </si>
  <si>
    <t>Galios transformatorius/Autotransformatoriai</t>
  </si>
  <si>
    <t>Bandymai/matavimai</t>
  </si>
  <si>
    <t>10 kV skirstyklos įrengimo darbai</t>
  </si>
  <si>
    <t>10 kV RAA įrenginiai</t>
  </si>
  <si>
    <t>10 kV pirminiai įrenginiai</t>
  </si>
  <si>
    <t>Skirstykla</t>
  </si>
  <si>
    <t>10 kV skirstykla sumontavimas ir bandymai/matavimai</t>
  </si>
  <si>
    <t>Įžeminimo kontūro įrengimas</t>
  </si>
  <si>
    <t>Laikančios konstrukcijos gelžbetoninė dalis</t>
  </si>
  <si>
    <t>Laikančios konstrukcijos metalinė dalis</t>
  </si>
  <si>
    <t>Šynolaidis</t>
  </si>
  <si>
    <t>Šynolaidžių ir laikančių konstrukcijų sumontavimas</t>
  </si>
  <si>
    <t>(110/330 kV) viršįtampių ribotuvų sumontavimas ir bandymai/matavimai</t>
  </si>
  <si>
    <t>(110/330 kV) viršįtampių ribotuvai</t>
  </si>
  <si>
    <t>Kombinuotų transformatorių sumontavimas ir bandymai/matavimai</t>
  </si>
  <si>
    <t>Įtampos transformatoriai sumontavimas ir bandymai/matavimai</t>
  </si>
  <si>
    <t>Srovės transformatoriai sumontavimas ir bandymai/matavimai</t>
  </si>
  <si>
    <t>(110/330 kV) matavimo transformatorių sumontavimas ir bandymai/matavimai</t>
  </si>
  <si>
    <t>Kombinuoti transformatoriai</t>
  </si>
  <si>
    <t>Įtampos transformatoriai</t>
  </si>
  <si>
    <t>Srovės transformatoriai</t>
  </si>
  <si>
    <t>(110/330 kV) matavimo transformatoriai/matavimo transformatoriai su dujų, nesukeliančių visuotinio atšilimo izoliacija</t>
  </si>
  <si>
    <t>(110/330 kV) skyriklių sumontavimas ir bandymai/matavimai</t>
  </si>
  <si>
    <t>(110/330 kV) skyriklis</t>
  </si>
  <si>
    <t>(110/330 kV) jungtuvo sumontavimas ir bandymai/matavimai</t>
  </si>
  <si>
    <t>(110/330 kV) jungtuvas su SF6 dujomis/jungtuvas su dujų, nesukeliančių visuotinio atšilimo izoliacija</t>
  </si>
  <si>
    <t>Įrenginių ir jų laikančių konstrukcijų demontavimas, utilizavimas</t>
  </si>
  <si>
    <t>ŠK užvedimas</t>
  </si>
  <si>
    <t>Šviesolaidinio ryšio linijos ir montavimo darbai</t>
  </si>
  <si>
    <t>Galinės movos ir montavimo darbai</t>
  </si>
  <si>
    <t>Jungiamosios movos ir montavimo darbai</t>
  </si>
  <si>
    <t>Movos ir montavimo darbai</t>
  </si>
  <si>
    <t>(110/330 kV) dviejų grandžių kabelis ir klojimo darbai</t>
  </si>
  <si>
    <t>(110/330 kV) vienos grandies kabelis ir klojimo darbai</t>
  </si>
  <si>
    <t>Demontavimo darbai</t>
  </si>
  <si>
    <t>Transportavimas</t>
  </si>
  <si>
    <t>Montavimo darbai</t>
  </si>
  <si>
    <t>Linijinė armatūra</t>
  </si>
  <si>
    <t>Žaibosaugos trosas su šviesolaidiniu kabeliu</t>
  </si>
  <si>
    <t>(110/330 kV) žaibosaugos troso su šviesolaidiniu kabeliu (ŽTŠK) montavimo ir demontavimo darbais</t>
  </si>
  <si>
    <t>Trosas</t>
  </si>
  <si>
    <t>(110/330 kV) žaibosaugos trosas (ŽT) su montavimo ir demontavimo darbais</t>
  </si>
  <si>
    <t>Laidai</t>
  </si>
  <si>
    <t>(110/330 kV) laidai su montavimo ir demontavimo darbais</t>
  </si>
  <si>
    <t>(110/330 kV) dvigrandžių metalinių inkarinių - kampinių atramų demontavimo darbai</t>
  </si>
  <si>
    <t>(110/330 kV) dvigrandžių metalinių  inkarinių - kampinių atramų montavimo darbai</t>
  </si>
  <si>
    <t>(110/330 kV) dvigrandžių metalinių  inkarinių - kampinių atramų pamatai</t>
  </si>
  <si>
    <t>(110/330 kV) dvigrandžių metalinių inkarinių - kampinių atramų montavimo darbai</t>
  </si>
  <si>
    <t>(110/330 kV) dvigrandės metalinės inkarinės-kampinės atramos</t>
  </si>
  <si>
    <t>(110/330 kV) dvigrandžių metalinių tarpinių atramų demontavimo darbai</t>
  </si>
  <si>
    <t>(110/330 kV) dvigrandžių metalinių  tarpinių atramų pamatų montavimo darbai</t>
  </si>
  <si>
    <t>(110/330 kV) dvigrandžių metalinių tarpinių atramų pamatai</t>
  </si>
  <si>
    <t>(110/330 kV) dvigrandžių metalinių tarpinių atramų montavimo darbai</t>
  </si>
  <si>
    <t>(110/330 kV) dvigrandės metalinės tarpinės atramos</t>
  </si>
  <si>
    <t>(110/330 kV) viengrandžių metalinių inkarinių - kampinių atramų demontavimo darbai</t>
  </si>
  <si>
    <t>(110/330 kV) viengrandžių metalinių  inkarinių - kampinių atramų pamatų montavimo darbai</t>
  </si>
  <si>
    <t>(110/330 kV) viengrandžių metalinių  inkarinių - kampinių atramų pamatai</t>
  </si>
  <si>
    <t>(110/330 kV) viengrandžių metalinių inkarinių - kampinių atramų montavimo darbai</t>
  </si>
  <si>
    <t>(110/330 kV) viengrandės metalinės inkarinės-kampinės atramos</t>
  </si>
  <si>
    <t>(110/330 kV) viengrandžių metalinių tarpinių atramų demontavimo darbai</t>
  </si>
  <si>
    <t>(110/330 kV) viengrandžių metalinių  tarpinių atramų pamatų montavimo darbai</t>
  </si>
  <si>
    <t>(110/330 kV) viengrandžių metalinių tarpinių atramų pamatai</t>
  </si>
  <si>
    <t>(110/330 kV) viengrandžių metalinių tarpinių atramų montavimo darbai</t>
  </si>
  <si>
    <t>(110/330 kV) viengrandės metalinės tarpinės atramos</t>
  </si>
  <si>
    <t>Šviesolaidinis kabelis</t>
  </si>
  <si>
    <t>Žaibosaugos trosas</t>
  </si>
  <si>
    <t>(110/330 kV) žaibosaugos trosas su šviesolaidiniu kabeliu (ŽTŠK) montavimo ir demontavimo darbais</t>
  </si>
  <si>
    <t>(110/330 kV) dvigrandžių G/B kampinių-inkarinių atramų demontavimo darbai</t>
  </si>
  <si>
    <t>(110/330 kV) dvigrandžių G/B  kampinių-inkarinių atramų pamatų montavimo darbai</t>
  </si>
  <si>
    <t>(110/330 kV) dvigrandžių G/B  kampinių-inkarinių  atramų pamatai</t>
  </si>
  <si>
    <t>(110/330 kV) dvigrandžių G/B kampinių-inkarinių atramų montavimo darbai</t>
  </si>
  <si>
    <t>(110/330 kV) dvigrandės G/B kampinės-inkarinės atramos</t>
  </si>
  <si>
    <t>(110/330 kV) dvigrandžių G/B  tarpinių atramų demontavimo darbai</t>
  </si>
  <si>
    <t>(110/330 kV) dvigrandžių G/B  tarpinių atramų pamatų montavimo darbai</t>
  </si>
  <si>
    <t>(110/330 kV) dvigrandžių G/B  tarpinių atramų pamatai</t>
  </si>
  <si>
    <t>(110/330 kV) dvigrandžių G/B  tarpinių atramų montavimo darbai</t>
  </si>
  <si>
    <t>(110/330 kV) dvigrandės G/B  tarpinės atramos</t>
  </si>
  <si>
    <t>(110/330 kV) viengrandžių G/B kampinių-inkarinių atramų demontavimo darbai</t>
  </si>
  <si>
    <t>(110/330 kV) viengrandžių G/B  kampinių-inkarinių atramų pamatų montavimo darbai</t>
  </si>
  <si>
    <t>(110/330 kV) viengrandžių G/B  kampinių-inkarinių  atramų pamatai</t>
  </si>
  <si>
    <t>(110/330 kV) viengrandžių G/B kampinių-inkarinių atramų montavimo darbai</t>
  </si>
  <si>
    <t>(110/330 kV) viengrandės G/B kampinės-inkarinės atramos</t>
  </si>
  <si>
    <t>(110/330 kV) viengrandžių G/B  tarpinių atramų demontavimo darbai</t>
  </si>
  <si>
    <t>(110/330 kV) viengrandžių G/B  tarpinių atramų pamatų montavimo darbai</t>
  </si>
  <si>
    <t>(110/330 kV) viengrandžių G/B  tarpinių atramų pamatai</t>
  </si>
  <si>
    <t>(110/330 kV) viengrandžių G/B  tarpinių atramų montavimo darbai</t>
  </si>
  <si>
    <t>(110/330 kV) viengrandės G/B  tarpinės atramos</t>
  </si>
  <si>
    <t>Kiti projektavimo užduotyje nurodyti darbai</t>
  </si>
  <si>
    <t>Keliai, aikštelės ir kitos dangos</t>
  </si>
  <si>
    <t xml:space="preserve">Keliai ir aikštelės </t>
  </si>
  <si>
    <t xml:space="preserve">Medžiagos </t>
  </si>
  <si>
    <t>1.4</t>
  </si>
  <si>
    <t>Projekto vykdymo priežiūra</t>
  </si>
  <si>
    <t>1.3</t>
  </si>
  <si>
    <t>Kaina, Eur be PVM</t>
  </si>
  <si>
    <t>IMT turto grupes pavadinimas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</si>
</sst>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0000"/>
    <numFmt numFmtId="165" formatCode="#,##0.00\ &quot;€&quot;"/>
    <numFmt numFmtId="166" formatCode="0.0%"/>
  </numFmts>
  <fonts count="42"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b/>
      <sz val="11"/>
      <color rgb="FF000000"/>
      <name val="Trebuchet MS"/>
      <family val="2"/>
      <charset val="186"/>
    </font>
    <font>
      <sz val="11"/>
      <color rgb="FF000000"/>
      <name val="Trebuchet MS"/>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b/>
      <sz val="11"/>
      <name val="Trebuchet MS"/>
      <family val="2"/>
      <charset val="186"/>
    </font>
    <font>
      <sz val="11"/>
      <name val="Trebuchet MS"/>
      <family val="2"/>
      <charset val="186"/>
    </font>
    <font>
      <b/>
      <sz val="11"/>
      <name val="Trebuchet MS"/>
      <family val="2"/>
    </font>
    <font>
      <sz val="8"/>
      <name val="Calibri"/>
      <family val="2"/>
      <charset val="186"/>
      <scheme val="minor"/>
    </font>
    <font>
      <sz val="11"/>
      <color theme="1"/>
      <name val="Calibri"/>
      <family val="2"/>
      <charset val="186"/>
      <scheme val="minor"/>
    </font>
    <font>
      <sz val="1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b/>
      <u/>
      <sz val="11"/>
      <color theme="1"/>
      <name val="Arial"/>
      <family val="2"/>
    </font>
    <font>
      <b/>
      <sz val="14"/>
      <color theme="1"/>
      <name val="Arial"/>
      <family val="2"/>
    </font>
    <font>
      <b/>
      <sz val="11"/>
      <name val="Arial"/>
      <family val="2"/>
    </font>
    <font>
      <i/>
      <sz val="11"/>
      <color theme="0" tint="-0.34998626667073579"/>
      <name val="Arial"/>
      <family val="2"/>
    </font>
    <font>
      <i/>
      <sz val="11"/>
      <color rgb="FFFF0000"/>
      <name val="Arial"/>
      <family val="2"/>
    </font>
    <font>
      <strike/>
      <sz val="8"/>
      <name val="Trebuchet MS"/>
      <family val="2"/>
      <charset val="186"/>
    </font>
    <font>
      <b/>
      <i/>
      <sz val="8"/>
      <name val="Trebuchet MS"/>
      <family val="2"/>
      <charset val="186"/>
    </font>
    <font>
      <b/>
      <sz val="8"/>
      <color rgb="FFFF0000"/>
      <name val="Trebuchet MS"/>
      <family val="2"/>
      <charset val="186"/>
    </font>
    <font>
      <sz val="10"/>
      <color theme="1"/>
      <name val="Trebuchet MS"/>
      <family val="2"/>
      <charset val="186"/>
    </font>
    <font>
      <sz val="11"/>
      <color theme="1"/>
      <name val="Trebuchet MS"/>
      <family val="2"/>
      <charset val="186"/>
    </font>
    <font>
      <b/>
      <sz val="11"/>
      <color theme="1"/>
      <name val="Trebuchet MS"/>
      <family val="2"/>
      <charset val="186"/>
    </font>
    <font>
      <i/>
      <sz val="11"/>
      <color theme="1"/>
      <name val="Calibri"/>
      <family val="2"/>
      <charset val="186"/>
      <scheme val="minor"/>
    </font>
    <font>
      <sz val="10"/>
      <color rgb="FF000000"/>
      <name val="Trebuchet MS"/>
      <family val="2"/>
      <charset val="186"/>
    </font>
    <font>
      <b/>
      <sz val="9"/>
      <color indexed="81"/>
      <name val="Tahoma"/>
      <family val="2"/>
    </font>
    <font>
      <sz val="9"/>
      <color indexed="81"/>
      <name val="Tahoma"/>
      <family val="2"/>
    </font>
  </fonts>
  <fills count="12">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0" tint="-0.49998474074526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s>
  <cellStyleXfs count="6">
    <xf numFmtId="0" fontId="0" fillId="0" borderId="0"/>
    <xf numFmtId="0" fontId="5" fillId="0" borderId="0"/>
    <xf numFmtId="0" fontId="12" fillId="0" borderId="0"/>
    <xf numFmtId="0" fontId="5" fillId="0" borderId="0"/>
    <xf numFmtId="43" fontId="21" fillId="0" borderId="0" applyFont="0" applyFill="0" applyBorder="0" applyAlignment="0" applyProtection="0"/>
    <xf numFmtId="9" fontId="21" fillId="0" borderId="0" applyFont="0" applyFill="0" applyBorder="0" applyAlignment="0" applyProtection="0"/>
  </cellStyleXfs>
  <cellXfs count="349">
    <xf numFmtId="0" fontId="0" fillId="0" borderId="0" xfId="0"/>
    <xf numFmtId="0" fontId="1" fillId="0" borderId="0" xfId="0" applyFont="1" applyAlignment="1">
      <alignment horizontal="center" vertical="center"/>
    </xf>
    <xf numFmtId="0" fontId="8" fillId="0" borderId="0" xfId="0" applyFont="1"/>
    <xf numFmtId="0" fontId="9" fillId="0" borderId="0" xfId="0" applyFont="1" applyAlignment="1">
      <alignment horizontal="left" vertical="center"/>
    </xf>
    <xf numFmtId="49" fontId="1" fillId="0" borderId="12" xfId="0" applyNumberFormat="1" applyFont="1" applyBorder="1" applyAlignment="1">
      <alignment horizontal="left" vertical="center"/>
    </xf>
    <xf numFmtId="164" fontId="1" fillId="0" borderId="12" xfId="0" applyNumberFormat="1" applyFont="1" applyBorder="1" applyAlignment="1">
      <alignment horizontal="center" vertical="center"/>
    </xf>
    <xf numFmtId="0" fontId="1" fillId="0" borderId="12" xfId="0" applyFont="1" applyBorder="1" applyAlignment="1">
      <alignment horizontal="center" vertical="center"/>
    </xf>
    <xf numFmtId="49" fontId="11" fillId="0" borderId="1" xfId="0" applyNumberFormat="1" applyFont="1" applyBorder="1" applyAlignment="1">
      <alignment horizontal="center" vertical="center" wrapText="1"/>
    </xf>
    <xf numFmtId="164"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164" fontId="4" fillId="7" borderId="1" xfId="0" applyNumberFormat="1"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164" fontId="4" fillId="9" borderId="1" xfId="0" applyNumberFormat="1"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8" borderId="1" xfId="0" applyFont="1" applyFill="1" applyBorder="1" applyAlignment="1">
      <alignment horizontal="center" vertical="center" wrapText="1"/>
    </xf>
    <xf numFmtId="164" fontId="11" fillId="9" borderId="1" xfId="0" applyNumberFormat="1" applyFont="1" applyFill="1" applyBorder="1" applyAlignment="1">
      <alignment horizontal="center" vertical="center" wrapText="1"/>
    </xf>
    <xf numFmtId="164" fontId="2" fillId="9" borderId="1" xfId="0" applyNumberFormat="1" applyFont="1" applyFill="1" applyBorder="1" applyAlignment="1">
      <alignment horizontal="center" vertical="center" wrapText="1"/>
    </xf>
    <xf numFmtId="0" fontId="2" fillId="9" borderId="1" xfId="0" applyFont="1" applyFill="1" applyBorder="1" applyAlignment="1">
      <alignment horizontal="center" vertical="center" wrapText="1"/>
    </xf>
    <xf numFmtId="0" fontId="8" fillId="0" borderId="0" xfId="0" applyFont="1" applyAlignment="1">
      <alignment vertical="center"/>
    </xf>
    <xf numFmtId="0" fontId="2" fillId="0" borderId="1" xfId="0" applyFont="1" applyBorder="1" applyAlignment="1">
      <alignment horizontal="center" vertical="center" wrapText="1"/>
    </xf>
    <xf numFmtId="0" fontId="2" fillId="6" borderId="1" xfId="0" applyFont="1" applyFill="1" applyBorder="1" applyAlignment="1">
      <alignment horizontal="center" vertical="center" wrapText="1"/>
    </xf>
    <xf numFmtId="0" fontId="8" fillId="0" borderId="0" xfId="0" applyFont="1" applyAlignment="1">
      <alignment horizontal="center" vertical="center"/>
    </xf>
    <xf numFmtId="164" fontId="4" fillId="0" borderId="1" xfId="0" applyNumberFormat="1" applyFont="1" applyBorder="1" applyAlignment="1">
      <alignment horizontal="center" vertical="center" wrapText="1"/>
    </xf>
    <xf numFmtId="164" fontId="2" fillId="8" borderId="1" xfId="0" applyNumberFormat="1" applyFont="1" applyFill="1" applyBorder="1" applyAlignment="1">
      <alignment horizontal="center" vertical="center" wrapText="1"/>
    </xf>
    <xf numFmtId="164" fontId="4" fillId="8" borderId="1" xfId="0" applyNumberFormat="1" applyFont="1" applyFill="1" applyBorder="1" applyAlignment="1">
      <alignment horizontal="center" vertical="center" wrapText="1"/>
    </xf>
    <xf numFmtId="0" fontId="0" fillId="6" borderId="0" xfId="0" applyFill="1"/>
    <xf numFmtId="0" fontId="6" fillId="9" borderId="1" xfId="0" applyFont="1" applyFill="1" applyBorder="1" applyAlignment="1">
      <alignment horizontal="center" vertical="center"/>
    </xf>
    <xf numFmtId="0" fontId="18" fillId="0" borderId="1" xfId="0" applyFont="1" applyBorder="1" applyAlignment="1">
      <alignment vertical="center" wrapText="1"/>
    </xf>
    <xf numFmtId="164" fontId="6" fillId="9" borderId="1" xfId="0" applyNumberFormat="1" applyFont="1" applyFill="1" applyBorder="1" applyAlignment="1">
      <alignment horizontal="center" vertical="center" wrapText="1"/>
    </xf>
    <xf numFmtId="0" fontId="0" fillId="0" borderId="0" xfId="0" applyAlignment="1">
      <alignment horizontal="center" vertical="center"/>
    </xf>
    <xf numFmtId="43" fontId="22" fillId="6" borderId="1" xfId="4" applyFont="1" applyFill="1" applyBorder="1" applyAlignment="1">
      <alignment horizontal="left" vertical="center" wrapText="1"/>
    </xf>
    <xf numFmtId="0" fontId="23" fillId="3" borderId="0" xfId="0" applyFont="1" applyFill="1"/>
    <xf numFmtId="0" fontId="23" fillId="3" borderId="0" xfId="0" applyFont="1" applyFill="1" applyAlignment="1">
      <alignment horizontal="right"/>
    </xf>
    <xf numFmtId="0" fontId="23" fillId="6" borderId="0" xfId="0" applyFont="1" applyFill="1"/>
    <xf numFmtId="0" fontId="23" fillId="3" borderId="8" xfId="0" applyFont="1" applyFill="1" applyBorder="1"/>
    <xf numFmtId="0" fontId="24" fillId="3" borderId="9" xfId="0" applyFont="1" applyFill="1" applyBorder="1" applyAlignment="1">
      <alignment horizontal="center" vertical="center" wrapText="1"/>
    </xf>
    <xf numFmtId="2" fontId="25" fillId="3" borderId="9" xfId="0" applyNumberFormat="1" applyFont="1" applyFill="1" applyBorder="1" applyAlignment="1">
      <alignment horizontal="center" vertical="center"/>
    </xf>
    <xf numFmtId="22" fontId="25" fillId="5" borderId="9" xfId="0" applyNumberFormat="1" applyFont="1" applyFill="1" applyBorder="1" applyAlignment="1">
      <alignment horizontal="center" vertical="center" wrapText="1"/>
    </xf>
    <xf numFmtId="0" fontId="25" fillId="5" borderId="7" xfId="0" applyFont="1" applyFill="1" applyBorder="1" applyAlignment="1">
      <alignment horizontal="center" vertical="center" wrapText="1"/>
    </xf>
    <xf numFmtId="0" fontId="26" fillId="10" borderId="10" xfId="0" applyFont="1" applyFill="1" applyBorder="1" applyAlignment="1">
      <alignment horizontal="justify" vertical="center"/>
    </xf>
    <xf numFmtId="0" fontId="24" fillId="10" borderId="1" xfId="0" applyFont="1" applyFill="1" applyBorder="1" applyAlignment="1">
      <alignment horizontal="left" vertical="center" wrapText="1"/>
    </xf>
    <xf numFmtId="2" fontId="23" fillId="2" borderId="1" xfId="0" applyNumberFormat="1" applyFont="1" applyFill="1" applyBorder="1" applyAlignment="1">
      <alignment horizontal="right"/>
    </xf>
    <xf numFmtId="0" fontId="26" fillId="5" borderId="4" xfId="0" applyFont="1" applyFill="1" applyBorder="1" applyAlignment="1">
      <alignment horizontal="left" vertical="center"/>
    </xf>
    <xf numFmtId="0" fontId="26" fillId="5" borderId="5" xfId="0" applyFont="1" applyFill="1" applyBorder="1" applyAlignment="1">
      <alignment horizontal="left" vertical="center"/>
    </xf>
    <xf numFmtId="0" fontId="26" fillId="5" borderId="6" xfId="0" applyFont="1" applyFill="1" applyBorder="1" applyAlignment="1">
      <alignment horizontal="left" vertical="center"/>
    </xf>
    <xf numFmtId="0" fontId="23" fillId="10" borderId="1" xfId="0" applyFont="1" applyFill="1" applyBorder="1" applyAlignment="1">
      <alignment horizontal="center" vertical="center"/>
    </xf>
    <xf numFmtId="2" fontId="23" fillId="4" borderId="11" xfId="0" applyNumberFormat="1" applyFont="1" applyFill="1" applyBorder="1"/>
    <xf numFmtId="164" fontId="26" fillId="8" borderId="1" xfId="0" applyNumberFormat="1" applyFont="1" applyFill="1" applyBorder="1" applyAlignment="1">
      <alignment horizontal="right" vertical="center" wrapText="1"/>
    </xf>
    <xf numFmtId="0" fontId="24" fillId="7" borderId="1" xfId="0" applyFont="1" applyFill="1" applyBorder="1" applyAlignment="1">
      <alignment horizontal="left" vertical="center" wrapText="1"/>
    </xf>
    <xf numFmtId="2" fontId="23" fillId="7" borderId="1" xfId="0" applyNumberFormat="1" applyFont="1" applyFill="1" applyBorder="1" applyAlignment="1">
      <alignment horizontal="right"/>
    </xf>
    <xf numFmtId="0" fontId="23" fillId="0" borderId="0" xfId="0" applyFont="1"/>
    <xf numFmtId="0" fontId="26" fillId="11" borderId="1" xfId="0" applyFont="1" applyFill="1" applyBorder="1" applyAlignment="1">
      <alignment horizontal="right" vertical="center" wrapText="1"/>
    </xf>
    <xf numFmtId="164" fontId="24" fillId="9" borderId="1" xfId="0" applyNumberFormat="1" applyFont="1" applyFill="1" applyBorder="1" applyAlignment="1">
      <alignment horizontal="center" vertical="center" wrapText="1"/>
    </xf>
    <xf numFmtId="0" fontId="24" fillId="9" borderId="1" xfId="0" applyFont="1" applyFill="1" applyBorder="1" applyAlignment="1">
      <alignment horizontal="left" vertical="center"/>
    </xf>
    <xf numFmtId="2" fontId="26" fillId="9" borderId="1" xfId="0" applyNumberFormat="1" applyFont="1" applyFill="1" applyBorder="1" applyAlignment="1">
      <alignment horizontal="right" vertical="center"/>
    </xf>
    <xf numFmtId="164" fontId="22" fillId="8" borderId="1" xfId="0" applyNumberFormat="1" applyFont="1" applyFill="1" applyBorder="1" applyAlignment="1">
      <alignment vertical="center" wrapText="1"/>
    </xf>
    <xf numFmtId="0" fontId="22" fillId="2" borderId="1" xfId="0" applyFont="1" applyFill="1" applyBorder="1" applyAlignment="1">
      <alignment vertical="center" wrapText="1"/>
    </xf>
    <xf numFmtId="0" fontId="22" fillId="8" borderId="1" xfId="0" applyFont="1" applyFill="1" applyBorder="1" applyAlignment="1">
      <alignment vertical="center" wrapText="1"/>
    </xf>
    <xf numFmtId="0" fontId="22" fillId="0" borderId="1" xfId="0" applyFont="1" applyBorder="1" applyAlignment="1">
      <alignment vertical="center" wrapText="1"/>
    </xf>
    <xf numFmtId="0" fontId="26" fillId="8" borderId="1" xfId="0" applyFont="1" applyFill="1" applyBorder="1" applyAlignment="1">
      <alignment vertical="center" wrapText="1"/>
    </xf>
    <xf numFmtId="0" fontId="25" fillId="3" borderId="0" xfId="0" applyFont="1" applyFill="1"/>
    <xf numFmtId="2" fontId="25" fillId="3" borderId="0" xfId="0" applyNumberFormat="1" applyFont="1" applyFill="1" applyAlignment="1">
      <alignment horizontal="right"/>
    </xf>
    <xf numFmtId="22" fontId="23" fillId="3" borderId="0" xfId="0" applyNumberFormat="1" applyFont="1" applyFill="1" applyAlignment="1">
      <alignment horizontal="center" vertical="center"/>
    </xf>
    <xf numFmtId="2" fontId="25" fillId="3" borderId="0" xfId="0" applyNumberFormat="1" applyFont="1" applyFill="1"/>
    <xf numFmtId="2" fontId="23" fillId="0" borderId="0" xfId="0" applyNumberFormat="1" applyFont="1" applyAlignment="1">
      <alignment horizontal="right"/>
    </xf>
    <xf numFmtId="2" fontId="23" fillId="0" borderId="0" xfId="0" applyNumberFormat="1" applyFont="1"/>
    <xf numFmtId="0" fontId="27" fillId="0" borderId="0" xfId="0" applyFont="1"/>
    <xf numFmtId="0" fontId="25" fillId="0" borderId="0" xfId="0" applyFont="1"/>
    <xf numFmtId="0" fontId="25" fillId="0" borderId="0" xfId="0" applyFont="1" applyAlignment="1">
      <alignment horizontal="center"/>
    </xf>
    <xf numFmtId="0" fontId="25" fillId="3" borderId="0" xfId="0" applyFont="1" applyFill="1" applyAlignment="1">
      <alignment horizontal="right"/>
    </xf>
    <xf numFmtId="0" fontId="28" fillId="0" borderId="0" xfId="0" applyFont="1"/>
    <xf numFmtId="2" fontId="28" fillId="0" borderId="0" xfId="0" applyNumberFormat="1" applyFont="1" applyAlignment="1">
      <alignment horizontal="left"/>
    </xf>
    <xf numFmtId="22" fontId="23" fillId="0" borderId="0" xfId="0" applyNumberFormat="1" applyFont="1"/>
    <xf numFmtId="14" fontId="23" fillId="0" borderId="0" xfId="0" applyNumberFormat="1" applyFont="1"/>
    <xf numFmtId="14" fontId="22" fillId="0" borderId="0" xfId="0" applyNumberFormat="1" applyFont="1"/>
    <xf numFmtId="0" fontId="22" fillId="0" borderId="0" xfId="0" applyFont="1" applyAlignment="1">
      <alignment vertical="center"/>
    </xf>
    <xf numFmtId="0" fontId="29" fillId="4" borderId="17" xfId="0" applyFont="1" applyFill="1" applyBorder="1" applyAlignment="1">
      <alignment horizontal="center" vertical="center" wrapText="1"/>
    </xf>
    <xf numFmtId="0" fontId="29" fillId="0" borderId="18" xfId="0" applyFont="1" applyBorder="1" applyAlignment="1">
      <alignment horizontal="left" vertical="center" wrapText="1"/>
    </xf>
    <xf numFmtId="0" fontId="29" fillId="0" borderId="18" xfId="0" applyFont="1" applyBorder="1" applyAlignment="1">
      <alignment horizontal="center" vertical="center" wrapText="1"/>
    </xf>
    <xf numFmtId="0" fontId="29" fillId="0" borderId="17" xfId="0" applyFont="1" applyBorder="1" applyAlignment="1">
      <alignment horizontal="center" vertical="center" wrapText="1"/>
    </xf>
    <xf numFmtId="0" fontId="22" fillId="0" borderId="0" xfId="0" applyFont="1" applyAlignment="1">
      <alignment horizontal="center" vertical="center"/>
    </xf>
    <xf numFmtId="0" fontId="22" fillId="0" borderId="17" xfId="0" applyFont="1" applyBorder="1" applyAlignment="1">
      <alignment horizontal="center" vertical="center"/>
    </xf>
    <xf numFmtId="0" fontId="29" fillId="0" borderId="19" xfId="0" applyFont="1" applyBorder="1" applyAlignment="1">
      <alignment vertical="center"/>
    </xf>
    <xf numFmtId="0" fontId="29" fillId="0" borderId="20" xfId="0" applyFont="1" applyBorder="1" applyAlignment="1">
      <alignment vertical="center"/>
    </xf>
    <xf numFmtId="0" fontId="29" fillId="0" borderId="20" xfId="0" applyFont="1" applyBorder="1" applyAlignment="1">
      <alignment horizontal="left" vertical="center"/>
    </xf>
    <xf numFmtId="0" fontId="29" fillId="0" borderId="17" xfId="0" applyFont="1" applyBorder="1" applyAlignment="1">
      <alignment horizontal="center" vertical="center"/>
    </xf>
    <xf numFmtId="0" fontId="29" fillId="0" borderId="18" xfId="0" applyFont="1" applyBorder="1" applyAlignment="1">
      <alignment horizontal="center" vertical="center"/>
    </xf>
    <xf numFmtId="0" fontId="29" fillId="0" borderId="18" xfId="0" applyFont="1" applyBorder="1" applyAlignment="1">
      <alignment vertical="center"/>
    </xf>
    <xf numFmtId="0" fontId="29" fillId="0" borderId="1" xfId="0" applyFont="1" applyBorder="1" applyAlignment="1">
      <alignment horizontal="left" vertical="center" wrapText="1"/>
    </xf>
    <xf numFmtId="0" fontId="29" fillId="0" borderId="2" xfId="0" applyFont="1" applyBorder="1" applyAlignment="1">
      <alignment horizontal="left" vertical="center"/>
    </xf>
    <xf numFmtId="14" fontId="22" fillId="0" borderId="21" xfId="0" applyNumberFormat="1" applyFont="1" applyBorder="1" applyAlignment="1">
      <alignment horizontal="center" vertical="center" wrapText="1"/>
    </xf>
    <xf numFmtId="14" fontId="22" fillId="0" borderId="22" xfId="0" applyNumberFormat="1" applyFont="1" applyBorder="1" applyAlignment="1">
      <alignment horizontal="center" vertical="center" wrapText="1"/>
    </xf>
    <xf numFmtId="14" fontId="29" fillId="0" borderId="23" xfId="0" applyNumberFormat="1" applyFont="1" applyBorder="1" applyAlignment="1">
      <alignment horizontal="center" vertical="center" wrapText="1"/>
    </xf>
    <xf numFmtId="14" fontId="22" fillId="0" borderId="24" xfId="0" applyNumberFormat="1" applyFont="1" applyBorder="1" applyAlignment="1">
      <alignment horizontal="center"/>
    </xf>
    <xf numFmtId="14" fontId="22" fillId="0" borderId="25" xfId="0" applyNumberFormat="1" applyFont="1" applyBorder="1" applyAlignment="1">
      <alignment horizontal="center"/>
    </xf>
    <xf numFmtId="0" fontId="29" fillId="0" borderId="11" xfId="0" applyFont="1" applyBorder="1" applyAlignment="1">
      <alignment horizontal="center" vertical="center"/>
    </xf>
    <xf numFmtId="0" fontId="29" fillId="4" borderId="10" xfId="0" applyFont="1" applyFill="1" applyBorder="1" applyAlignment="1">
      <alignment horizontal="center" vertical="center" wrapText="1"/>
    </xf>
    <xf numFmtId="0" fontId="29" fillId="0" borderId="11" xfId="0" applyFont="1" applyBorder="1" applyAlignment="1">
      <alignment horizontal="center" vertical="center" wrapText="1"/>
    </xf>
    <xf numFmtId="0" fontId="22" fillId="4" borderId="10" xfId="0" applyFont="1" applyFill="1" applyBorder="1" applyAlignment="1">
      <alignment horizontal="center" vertical="center" wrapText="1"/>
    </xf>
    <xf numFmtId="0" fontId="22" fillId="0" borderId="1" xfId="0" applyFont="1" applyBorder="1" applyAlignment="1">
      <alignment horizontal="left" vertical="center" wrapText="1"/>
    </xf>
    <xf numFmtId="165" fontId="22" fillId="0" borderId="24" xfId="0" applyNumberFormat="1" applyFont="1" applyBorder="1" applyAlignment="1">
      <alignment horizontal="center" vertical="center" wrapText="1"/>
    </xf>
    <xf numFmtId="0" fontId="29" fillId="0" borderId="1" xfId="0" applyFont="1" applyBorder="1" applyAlignment="1">
      <alignment vertical="center" wrapText="1"/>
    </xf>
    <xf numFmtId="14" fontId="22" fillId="0" borderId="26" xfId="0" applyNumberFormat="1" applyFont="1" applyBorder="1"/>
    <xf numFmtId="14" fontId="22" fillId="0" borderId="27" xfId="0" applyNumberFormat="1" applyFont="1" applyBorder="1"/>
    <xf numFmtId="0" fontId="29" fillId="4" borderId="10" xfId="0" applyFont="1" applyFill="1" applyBorder="1" applyAlignment="1">
      <alignment horizontal="center" vertical="center"/>
    </xf>
    <xf numFmtId="49" fontId="22" fillId="4" borderId="10" xfId="0" applyNumberFormat="1" applyFont="1" applyFill="1" applyBorder="1" applyAlignment="1">
      <alignment horizontal="left" vertical="center" wrapText="1" indent="1"/>
    </xf>
    <xf numFmtId="49" fontId="29" fillId="4" borderId="10" xfId="0" applyNumberFormat="1" applyFont="1" applyFill="1" applyBorder="1" applyAlignment="1">
      <alignment horizontal="center" vertical="center" wrapText="1"/>
    </xf>
    <xf numFmtId="0" fontId="22" fillId="0" borderId="0" xfId="0" applyFont="1" applyAlignment="1">
      <alignment horizontal="left" vertical="center" wrapText="1"/>
    </xf>
    <xf numFmtId="0" fontId="29" fillId="0" borderId="30" xfId="0" applyFont="1" applyBorder="1" applyAlignment="1">
      <alignment horizontal="left" vertical="center"/>
    </xf>
    <xf numFmtId="0" fontId="22" fillId="0" borderId="33" xfId="0" applyFont="1" applyBorder="1" applyAlignment="1">
      <alignment horizontal="left" vertical="center" wrapText="1"/>
    </xf>
    <xf numFmtId="0" fontId="22" fillId="0" borderId="34" xfId="0" applyFont="1" applyBorder="1" applyAlignment="1">
      <alignment horizontal="left" vertical="center" wrapText="1"/>
    </xf>
    <xf numFmtId="165" fontId="22" fillId="4" borderId="8" xfId="0" applyNumberFormat="1" applyFont="1" applyFill="1" applyBorder="1" applyAlignment="1">
      <alignment horizontal="center" vertical="center"/>
    </xf>
    <xf numFmtId="4" fontId="30" fillId="0" borderId="0" xfId="0" applyNumberFormat="1" applyFont="1" applyAlignment="1">
      <alignment vertical="center"/>
    </xf>
    <xf numFmtId="0" fontId="29" fillId="0" borderId="0" xfId="0" applyFont="1" applyAlignment="1">
      <alignment horizontal="left" vertical="center"/>
    </xf>
    <xf numFmtId="0" fontId="22" fillId="0" borderId="32" xfId="0" applyFont="1" applyBorder="1" applyAlignment="1">
      <alignment horizontal="left" vertical="center" wrapText="1"/>
    </xf>
    <xf numFmtId="0" fontId="22" fillId="0" borderId="6" xfId="0" applyFont="1" applyBorder="1" applyAlignment="1">
      <alignment horizontal="left" vertical="center" wrapText="1"/>
    </xf>
    <xf numFmtId="165" fontId="22" fillId="4" borderId="10" xfId="0" applyNumberFormat="1" applyFont="1" applyFill="1" applyBorder="1" applyAlignment="1">
      <alignment horizontal="center" vertical="center"/>
    </xf>
    <xf numFmtId="0" fontId="22" fillId="0" borderId="31" xfId="0" applyFont="1" applyBorder="1" applyAlignment="1">
      <alignment horizontal="left" vertical="center"/>
    </xf>
    <xf numFmtId="0" fontId="22" fillId="0" borderId="16" xfId="0" applyFont="1" applyBorder="1" applyAlignment="1">
      <alignment horizontal="left" vertical="center"/>
    </xf>
    <xf numFmtId="0" fontId="22" fillId="0" borderId="0" xfId="0" applyFont="1" applyAlignment="1">
      <alignment horizontal="left" vertical="center"/>
    </xf>
    <xf numFmtId="14" fontId="29" fillId="4" borderId="10" xfId="0" applyNumberFormat="1" applyFont="1" applyFill="1" applyBorder="1" applyAlignment="1">
      <alignment horizontal="center" vertical="center" wrapText="1"/>
    </xf>
    <xf numFmtId="14" fontId="29" fillId="4" borderId="1" xfId="0" applyNumberFormat="1" applyFont="1" applyFill="1" applyBorder="1" applyAlignment="1">
      <alignment horizontal="center" vertical="center" wrapText="1"/>
    </xf>
    <xf numFmtId="4" fontId="22" fillId="0" borderId="0" xfId="0" applyNumberFormat="1" applyFont="1" applyAlignment="1">
      <alignment vertical="center"/>
    </xf>
    <xf numFmtId="0" fontId="29" fillId="0" borderId="15" xfId="0" applyFont="1" applyBorder="1" applyAlignment="1">
      <alignment horizontal="center" vertical="center" wrapText="1"/>
    </xf>
    <xf numFmtId="0" fontId="29" fillId="0" borderId="15" xfId="0" applyFont="1" applyBorder="1" applyAlignment="1">
      <alignment horizontal="left" vertical="center" wrapText="1"/>
    </xf>
    <xf numFmtId="0" fontId="24" fillId="9" borderId="1" xfId="0" applyFont="1" applyFill="1" applyBorder="1" applyAlignment="1">
      <alignment horizontal="center" vertical="center"/>
    </xf>
    <xf numFmtId="164" fontId="26" fillId="0" borderId="1" xfId="0" applyNumberFormat="1" applyFont="1" applyBorder="1" applyAlignment="1">
      <alignment vertical="center" wrapText="1"/>
    </xf>
    <xf numFmtId="0" fontId="31" fillId="0" borderId="0" xfId="0" applyFont="1" applyAlignment="1">
      <alignment horizontal="center" vertical="center"/>
    </xf>
    <xf numFmtId="44" fontId="31" fillId="0" borderId="0" xfId="0" applyNumberFormat="1" applyFont="1" applyAlignment="1">
      <alignment horizontal="center" vertical="center"/>
    </xf>
    <xf numFmtId="44" fontId="31" fillId="0" borderId="0" xfId="0" applyNumberFormat="1" applyFont="1" applyAlignment="1">
      <alignment horizontal="left" vertical="center"/>
    </xf>
    <xf numFmtId="0" fontId="8" fillId="0" borderId="0" xfId="0" applyFont="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49" fontId="4" fillId="0" borderId="13" xfId="0" quotePrefix="1" applyNumberFormat="1" applyFont="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8" borderId="1" xfId="0" quotePrefix="1" applyNumberFormat="1" applyFont="1" applyFill="1" applyBorder="1" applyAlignment="1">
      <alignment horizontal="center" vertical="center" wrapText="1"/>
    </xf>
    <xf numFmtId="0" fontId="32" fillId="0" borderId="1" xfId="0" applyFont="1" applyBorder="1" applyAlignment="1">
      <alignment horizontal="center" vertical="center" wrapText="1"/>
    </xf>
    <xf numFmtId="0" fontId="11" fillId="9" borderId="1" xfId="0" applyFont="1" applyFill="1" applyBorder="1" applyAlignment="1">
      <alignment horizontal="center" vertical="center" wrapText="1"/>
    </xf>
    <xf numFmtId="49" fontId="4" fillId="9"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3" applyFon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2" fillId="8" borderId="1" xfId="0" applyNumberFormat="1" applyFont="1" applyFill="1" applyBorder="1" applyAlignment="1">
      <alignment horizontal="center" vertical="center" wrapText="1"/>
    </xf>
    <xf numFmtId="0" fontId="1" fillId="0" borderId="1" xfId="3" applyFont="1" applyBorder="1" applyAlignment="1">
      <alignment horizontal="center" vertical="center" wrapText="1"/>
    </xf>
    <xf numFmtId="49" fontId="4" fillId="0" borderId="1" xfId="0" applyNumberFormat="1" applyFont="1" applyBorder="1" applyAlignment="1">
      <alignment horizontal="center" vertical="center" wrapText="1"/>
    </xf>
    <xf numFmtId="0" fontId="13" fillId="8" borderId="1" xfId="0" applyFont="1" applyFill="1" applyBorder="1" applyAlignment="1">
      <alignment horizontal="center" vertical="center" wrapText="1"/>
    </xf>
    <xf numFmtId="0" fontId="11" fillId="9" borderId="1" xfId="0" applyFont="1" applyFill="1" applyBorder="1" applyAlignment="1">
      <alignment horizontal="center" vertical="center"/>
    </xf>
    <xf numFmtId="0" fontId="16" fillId="8" borderId="1" xfId="0" applyFont="1" applyFill="1" applyBorder="1" applyAlignment="1">
      <alignment horizontal="center" vertical="center" wrapText="1"/>
    </xf>
    <xf numFmtId="49" fontId="11" fillId="9"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33" fillId="0" borderId="1" xfId="0" applyFont="1" applyBorder="1" applyAlignment="1">
      <alignment horizontal="center" vertical="center" wrapText="1"/>
    </xf>
    <xf numFmtId="0" fontId="3" fillId="0" borderId="1" xfId="0" applyFont="1" applyBorder="1" applyAlignment="1">
      <alignment horizontal="center" vertical="center"/>
    </xf>
    <xf numFmtId="0" fontId="13" fillId="9" borderId="1" xfId="0" applyFont="1" applyFill="1" applyBorder="1" applyAlignment="1">
      <alignment horizontal="center" vertical="center"/>
    </xf>
    <xf numFmtId="49" fontId="11" fillId="9" borderId="1" xfId="0" quotePrefix="1" applyNumberFormat="1" applyFont="1" applyFill="1" applyBorder="1" applyAlignment="1">
      <alignment horizontal="center" vertical="center" wrapText="1"/>
    </xf>
    <xf numFmtId="0" fontId="13" fillId="9" borderId="1" xfId="0" applyFont="1" applyFill="1" applyBorder="1" applyAlignment="1">
      <alignment horizontal="center" vertical="center" wrapText="1"/>
    </xf>
    <xf numFmtId="49" fontId="4" fillId="9" borderId="1" xfId="0" quotePrefix="1" applyNumberFormat="1" applyFont="1" applyFill="1" applyBorder="1" applyAlignment="1">
      <alignment horizontal="center" vertical="center" wrapText="1"/>
    </xf>
    <xf numFmtId="49" fontId="2" fillId="9" borderId="1" xfId="0" applyNumberFormat="1" applyFont="1" applyFill="1" applyBorder="1" applyAlignment="1">
      <alignment horizontal="center" vertical="center" wrapText="1"/>
    </xf>
    <xf numFmtId="0" fontId="11" fillId="7" borderId="1" xfId="0" applyFont="1" applyFill="1" applyBorder="1" applyAlignment="1">
      <alignment horizontal="center" vertical="center" wrapText="1"/>
    </xf>
    <xf numFmtId="49" fontId="4" fillId="7" borderId="1" xfId="0" applyNumberFormat="1" applyFont="1" applyFill="1" applyBorder="1" applyAlignment="1">
      <alignment horizontal="center" vertical="center" wrapText="1"/>
    </xf>
    <xf numFmtId="0" fontId="11" fillId="0" borderId="1" xfId="2" applyFont="1" applyBorder="1" applyAlignment="1">
      <alignment horizontal="center" vertical="center" wrapText="1"/>
    </xf>
    <xf numFmtId="0" fontId="10" fillId="0" borderId="12" xfId="0" applyFont="1" applyBorder="1" applyAlignment="1">
      <alignment horizontal="center" vertical="center"/>
    </xf>
    <xf numFmtId="0" fontId="1" fillId="0" borderId="12" xfId="0" applyFont="1" applyBorder="1" applyAlignment="1">
      <alignment horizontal="center" vertical="center" wrapText="1"/>
    </xf>
    <xf numFmtId="49" fontId="1" fillId="0" borderId="12" xfId="0" applyNumberFormat="1" applyFont="1" applyBorder="1" applyAlignment="1">
      <alignment horizontal="center" vertical="center"/>
    </xf>
    <xf numFmtId="0" fontId="1" fillId="0" borderId="0" xfId="0" applyFont="1" applyAlignment="1">
      <alignment horizontal="center" vertical="center" wrapText="1"/>
    </xf>
    <xf numFmtId="0" fontId="9" fillId="0" borderId="0" xfId="0" applyFont="1" applyAlignment="1">
      <alignment horizontal="center" vertical="center"/>
    </xf>
    <xf numFmtId="0" fontId="18" fillId="0" borderId="0" xfId="0" applyFont="1" applyAlignment="1">
      <alignment horizontal="right"/>
    </xf>
    <xf numFmtId="0" fontId="18" fillId="0" borderId="0" xfId="0" applyFont="1"/>
    <xf numFmtId="0" fontId="36" fillId="0" borderId="0" xfId="0" applyFont="1" applyAlignment="1">
      <alignment horizontal="left" vertical="center"/>
    </xf>
    <xf numFmtId="0" fontId="36" fillId="0" borderId="0" xfId="0" applyFont="1" applyAlignment="1">
      <alignment horizontal="center" vertical="center"/>
    </xf>
    <xf numFmtId="0" fontId="0" fillId="0" borderId="0" xfId="0" applyAlignment="1">
      <alignment vertical="center"/>
    </xf>
    <xf numFmtId="43" fontId="17" fillId="3" borderId="1" xfId="0" applyNumberFormat="1" applyFont="1" applyFill="1" applyBorder="1" applyAlignment="1">
      <alignment horizontal="right"/>
    </xf>
    <xf numFmtId="0" fontId="17" fillId="3" borderId="1" xfId="0" applyFont="1" applyFill="1" applyBorder="1" applyAlignment="1">
      <alignment horizontal="right"/>
    </xf>
    <xf numFmtId="43" fontId="18" fillId="3" borderId="1" xfId="4" applyFont="1" applyFill="1" applyBorder="1" applyAlignment="1">
      <alignment horizontal="right" vertical="center" wrapText="1"/>
    </xf>
    <xf numFmtId="43" fontId="18" fillId="6" borderId="1" xfId="4" applyFont="1" applyFill="1" applyBorder="1" applyAlignment="1">
      <alignment horizontal="right" vertical="center" wrapText="1"/>
    </xf>
    <xf numFmtId="164" fontId="18" fillId="8" borderId="1" xfId="0" applyNumberFormat="1" applyFont="1" applyFill="1" applyBorder="1" applyAlignment="1">
      <alignment horizontal="center" vertical="center" wrapText="1"/>
    </xf>
    <xf numFmtId="43" fontId="17" fillId="9" borderId="1" xfId="4" applyFont="1" applyFill="1" applyBorder="1" applyAlignment="1">
      <alignment horizontal="right" vertical="center"/>
    </xf>
    <xf numFmtId="164" fontId="7" fillId="0" borderId="1" xfId="0" applyNumberFormat="1" applyFont="1" applyBorder="1" applyAlignment="1">
      <alignment horizontal="center" vertical="center" wrapText="1"/>
    </xf>
    <xf numFmtId="164" fontId="7" fillId="8" borderId="1" xfId="0" applyNumberFormat="1" applyFont="1" applyFill="1" applyBorder="1" applyAlignment="1">
      <alignment horizontal="center" vertical="center" wrapText="1"/>
    </xf>
    <xf numFmtId="0" fontId="18" fillId="3" borderId="1" xfId="0" applyFont="1" applyFill="1" applyBorder="1" applyAlignment="1">
      <alignment horizontal="right" vertical="center" wrapText="1"/>
    </xf>
    <xf numFmtId="43" fontId="36" fillId="6" borderId="1" xfId="4" applyFont="1" applyFill="1" applyBorder="1" applyAlignment="1">
      <alignment horizontal="right" vertical="center" wrapText="1"/>
    </xf>
    <xf numFmtId="0" fontId="37" fillId="6" borderId="1" xfId="0" applyFont="1" applyFill="1" applyBorder="1" applyAlignment="1">
      <alignment vertical="center" wrapText="1"/>
    </xf>
    <xf numFmtId="0" fontId="18" fillId="6" borderId="1" xfId="0" applyFont="1" applyFill="1" applyBorder="1" applyAlignment="1">
      <alignment vertical="center" wrapText="1"/>
    </xf>
    <xf numFmtId="0" fontId="17" fillId="6" borderId="1" xfId="0" applyFont="1" applyFill="1" applyBorder="1" applyAlignment="1">
      <alignment vertical="center" wrapText="1"/>
    </xf>
    <xf numFmtId="0" fontId="19" fillId="6" borderId="1" xfId="0" applyFont="1" applyFill="1" applyBorder="1" applyAlignment="1">
      <alignment vertical="center" wrapText="1"/>
    </xf>
    <xf numFmtId="0" fontId="18" fillId="3" borderId="1" xfId="0" applyFont="1" applyFill="1" applyBorder="1" applyAlignment="1">
      <alignment horizontal="left" vertical="center" wrapText="1"/>
    </xf>
    <xf numFmtId="43" fontId="37" fillId="0" borderId="1" xfId="4" applyFont="1" applyBorder="1" applyAlignment="1">
      <alignment horizontal="right" vertical="center" wrapText="1"/>
    </xf>
    <xf numFmtId="0" fontId="37" fillId="0" borderId="1" xfId="0" applyFont="1" applyBorder="1" applyAlignment="1">
      <alignment vertical="center" wrapText="1"/>
    </xf>
    <xf numFmtId="43" fontId="18" fillId="0" borderId="1" xfId="4" applyFont="1" applyBorder="1" applyAlignment="1">
      <alignment horizontal="right" vertical="center" wrapText="1"/>
    </xf>
    <xf numFmtId="43" fontId="36" fillId="3" borderId="1" xfId="4" applyFont="1" applyFill="1" applyBorder="1" applyAlignment="1">
      <alignment horizontal="right" vertical="center" wrapText="1"/>
    </xf>
    <xf numFmtId="0" fontId="36" fillId="3" borderId="1" xfId="0" applyFont="1" applyFill="1" applyBorder="1" applyAlignment="1">
      <alignment horizontal="right" vertical="center" wrapText="1"/>
    </xf>
    <xf numFmtId="0" fontId="36" fillId="6" borderId="1" xfId="0" applyFont="1" applyFill="1" applyBorder="1" applyAlignment="1">
      <alignment horizontal="left" vertical="center" wrapText="1"/>
    </xf>
    <xf numFmtId="0" fontId="38" fillId="6" borderId="0" xfId="0" applyFont="1" applyFill="1"/>
    <xf numFmtId="0" fontId="38" fillId="0" borderId="0" xfId="0" applyFont="1"/>
    <xf numFmtId="0" fontId="0" fillId="0" borderId="35" xfId="0" applyBorder="1"/>
    <xf numFmtId="43" fontId="37" fillId="9" borderId="1" xfId="4" applyFont="1" applyFill="1" applyBorder="1" applyAlignment="1">
      <alignment horizontal="right" vertical="center"/>
    </xf>
    <xf numFmtId="0" fontId="37" fillId="9" borderId="1" xfId="0" applyFont="1" applyFill="1" applyBorder="1" applyAlignment="1">
      <alignment horizontal="center" vertical="center"/>
    </xf>
    <xf numFmtId="0" fontId="37" fillId="6" borderId="1" xfId="0" applyFont="1" applyFill="1" applyBorder="1" applyAlignment="1">
      <alignment vertical="top"/>
    </xf>
    <xf numFmtId="0" fontId="37" fillId="6" borderId="1" xfId="0" applyFont="1" applyFill="1" applyBorder="1" applyAlignment="1">
      <alignment horizontal="left" vertical="center" wrapText="1"/>
    </xf>
    <xf numFmtId="43" fontId="37" fillId="7" borderId="1" xfId="4" applyFont="1" applyFill="1" applyBorder="1" applyAlignment="1">
      <alignment horizontal="right" vertical="center" wrapText="1"/>
    </xf>
    <xf numFmtId="164" fontId="7" fillId="7" borderId="1" xfId="0" applyNumberFormat="1" applyFont="1" applyFill="1" applyBorder="1" applyAlignment="1">
      <alignment horizontal="center" vertical="center" wrapText="1"/>
    </xf>
    <xf numFmtId="43" fontId="36" fillId="9" borderId="1" xfId="4" applyFont="1" applyFill="1" applyBorder="1" applyAlignment="1">
      <alignment horizontal="right" vertical="center"/>
    </xf>
    <xf numFmtId="43" fontId="36" fillId="10" borderId="1" xfId="4" applyFont="1" applyFill="1" applyBorder="1" applyAlignment="1">
      <alignment horizontal="right" vertical="center"/>
    </xf>
    <xf numFmtId="0" fontId="7" fillId="10" borderId="1" xfId="0" applyFont="1" applyFill="1" applyBorder="1" applyAlignment="1">
      <alignment horizontal="center" vertical="center"/>
    </xf>
    <xf numFmtId="166" fontId="39" fillId="6" borderId="0" xfId="5" applyNumberFormat="1" applyFont="1" applyFill="1" applyBorder="1" applyAlignment="1">
      <alignment horizontal="center" vertical="center"/>
    </xf>
    <xf numFmtId="0" fontId="37" fillId="6" borderId="1" xfId="0" applyFont="1" applyFill="1" applyBorder="1" applyAlignment="1">
      <alignment horizontal="right" vertical="center" wrapText="1"/>
    </xf>
    <xf numFmtId="0" fontId="36" fillId="3" borderId="1" xfId="0" applyFont="1" applyFill="1" applyBorder="1" applyAlignment="1">
      <alignment horizontal="center" vertical="center"/>
    </xf>
    <xf numFmtId="0" fontId="0" fillId="6" borderId="0" xfId="0" applyFill="1" applyAlignment="1">
      <alignment horizontal="center" vertical="center"/>
    </xf>
    <xf numFmtId="0" fontId="18" fillId="6" borderId="0" xfId="0" applyFont="1" applyFill="1" applyAlignment="1">
      <alignment horizontal="right"/>
    </xf>
    <xf numFmtId="0" fontId="18" fillId="6" borderId="0" xfId="0" applyFont="1" applyFill="1"/>
    <xf numFmtId="0" fontId="36" fillId="6" borderId="0" xfId="0" applyFont="1" applyFill="1" applyAlignment="1">
      <alignment horizontal="left" vertical="center"/>
    </xf>
    <xf numFmtId="0" fontId="36" fillId="6" borderId="0" xfId="0" applyFont="1" applyFill="1" applyAlignment="1">
      <alignment horizontal="center" vertical="center"/>
    </xf>
    <xf numFmtId="0" fontId="23" fillId="0" borderId="0" xfId="0" applyFont="1" applyAlignment="1">
      <alignment horizontal="center" vertical="center"/>
    </xf>
    <xf numFmtId="22" fontId="25" fillId="5" borderId="9" xfId="0" applyNumberFormat="1" applyFont="1" applyFill="1" applyBorder="1" applyAlignment="1">
      <alignment horizontal="center" vertical="center" wrapText="1"/>
    </xf>
    <xf numFmtId="0" fontId="26" fillId="5" borderId="4" xfId="0" applyFont="1" applyFill="1" applyBorder="1" applyAlignment="1">
      <alignment horizontal="left" vertical="center"/>
    </xf>
    <xf numFmtId="0" fontId="26" fillId="5" borderId="5" xfId="0" applyFont="1" applyFill="1" applyBorder="1" applyAlignment="1">
      <alignment horizontal="left" vertical="center"/>
    </xf>
    <xf numFmtId="0" fontId="26" fillId="5" borderId="6" xfId="0" applyFont="1" applyFill="1" applyBorder="1" applyAlignment="1">
      <alignment horizontal="left" vertical="center"/>
    </xf>
    <xf numFmtId="0" fontId="36" fillId="6" borderId="1" xfId="0" applyFont="1" applyFill="1" applyBorder="1" applyAlignment="1">
      <alignment horizontal="center" vertical="center" wrapText="1"/>
    </xf>
    <xf numFmtId="0" fontId="37" fillId="9" borderId="1" xfId="0" applyFont="1" applyFill="1" applyBorder="1" applyAlignment="1">
      <alignment horizontal="center" vertical="center" wrapText="1"/>
    </xf>
    <xf numFmtId="0" fontId="37" fillId="7" borderId="1" xfId="0" applyFont="1" applyFill="1" applyBorder="1" applyAlignment="1">
      <alignment horizontal="center" vertical="center" wrapText="1"/>
    </xf>
    <xf numFmtId="0" fontId="37" fillId="9" borderId="1" xfId="0" applyFont="1" applyFill="1" applyBorder="1" applyAlignment="1">
      <alignment horizontal="left" vertical="center"/>
    </xf>
    <xf numFmtId="164" fontId="7" fillId="0" borderId="1" xfId="0" applyNumberFormat="1" applyFont="1" applyBorder="1" applyAlignment="1">
      <alignment horizontal="center" vertical="center" wrapText="1"/>
    </xf>
    <xf numFmtId="0" fontId="36" fillId="0" borderId="1" xfId="0" applyFont="1" applyBorder="1" applyAlignment="1">
      <alignment horizontal="center" vertical="center" wrapText="1"/>
    </xf>
    <xf numFmtId="0" fontId="17" fillId="3" borderId="4" xfId="0" applyFont="1" applyFill="1" applyBorder="1" applyAlignment="1">
      <alignment horizontal="right"/>
    </xf>
    <xf numFmtId="0" fontId="17" fillId="3" borderId="5" xfId="0" applyFont="1" applyFill="1" applyBorder="1" applyAlignment="1">
      <alignment horizontal="right"/>
    </xf>
    <xf numFmtId="0" fontId="17" fillId="3" borderId="6" xfId="0" applyFont="1" applyFill="1" applyBorder="1" applyAlignment="1">
      <alignment horizontal="right"/>
    </xf>
    <xf numFmtId="0" fontId="7" fillId="0" borderId="0" xfId="0" applyFont="1" applyAlignment="1">
      <alignment horizontal="left" vertical="top" wrapText="1"/>
    </xf>
    <xf numFmtId="0" fontId="6" fillId="3" borderId="1" xfId="0" applyFont="1" applyFill="1" applyBorder="1" applyAlignment="1">
      <alignment horizontal="center" vertical="center"/>
    </xf>
    <xf numFmtId="0" fontId="36" fillId="10" borderId="1" xfId="0" applyFont="1" applyFill="1" applyBorder="1" applyAlignment="1">
      <alignment horizontal="center" vertical="center"/>
    </xf>
    <xf numFmtId="164" fontId="36" fillId="6" borderId="1" xfId="0" applyNumberFormat="1" applyFont="1" applyFill="1" applyBorder="1" applyAlignment="1">
      <alignment horizontal="center" vertical="center" wrapText="1"/>
    </xf>
    <xf numFmtId="0" fontId="17" fillId="9" borderId="1" xfId="0" applyFont="1" applyFill="1" applyBorder="1" applyAlignment="1">
      <alignment horizontal="left" vertical="center"/>
    </xf>
    <xf numFmtId="0" fontId="18" fillId="0" borderId="13" xfId="0" applyFont="1" applyBorder="1" applyAlignment="1">
      <alignment horizontal="center" vertical="center" wrapText="1"/>
    </xf>
    <xf numFmtId="0" fontId="18" fillId="0" borderId="2" xfId="0" applyFont="1" applyBorder="1" applyAlignment="1">
      <alignment horizontal="center" vertical="center" wrapText="1"/>
    </xf>
    <xf numFmtId="164" fontId="7" fillId="0" borderId="13" xfId="0" applyNumberFormat="1" applyFont="1" applyBorder="1" applyAlignment="1">
      <alignment horizontal="center" vertical="center" wrapText="1"/>
    </xf>
    <xf numFmtId="164" fontId="7" fillId="0" borderId="2" xfId="0" applyNumberFormat="1" applyFont="1" applyBorder="1" applyAlignment="1">
      <alignment horizontal="center" vertical="center" wrapText="1"/>
    </xf>
    <xf numFmtId="0" fontId="36" fillId="0" borderId="1" xfId="0" applyFont="1" applyBorder="1" applyAlignment="1">
      <alignment horizontal="center" vertical="top" wrapText="1"/>
    </xf>
    <xf numFmtId="164" fontId="36" fillId="8" borderId="1" xfId="0" applyNumberFormat="1" applyFont="1" applyFill="1" applyBorder="1" applyAlignment="1">
      <alignment horizontal="center" vertical="center" wrapText="1"/>
    </xf>
    <xf numFmtId="0" fontId="36" fillId="0" borderId="1" xfId="0" applyFont="1" applyBorder="1" applyAlignment="1">
      <alignment horizontal="left" vertical="center" wrapText="1"/>
    </xf>
    <xf numFmtId="164" fontId="7" fillId="8" borderId="1" xfId="0" applyNumberFormat="1" applyFont="1" applyFill="1" applyBorder="1" applyAlignment="1">
      <alignment horizontal="center" vertical="center" wrapText="1"/>
    </xf>
    <xf numFmtId="0" fontId="18" fillId="6" borderId="1" xfId="0" applyFont="1" applyFill="1" applyBorder="1" applyAlignment="1">
      <alignment horizontal="center" vertical="center" wrapText="1"/>
    </xf>
    <xf numFmtId="164" fontId="7" fillId="8" borderId="3" xfId="0" applyNumberFormat="1" applyFont="1" applyFill="1" applyBorder="1" applyAlignment="1">
      <alignment horizontal="center" vertical="center" wrapText="1"/>
    </xf>
    <xf numFmtId="164" fontId="7" fillId="8" borderId="2" xfId="0" applyNumberFormat="1" applyFont="1" applyFill="1" applyBorder="1" applyAlignment="1">
      <alignment horizontal="center" vertical="center" wrapText="1"/>
    </xf>
    <xf numFmtId="0" fontId="18" fillId="6" borderId="3" xfId="0" applyFont="1" applyFill="1" applyBorder="1" applyAlignment="1">
      <alignment horizontal="center" vertical="center" wrapText="1"/>
    </xf>
    <xf numFmtId="0" fontId="18" fillId="6" borderId="2" xfId="0" applyFont="1" applyFill="1" applyBorder="1" applyAlignment="1">
      <alignment horizontal="center" vertical="center" wrapText="1"/>
    </xf>
    <xf numFmtId="164" fontId="7" fillId="8" borderId="13" xfId="0" applyNumberFormat="1" applyFont="1" applyFill="1" applyBorder="1" applyAlignment="1">
      <alignment horizontal="center" vertical="center" wrapText="1"/>
    </xf>
    <xf numFmtId="0" fontId="18" fillId="8" borderId="3" xfId="0" applyFont="1" applyFill="1" applyBorder="1" applyAlignment="1">
      <alignment horizontal="center" vertical="center" wrapText="1"/>
    </xf>
    <xf numFmtId="0" fontId="18" fillId="8" borderId="13" xfId="0" applyFont="1" applyFill="1" applyBorder="1" applyAlignment="1">
      <alignment horizontal="center" vertical="center" wrapText="1"/>
    </xf>
    <xf numFmtId="164" fontId="18" fillId="8" borderId="1" xfId="0" applyNumberFormat="1" applyFont="1" applyFill="1" applyBorder="1" applyAlignment="1">
      <alignment horizontal="center" vertical="center" wrapText="1"/>
    </xf>
    <xf numFmtId="0" fontId="18" fillId="8" borderId="1" xfId="0" applyFont="1" applyFill="1" applyBorder="1" applyAlignment="1">
      <alignment horizontal="left" vertical="center" wrapText="1"/>
    </xf>
    <xf numFmtId="0" fontId="18" fillId="6" borderId="13" xfId="0" applyFont="1" applyFill="1" applyBorder="1" applyAlignment="1">
      <alignment horizontal="center" vertical="center" wrapText="1"/>
    </xf>
    <xf numFmtId="164" fontId="18" fillId="8" borderId="3" xfId="0" applyNumberFormat="1" applyFont="1" applyFill="1" applyBorder="1" applyAlignment="1">
      <alignment horizontal="center" vertical="center" wrapText="1"/>
    </xf>
    <xf numFmtId="164" fontId="18" fillId="8" borderId="13" xfId="0" applyNumberFormat="1" applyFont="1" applyFill="1" applyBorder="1" applyAlignment="1">
      <alignment horizontal="center" vertical="center" wrapText="1"/>
    </xf>
    <xf numFmtId="0" fontId="7" fillId="6" borderId="1" xfId="0" applyFont="1" applyFill="1" applyBorder="1" applyAlignment="1">
      <alignment horizontal="left" vertical="center" wrapText="1"/>
    </xf>
    <xf numFmtId="0" fontId="18" fillId="6" borderId="1" xfId="0" applyFont="1" applyFill="1" applyBorder="1" applyAlignment="1">
      <alignment horizontal="left" vertical="center" wrapText="1"/>
    </xf>
    <xf numFmtId="164" fontId="17" fillId="3" borderId="4" xfId="0" applyNumberFormat="1" applyFont="1" applyFill="1" applyBorder="1" applyAlignment="1">
      <alignment horizontal="right" vertical="center" wrapText="1"/>
    </xf>
    <xf numFmtId="164" fontId="17" fillId="3" borderId="5" xfId="0" applyNumberFormat="1" applyFont="1" applyFill="1" applyBorder="1" applyAlignment="1">
      <alignment horizontal="right" vertical="center" wrapText="1"/>
    </xf>
    <xf numFmtId="164" fontId="17" fillId="3" borderId="6" xfId="0" applyNumberFormat="1" applyFont="1" applyFill="1" applyBorder="1" applyAlignment="1">
      <alignment horizontal="right" vertical="center" wrapText="1"/>
    </xf>
    <xf numFmtId="0" fontId="29" fillId="4" borderId="10" xfId="0" applyFont="1" applyFill="1" applyBorder="1" applyAlignment="1">
      <alignment horizontal="center" vertical="center"/>
    </xf>
    <xf numFmtId="0" fontId="29" fillId="4" borderId="1" xfId="0" applyFont="1" applyFill="1" applyBorder="1" applyAlignment="1">
      <alignment horizontal="center" vertical="center"/>
    </xf>
    <xf numFmtId="165" fontId="29" fillId="4" borderId="28" xfId="0" applyNumberFormat="1" applyFont="1" applyFill="1" applyBorder="1" applyAlignment="1">
      <alignment horizontal="center" vertical="center"/>
    </xf>
    <xf numFmtId="165" fontId="29" fillId="4" borderId="29" xfId="0" applyNumberFormat="1" applyFont="1" applyFill="1" applyBorder="1" applyAlignment="1">
      <alignment horizontal="center" vertical="center"/>
    </xf>
    <xf numFmtId="0" fontId="29" fillId="0" borderId="14" xfId="0" applyFont="1" applyBorder="1" applyAlignment="1">
      <alignment horizontal="center" vertical="center" wrapText="1"/>
    </xf>
    <xf numFmtId="0" fontId="29" fillId="0" borderId="15" xfId="0" applyFont="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13" xfId="0" applyFont="1" applyBorder="1" applyAlignment="1">
      <alignment horizontal="center" vertical="center"/>
    </xf>
    <xf numFmtId="0" fontId="1" fillId="0" borderId="2" xfId="0" applyFont="1" applyBorder="1" applyAlignment="1">
      <alignment horizontal="center" vertical="center"/>
    </xf>
    <xf numFmtId="164" fontId="4" fillId="8" borderId="1" xfId="0" applyNumberFormat="1" applyFont="1" applyFill="1" applyBorder="1" applyAlignment="1">
      <alignment horizontal="center" vertical="center" wrapText="1"/>
    </xf>
    <xf numFmtId="0" fontId="4" fillId="8"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4" fillId="8" borderId="3" xfId="0" quotePrefix="1" applyNumberFormat="1" applyFont="1" applyFill="1" applyBorder="1" applyAlignment="1">
      <alignment horizontal="center" vertical="center" wrapText="1"/>
    </xf>
    <xf numFmtId="49" fontId="4" fillId="8" borderId="13" xfId="0" quotePrefix="1" applyNumberFormat="1" applyFont="1" applyFill="1" applyBorder="1" applyAlignment="1">
      <alignment horizontal="center" vertical="center" wrapText="1"/>
    </xf>
    <xf numFmtId="49" fontId="4" fillId="8" borderId="2" xfId="0" quotePrefix="1" applyNumberFormat="1" applyFont="1" applyFill="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13"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164" fontId="4" fillId="8" borderId="3" xfId="0" applyNumberFormat="1" applyFont="1" applyFill="1" applyBorder="1" applyAlignment="1">
      <alignment horizontal="center" vertical="center" wrapText="1"/>
    </xf>
    <xf numFmtId="164" fontId="4" fillId="8" borderId="13" xfId="0" applyNumberFormat="1" applyFont="1" applyFill="1" applyBorder="1" applyAlignment="1">
      <alignment horizontal="center" vertical="center" wrapText="1"/>
    </xf>
    <xf numFmtId="164" fontId="4" fillId="8" borderId="2" xfId="0" applyNumberFormat="1"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13" xfId="0" applyFont="1" applyFill="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13"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34" fillId="0" borderId="12" xfId="0" applyFont="1" applyBorder="1" applyAlignment="1">
      <alignment horizontal="center" vertical="center" wrapText="1"/>
    </xf>
    <xf numFmtId="49" fontId="2" fillId="8" borderId="3" xfId="0" applyNumberFormat="1" applyFont="1" applyFill="1" applyBorder="1" applyAlignment="1">
      <alignment horizontal="center" vertical="center" wrapText="1"/>
    </xf>
    <xf numFmtId="49" fontId="2" fillId="8" borderId="13" xfId="0" applyNumberFormat="1" applyFont="1" applyFill="1" applyBorder="1" applyAlignment="1">
      <alignment horizontal="center" vertical="center" wrapText="1"/>
    </xf>
    <xf numFmtId="49" fontId="2" fillId="8" borderId="2"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 xfId="0" applyFont="1" applyBorder="1" applyAlignment="1">
      <alignment horizontal="center" vertical="center" wrapText="1"/>
    </xf>
    <xf numFmtId="164" fontId="2" fillId="8" borderId="3" xfId="0" applyNumberFormat="1" applyFont="1" applyFill="1" applyBorder="1" applyAlignment="1">
      <alignment horizontal="center" vertical="center" wrapText="1"/>
    </xf>
    <xf numFmtId="164" fontId="2" fillId="8" borderId="13" xfId="0" applyNumberFormat="1" applyFont="1" applyFill="1" applyBorder="1" applyAlignment="1">
      <alignment horizontal="center" vertical="center" wrapText="1"/>
    </xf>
    <xf numFmtId="164" fontId="2" fillId="8" borderId="2"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8" borderId="1" xfId="0" quotePrefix="1" applyNumberFormat="1" applyFont="1" applyFill="1" applyBorder="1" applyAlignment="1">
      <alignment horizontal="center" vertical="center" wrapText="1"/>
    </xf>
    <xf numFmtId="0" fontId="2" fillId="8"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 xfId="0" applyFont="1" applyBorder="1" applyAlignment="1">
      <alignment horizontal="center" vertical="center" wrapText="1"/>
    </xf>
    <xf numFmtId="0" fontId="0" fillId="0" borderId="1" xfId="0" applyBorder="1" applyAlignment="1">
      <alignment horizontal="center" vertical="center" wrapText="1"/>
    </xf>
    <xf numFmtId="49" fontId="4" fillId="0" borderId="1" xfId="0" quotePrefix="1" applyNumberFormat="1" applyFont="1" applyBorder="1" applyAlignment="1">
      <alignment horizontal="center" vertical="center"/>
    </xf>
    <xf numFmtId="49" fontId="4" fillId="0" borderId="3" xfId="0" quotePrefix="1" applyNumberFormat="1" applyFont="1" applyBorder="1" applyAlignment="1">
      <alignment horizontal="center" vertical="center"/>
    </xf>
    <xf numFmtId="49" fontId="4" fillId="0" borderId="13" xfId="0" quotePrefix="1" applyNumberFormat="1" applyFont="1" applyBorder="1" applyAlignment="1">
      <alignment horizontal="center" vertical="center"/>
    </xf>
    <xf numFmtId="49" fontId="4" fillId="0" borderId="2" xfId="0" quotePrefix="1" applyNumberFormat="1" applyFont="1" applyBorder="1" applyAlignment="1">
      <alignment horizontal="center" vertical="center"/>
    </xf>
    <xf numFmtId="164" fontId="14" fillId="0" borderId="1" xfId="0" applyNumberFormat="1" applyFont="1" applyBorder="1" applyAlignment="1">
      <alignment horizontal="center" vertical="center" wrapText="1"/>
    </xf>
    <xf numFmtId="164" fontId="2" fillId="8"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4" fillId="8" borderId="1" xfId="0" quotePrefix="1" applyNumberFormat="1" applyFont="1" applyFill="1" applyBorder="1" applyAlignment="1">
      <alignment horizontal="center" vertical="center"/>
    </xf>
    <xf numFmtId="49" fontId="4" fillId="8" borderId="35" xfId="0" quotePrefix="1" applyNumberFormat="1" applyFont="1" applyFill="1" applyBorder="1" applyAlignment="1">
      <alignment horizontal="center" vertical="center" wrapText="1"/>
    </xf>
    <xf numFmtId="49" fontId="4" fillId="8" borderId="0" xfId="0" quotePrefix="1" applyNumberFormat="1" applyFont="1" applyFill="1" applyAlignment="1">
      <alignment horizontal="center" vertical="center" wrapText="1"/>
    </xf>
    <xf numFmtId="49" fontId="4" fillId="8" borderId="12" xfId="0" quotePrefix="1" applyNumberFormat="1" applyFont="1" applyFill="1" applyBorder="1" applyAlignment="1">
      <alignment horizontal="center" vertical="center" wrapText="1"/>
    </xf>
    <xf numFmtId="164" fontId="3" fillId="8" borderId="1" xfId="0" applyNumberFormat="1" applyFont="1" applyFill="1" applyBorder="1" applyAlignment="1">
      <alignment horizontal="center" vertical="center" wrapText="1"/>
    </xf>
    <xf numFmtId="0" fontId="2" fillId="0" borderId="35"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49" fontId="2" fillId="8" borderId="3" xfId="0" quotePrefix="1" applyNumberFormat="1" applyFont="1" applyFill="1" applyBorder="1" applyAlignment="1">
      <alignment horizontal="center" vertical="center" wrapText="1"/>
    </xf>
    <xf numFmtId="49" fontId="2" fillId="8" borderId="13" xfId="0" quotePrefix="1" applyNumberFormat="1" applyFont="1" applyFill="1" applyBorder="1" applyAlignment="1">
      <alignment horizontal="center" vertical="center" wrapText="1"/>
    </xf>
    <xf numFmtId="49" fontId="2" fillId="0" borderId="3" xfId="0" quotePrefix="1" applyNumberFormat="1" applyFont="1" applyBorder="1" applyAlignment="1">
      <alignment horizontal="center" vertical="center" wrapText="1"/>
    </xf>
    <xf numFmtId="49" fontId="2" fillId="0" borderId="2" xfId="0" quotePrefix="1" applyNumberFormat="1" applyFont="1" applyBorder="1" applyAlignment="1">
      <alignment horizontal="center" vertical="center" wrapText="1"/>
    </xf>
    <xf numFmtId="0" fontId="13" fillId="0" borderId="1" xfId="0" applyFont="1" applyBorder="1" applyAlignment="1">
      <alignment horizontal="center" vertical="center" wrapText="1"/>
    </xf>
    <xf numFmtId="164" fontId="14" fillId="0" borderId="3" xfId="0" applyNumberFormat="1" applyFont="1" applyBorder="1" applyAlignment="1">
      <alignment horizontal="center" vertical="center" wrapText="1"/>
    </xf>
    <xf numFmtId="164" fontId="14" fillId="0" borderId="13" xfId="0" applyNumberFormat="1" applyFont="1" applyBorder="1" applyAlignment="1">
      <alignment horizontal="center" vertical="center" wrapText="1"/>
    </xf>
    <xf numFmtId="164" fontId="14" fillId="0" borderId="2" xfId="0" applyNumberFormat="1" applyFont="1" applyBorder="1" applyAlignment="1">
      <alignment horizontal="center" vertical="center" wrapText="1"/>
    </xf>
    <xf numFmtId="0" fontId="4" fillId="0" borderId="13" xfId="0" applyFont="1" applyBorder="1" applyAlignment="1">
      <alignment horizontal="center" vertical="center" wrapText="1"/>
    </xf>
    <xf numFmtId="164" fontId="2"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49" fontId="15" fillId="0" borderId="3" xfId="0" quotePrefix="1" applyNumberFormat="1" applyFont="1" applyBorder="1" applyAlignment="1">
      <alignment horizontal="center" vertical="center" wrapText="1"/>
    </xf>
    <xf numFmtId="49" fontId="15" fillId="0" borderId="13" xfId="0" quotePrefix="1" applyNumberFormat="1" applyFont="1" applyBorder="1" applyAlignment="1">
      <alignment horizontal="center" vertical="center" wrapText="1"/>
    </xf>
    <xf numFmtId="49" fontId="15" fillId="0" borderId="2" xfId="0" quotePrefix="1" applyNumberFormat="1" applyFont="1" applyBorder="1" applyAlignment="1">
      <alignment horizontal="center" vertical="center" wrapText="1"/>
    </xf>
    <xf numFmtId="0" fontId="35" fillId="0" borderId="0" xfId="0" applyFont="1" applyAlignment="1">
      <alignment horizontal="left" vertical="top" wrapText="1"/>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3" fillId="0" borderId="2" xfId="0" applyNumberFormat="1" applyFont="1" applyBorder="1" applyAlignment="1">
      <alignment horizontal="center" vertical="center"/>
    </xf>
  </cellXfs>
  <cellStyles count="6">
    <cellStyle name="Comma" xfId="4" builtinId="3"/>
    <cellStyle name="Normal" xfId="0" builtinId="0"/>
    <cellStyle name="Normal 2" xfId="1" xr:uid="{00000000-0005-0000-0000-000001000000}"/>
    <cellStyle name="Normal 2 2" xfId="2" xr:uid="{00000000-0005-0000-0000-000002000000}"/>
    <cellStyle name="Normal 2 2 2" xfId="3" xr:uid="{00000000-0005-0000-0000-000003000000}"/>
    <cellStyle name="Percent" xfId="5" builtinId="5"/>
  </cellStyles>
  <dxfs count="1">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72"/>
  <sheetViews>
    <sheetView zoomScaleNormal="100" workbookViewId="0">
      <selection activeCell="B30" sqref="B30"/>
    </sheetView>
  </sheetViews>
  <sheetFormatPr defaultColWidth="9.28515625" defaultRowHeight="14.25" outlineLevelRow="1" outlineLevelCol="1" x14ac:dyDescent="0.2"/>
  <cols>
    <col min="1" max="1" width="16.7109375" style="53" customWidth="1"/>
    <col min="2" max="2" width="71.28515625" style="53" customWidth="1"/>
    <col min="3" max="3" width="18.42578125" style="67" customWidth="1"/>
    <col min="4" max="4" width="15.7109375" style="53" customWidth="1" outlineLevel="1"/>
    <col min="5" max="6" width="18.5703125" style="53" customWidth="1" outlineLevel="1"/>
    <col min="7" max="7" width="10.28515625" style="53" customWidth="1" outlineLevel="1"/>
    <col min="8" max="16384" width="9.28515625" style="53"/>
  </cols>
  <sheetData>
    <row r="1" spans="1:9" ht="45.6" customHeight="1" x14ac:dyDescent="0.2">
      <c r="A1" s="215" t="s">
        <v>394</v>
      </c>
      <c r="B1" s="215"/>
      <c r="C1" s="68"/>
    </row>
    <row r="2" spans="1:9" ht="15" x14ac:dyDescent="0.25">
      <c r="B2" s="69" t="s">
        <v>395</v>
      </c>
      <c r="G2" s="70"/>
      <c r="H2" s="70"/>
    </row>
    <row r="3" spans="1:9" ht="15" x14ac:dyDescent="0.25">
      <c r="G3" s="71"/>
      <c r="H3" s="71"/>
    </row>
    <row r="5" spans="1:9" ht="15" x14ac:dyDescent="0.25">
      <c r="A5" s="63"/>
      <c r="B5" s="63" t="s">
        <v>408</v>
      </c>
      <c r="C5" s="72"/>
      <c r="D5" s="63"/>
      <c r="E5" s="63"/>
      <c r="F5" s="63"/>
      <c r="G5" s="63"/>
    </row>
    <row r="6" spans="1:9" ht="15" thickBot="1" x14ac:dyDescent="0.25">
      <c r="A6" s="34" t="s">
        <v>377</v>
      </c>
      <c r="B6" s="34"/>
      <c r="C6" s="35"/>
      <c r="D6" s="34"/>
      <c r="E6" s="34"/>
      <c r="F6" s="34"/>
      <c r="G6" s="34"/>
      <c r="H6" s="36"/>
      <c r="I6" s="36"/>
    </row>
    <row r="7" spans="1:9" ht="47.65" customHeight="1" x14ac:dyDescent="0.2">
      <c r="A7" s="37"/>
      <c r="B7" s="38" t="s">
        <v>392</v>
      </c>
      <c r="C7" s="39" t="s">
        <v>389</v>
      </c>
      <c r="D7" s="216" t="s">
        <v>393</v>
      </c>
      <c r="E7" s="216"/>
      <c r="F7" s="216"/>
      <c r="G7" s="216"/>
      <c r="H7" s="40" t="s">
        <v>46</v>
      </c>
      <c r="I7" s="41" t="s">
        <v>389</v>
      </c>
    </row>
    <row r="8" spans="1:9" ht="15.75" customHeight="1" x14ac:dyDescent="0.2">
      <c r="A8" s="42"/>
      <c r="B8" s="43" t="s">
        <v>396</v>
      </c>
      <c r="C8" s="44">
        <f>SUM(I8)</f>
        <v>0</v>
      </c>
      <c r="D8" s="217" t="s">
        <v>397</v>
      </c>
      <c r="E8" s="218"/>
      <c r="F8" s="218"/>
      <c r="G8" s="219"/>
      <c r="H8" s="48" t="s">
        <v>28</v>
      </c>
      <c r="I8" s="49"/>
    </row>
    <row r="9" spans="1:9" ht="15.75" customHeight="1" outlineLevel="1" x14ac:dyDescent="0.2">
      <c r="A9" s="50"/>
      <c r="B9" s="51" t="s">
        <v>71</v>
      </c>
      <c r="C9" s="52">
        <f>SUM(C10)</f>
        <v>0</v>
      </c>
    </row>
    <row r="10" spans="1:9" ht="15.75" customHeight="1" outlineLevel="1" x14ac:dyDescent="0.2">
      <c r="A10" s="55">
        <v>190000</v>
      </c>
      <c r="B10" s="56" t="s">
        <v>278</v>
      </c>
      <c r="C10" s="57">
        <f>SUM(C11,C14,C19)</f>
        <v>0</v>
      </c>
    </row>
    <row r="11" spans="1:9" ht="15.75" customHeight="1" outlineLevel="1" x14ac:dyDescent="0.2">
      <c r="A11" s="58">
        <v>190040</v>
      </c>
      <c r="B11" s="59" t="s">
        <v>398</v>
      </c>
      <c r="C11" s="44">
        <f>SUM(I12:I13)</f>
        <v>0</v>
      </c>
    </row>
    <row r="12" spans="1:9" ht="15.75" customHeight="1" outlineLevel="1" x14ac:dyDescent="0.2">
      <c r="A12" s="58"/>
      <c r="B12" s="60" t="s">
        <v>406</v>
      </c>
      <c r="C12" s="54"/>
      <c r="D12" s="217"/>
      <c r="E12" s="218"/>
      <c r="F12" s="218"/>
      <c r="G12" s="219"/>
      <c r="H12" s="48" t="s">
        <v>46</v>
      </c>
      <c r="I12" s="49"/>
    </row>
    <row r="13" spans="1:9" ht="15.75" customHeight="1" outlineLevel="1" x14ac:dyDescent="0.2">
      <c r="A13" s="58"/>
      <c r="B13" s="60" t="s">
        <v>407</v>
      </c>
      <c r="C13" s="54"/>
      <c r="D13" s="217"/>
      <c r="E13" s="218"/>
      <c r="F13" s="218"/>
      <c r="G13" s="219"/>
      <c r="H13" s="48" t="s">
        <v>46</v>
      </c>
      <c r="I13" s="49"/>
    </row>
    <row r="14" spans="1:9" ht="15.75" customHeight="1" x14ac:dyDescent="0.2">
      <c r="A14" s="58">
        <v>190050</v>
      </c>
      <c r="B14" s="59" t="s">
        <v>26</v>
      </c>
      <c r="C14" s="44">
        <f>SUM(I15:I18)</f>
        <v>0</v>
      </c>
    </row>
    <row r="15" spans="1:9" ht="15.75" customHeight="1" x14ac:dyDescent="0.2">
      <c r="A15" s="58"/>
      <c r="B15" s="33" t="s">
        <v>399</v>
      </c>
      <c r="C15" s="54"/>
      <c r="D15" s="217"/>
      <c r="E15" s="218"/>
      <c r="F15" s="218"/>
      <c r="G15" s="219"/>
      <c r="H15" s="48" t="s">
        <v>46</v>
      </c>
      <c r="I15" s="49"/>
    </row>
    <row r="16" spans="1:9" ht="15.75" customHeight="1" x14ac:dyDescent="0.2">
      <c r="A16" s="58"/>
      <c r="B16" s="33" t="s">
        <v>400</v>
      </c>
      <c r="C16" s="54"/>
      <c r="D16" s="45"/>
      <c r="E16" s="46"/>
      <c r="F16" s="46"/>
      <c r="G16" s="47"/>
      <c r="H16" s="48"/>
      <c r="I16" s="49"/>
    </row>
    <row r="17" spans="1:9" ht="36" customHeight="1" x14ac:dyDescent="0.2">
      <c r="A17" s="58"/>
      <c r="B17" s="33" t="s">
        <v>401</v>
      </c>
      <c r="C17" s="54"/>
      <c r="D17" s="45"/>
      <c r="E17" s="46"/>
      <c r="F17" s="46"/>
      <c r="G17" s="47"/>
      <c r="H17" s="48"/>
      <c r="I17" s="49"/>
    </row>
    <row r="18" spans="1:9" ht="22.5" customHeight="1" x14ac:dyDescent="0.2">
      <c r="A18" s="58"/>
      <c r="B18" s="33" t="s">
        <v>402</v>
      </c>
      <c r="C18" s="54"/>
      <c r="D18" s="217"/>
      <c r="E18" s="218"/>
      <c r="F18" s="218"/>
      <c r="G18" s="219"/>
      <c r="H18" s="48" t="s">
        <v>46</v>
      </c>
      <c r="I18" s="49"/>
    </row>
    <row r="19" spans="1:9" outlineLevel="1" x14ac:dyDescent="0.2">
      <c r="A19" s="58">
        <v>190060</v>
      </c>
      <c r="B19" s="59" t="s">
        <v>328</v>
      </c>
      <c r="C19" s="44">
        <f>SUM(I20:I22)</f>
        <v>0</v>
      </c>
    </row>
    <row r="20" spans="1:9" outlineLevel="1" x14ac:dyDescent="0.2">
      <c r="A20" s="58"/>
      <c r="B20" s="61" t="s">
        <v>403</v>
      </c>
      <c r="C20" s="54"/>
      <c r="D20" s="217"/>
      <c r="E20" s="218"/>
      <c r="F20" s="218"/>
      <c r="G20" s="219"/>
      <c r="H20" s="48" t="s">
        <v>46</v>
      </c>
      <c r="I20" s="49"/>
    </row>
    <row r="21" spans="1:9" outlineLevel="1" x14ac:dyDescent="0.2">
      <c r="A21" s="58"/>
      <c r="B21" s="62" t="s">
        <v>404</v>
      </c>
      <c r="C21" s="54"/>
      <c r="D21" s="45"/>
      <c r="E21" s="46"/>
      <c r="F21" s="46"/>
      <c r="G21" s="47"/>
      <c r="H21" s="48"/>
      <c r="I21" s="49"/>
    </row>
    <row r="22" spans="1:9" outlineLevel="1" x14ac:dyDescent="0.2">
      <c r="A22" s="58"/>
      <c r="B22" s="53" t="s">
        <v>405</v>
      </c>
      <c r="C22" s="54"/>
      <c r="D22" s="217"/>
      <c r="E22" s="218"/>
      <c r="F22" s="218"/>
      <c r="G22" s="219"/>
      <c r="H22" s="48" t="s">
        <v>46</v>
      </c>
      <c r="I22" s="49"/>
    </row>
    <row r="23" spans="1:9" ht="15" x14ac:dyDescent="0.25">
      <c r="A23" s="34"/>
      <c r="B23" s="63" t="s">
        <v>388</v>
      </c>
      <c r="C23" s="64">
        <f>SUM(C8:C8,C9)</f>
        <v>0</v>
      </c>
      <c r="D23" s="63"/>
      <c r="E23" s="63" t="s">
        <v>388</v>
      </c>
      <c r="F23" s="34"/>
      <c r="G23" s="34"/>
      <c r="H23" s="65"/>
      <c r="I23" s="66">
        <f>SUM(I8,I12:I13,I15:I18,I20:I22)</f>
        <v>0</v>
      </c>
    </row>
    <row r="24" spans="1:9" x14ac:dyDescent="0.2">
      <c r="D24" s="34"/>
      <c r="E24" s="34" t="s">
        <v>47</v>
      </c>
      <c r="F24" s="34"/>
      <c r="G24" s="34"/>
      <c r="H24" s="65"/>
      <c r="I24" s="34"/>
    </row>
    <row r="25" spans="1:9" x14ac:dyDescent="0.2">
      <c r="D25" s="34"/>
      <c r="E25" s="34"/>
      <c r="F25" s="34"/>
      <c r="G25" s="34"/>
      <c r="H25" s="65"/>
      <c r="I25" s="34"/>
    </row>
    <row r="26" spans="1:9" x14ac:dyDescent="0.2">
      <c r="D26" s="34"/>
      <c r="E26" s="34" t="s">
        <v>25</v>
      </c>
      <c r="F26" s="34"/>
      <c r="G26" s="34"/>
      <c r="H26" s="65"/>
      <c r="I26" s="34" t="s">
        <v>24</v>
      </c>
    </row>
    <row r="28" spans="1:9" ht="18" x14ac:dyDescent="0.25">
      <c r="B28" s="73" t="s">
        <v>378</v>
      </c>
      <c r="C28" s="74"/>
    </row>
    <row r="29" spans="1:9" ht="18" x14ac:dyDescent="0.25">
      <c r="B29" s="73" t="s">
        <v>390</v>
      </c>
      <c r="C29" s="74"/>
      <c r="D29" s="74"/>
      <c r="E29" s="74"/>
      <c r="F29" s="74"/>
      <c r="G29" s="74"/>
    </row>
    <row r="30" spans="1:9" x14ac:dyDescent="0.2">
      <c r="D30" s="75"/>
      <c r="E30" s="76"/>
    </row>
    <row r="31" spans="1:9" x14ac:dyDescent="0.2">
      <c r="D31" s="75"/>
      <c r="E31" s="76"/>
    </row>
    <row r="32" spans="1:9" x14ac:dyDescent="0.2">
      <c r="D32" s="75"/>
      <c r="E32" s="76"/>
    </row>
    <row r="470" spans="3:3" x14ac:dyDescent="0.2">
      <c r="C470" s="68"/>
    </row>
    <row r="471" spans="3:3" x14ac:dyDescent="0.2">
      <c r="C471" s="68"/>
    </row>
    <row r="472" spans="3:3" x14ac:dyDescent="0.2">
      <c r="C472" s="68"/>
    </row>
  </sheetData>
  <mergeCells count="9">
    <mergeCell ref="D22:G22"/>
    <mergeCell ref="A1:B1"/>
    <mergeCell ref="D7:G7"/>
    <mergeCell ref="D8:G8"/>
    <mergeCell ref="D18:G18"/>
    <mergeCell ref="D20:G20"/>
    <mergeCell ref="D12:G12"/>
    <mergeCell ref="D13:G13"/>
    <mergeCell ref="D15:G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4932A-D276-49BC-B8C1-E4591C9C23F5}">
  <sheetPr>
    <tabColor theme="0"/>
  </sheetPr>
  <dimension ref="A1:AE471"/>
  <sheetViews>
    <sheetView zoomScale="85" zoomScaleNormal="85" workbookViewId="0">
      <selection activeCell="R439" sqref="R439"/>
    </sheetView>
  </sheetViews>
  <sheetFormatPr defaultRowHeight="16.5" x14ac:dyDescent="0.3"/>
  <cols>
    <col min="1" max="1" width="9.140625" style="28"/>
    <col min="2" max="2" width="9.28515625" style="172" customWidth="1"/>
    <col min="3" max="3" width="20.5703125" style="171" customWidth="1"/>
    <col min="4" max="4" width="52" style="170" customWidth="1"/>
    <col min="5" max="5" width="30.140625" style="169" customWidth="1"/>
    <col min="6" max="6" width="10.5703125" style="28" bestFit="1" customWidth="1"/>
  </cols>
  <sheetData>
    <row r="1" spans="1:6" s="28" customFormat="1" x14ac:dyDescent="0.3">
      <c r="B1" s="214"/>
      <c r="C1" s="213"/>
      <c r="D1" s="212"/>
      <c r="E1" s="211"/>
    </row>
    <row r="2" spans="1:6" s="32" customFormat="1" ht="48" customHeight="1" x14ac:dyDescent="0.25">
      <c r="A2" s="210"/>
      <c r="B2" s="209"/>
      <c r="C2" s="230" t="s">
        <v>651</v>
      </c>
      <c r="D2" s="230"/>
      <c r="E2" s="208" t="s">
        <v>650</v>
      </c>
      <c r="F2" s="207"/>
    </row>
    <row r="3" spans="1:6" ht="15" customHeight="1" x14ac:dyDescent="0.25">
      <c r="B3" s="206" t="s">
        <v>13</v>
      </c>
      <c r="C3" s="231" t="s">
        <v>1</v>
      </c>
      <c r="D3" s="231"/>
      <c r="E3" s="205">
        <f ca="1">+E3</f>
        <v>0</v>
      </c>
    </row>
    <row r="4" spans="1:6" ht="15" customHeight="1" x14ac:dyDescent="0.25">
      <c r="B4" s="206" t="s">
        <v>14</v>
      </c>
      <c r="C4" s="231" t="s">
        <v>2</v>
      </c>
      <c r="D4" s="231"/>
      <c r="E4" s="205">
        <f ca="1">+E4</f>
        <v>0</v>
      </c>
    </row>
    <row r="5" spans="1:6" ht="15" customHeight="1" x14ac:dyDescent="0.25">
      <c r="A5"/>
      <c r="B5" s="206" t="s">
        <v>649</v>
      </c>
      <c r="C5" s="231" t="s">
        <v>648</v>
      </c>
      <c r="D5" s="231"/>
      <c r="E5" s="205">
        <f ca="1">+E5</f>
        <v>0</v>
      </c>
    </row>
    <row r="6" spans="1:6" ht="15" customHeight="1" x14ac:dyDescent="0.25">
      <c r="A6"/>
      <c r="B6" s="206" t="s">
        <v>647</v>
      </c>
      <c r="C6" s="231" t="s">
        <v>511</v>
      </c>
      <c r="D6" s="231"/>
      <c r="E6" s="205">
        <f ca="1">+E6</f>
        <v>0</v>
      </c>
    </row>
    <row r="7" spans="1:6" ht="15" customHeight="1" x14ac:dyDescent="0.25">
      <c r="A7"/>
      <c r="B7" s="203"/>
      <c r="C7" s="222" t="s">
        <v>55</v>
      </c>
      <c r="D7" s="222"/>
      <c r="E7" s="202"/>
    </row>
    <row r="8" spans="1:6" ht="15" customHeight="1" x14ac:dyDescent="0.25">
      <c r="B8" s="31">
        <v>100020</v>
      </c>
      <c r="C8" s="221" t="s">
        <v>61</v>
      </c>
      <c r="D8" s="221"/>
      <c r="E8" s="204">
        <f ca="1">+E8</f>
        <v>0</v>
      </c>
    </row>
    <row r="9" spans="1:6" ht="15" customHeight="1" x14ac:dyDescent="0.25">
      <c r="A9"/>
      <c r="B9" s="203"/>
      <c r="C9" s="222" t="s">
        <v>71</v>
      </c>
      <c r="D9" s="222"/>
      <c r="E9" s="202"/>
    </row>
    <row r="10" spans="1:6" ht="15" customHeight="1" x14ac:dyDescent="0.25">
      <c r="B10" s="29">
        <v>120000</v>
      </c>
      <c r="C10" s="223" t="s">
        <v>79</v>
      </c>
      <c r="D10" s="223"/>
      <c r="E10" s="198">
        <f ca="1">E11+E15</f>
        <v>0</v>
      </c>
    </row>
    <row r="11" spans="1:6" ht="15" customHeight="1" x14ac:dyDescent="0.25">
      <c r="A11"/>
      <c r="B11" s="224">
        <v>120010</v>
      </c>
      <c r="C11" s="225" t="s">
        <v>81</v>
      </c>
      <c r="D11" s="201" t="s">
        <v>81</v>
      </c>
      <c r="E11" s="183">
        <f>E12+E13+E14</f>
        <v>0</v>
      </c>
    </row>
    <row r="12" spans="1:6" ht="15" customHeight="1" x14ac:dyDescent="0.25">
      <c r="A12"/>
      <c r="B12" s="224"/>
      <c r="C12" s="225"/>
      <c r="D12" s="193" t="s">
        <v>532</v>
      </c>
      <c r="E12" s="192"/>
    </row>
    <row r="13" spans="1:6" ht="15" customHeight="1" x14ac:dyDescent="0.25">
      <c r="A13"/>
      <c r="B13" s="224"/>
      <c r="C13" s="225"/>
      <c r="D13" s="193" t="s">
        <v>550</v>
      </c>
      <c r="E13" s="192"/>
    </row>
    <row r="14" spans="1:6" ht="15" customHeight="1" x14ac:dyDescent="0.25">
      <c r="A14"/>
      <c r="B14" s="224"/>
      <c r="C14" s="225"/>
      <c r="D14" s="193" t="s">
        <v>531</v>
      </c>
      <c r="E14" s="192"/>
    </row>
    <row r="15" spans="1:6" ht="15" customHeight="1" x14ac:dyDescent="0.25">
      <c r="B15" s="224">
        <v>120020</v>
      </c>
      <c r="C15" s="238" t="s">
        <v>4</v>
      </c>
      <c r="D15" s="200" t="s">
        <v>4</v>
      </c>
      <c r="E15" s="183">
        <f ca="1">E15+E17+E18</f>
        <v>0</v>
      </c>
    </row>
    <row r="16" spans="1:6" ht="15" customHeight="1" x14ac:dyDescent="0.25">
      <c r="B16" s="224"/>
      <c r="C16" s="238"/>
      <c r="D16" s="193" t="s">
        <v>646</v>
      </c>
      <c r="E16" s="192"/>
    </row>
    <row r="17" spans="2:5" ht="15" customHeight="1" x14ac:dyDescent="0.25">
      <c r="B17" s="224"/>
      <c r="C17" s="238"/>
      <c r="D17" s="193" t="s">
        <v>550</v>
      </c>
      <c r="E17" s="192"/>
    </row>
    <row r="18" spans="2:5" ht="15" customHeight="1" x14ac:dyDescent="0.25">
      <c r="B18" s="224"/>
      <c r="C18" s="238"/>
      <c r="D18" s="193" t="s">
        <v>531</v>
      </c>
      <c r="E18" s="192"/>
    </row>
    <row r="19" spans="2:5" ht="15" customHeight="1" x14ac:dyDescent="0.25">
      <c r="B19" s="199">
        <v>130000</v>
      </c>
      <c r="C19" s="223" t="s">
        <v>99</v>
      </c>
      <c r="D19" s="223"/>
      <c r="E19" s="198">
        <f ca="1">E20+E24+E25+E29+E33+E37</f>
        <v>0</v>
      </c>
    </row>
    <row r="20" spans="2:5" ht="15" customHeight="1" x14ac:dyDescent="0.25">
      <c r="B20" s="239">
        <v>130010</v>
      </c>
      <c r="C20" s="240" t="s">
        <v>645</v>
      </c>
      <c r="D20" s="184" t="s">
        <v>644</v>
      </c>
      <c r="E20" s="183">
        <f>E21+E22+E23</f>
        <v>0</v>
      </c>
    </row>
    <row r="21" spans="2:5" ht="15" customHeight="1" x14ac:dyDescent="0.25">
      <c r="B21" s="239"/>
      <c r="C21" s="240"/>
      <c r="D21" s="193" t="s">
        <v>532</v>
      </c>
      <c r="E21" s="192"/>
    </row>
    <row r="22" spans="2:5" ht="15" customHeight="1" x14ac:dyDescent="0.25">
      <c r="B22" s="239"/>
      <c r="C22" s="240"/>
      <c r="D22" s="193" t="s">
        <v>550</v>
      </c>
      <c r="E22" s="192"/>
    </row>
    <row r="23" spans="2:5" ht="15" customHeight="1" x14ac:dyDescent="0.25">
      <c r="B23" s="239"/>
      <c r="C23" s="240"/>
      <c r="D23" s="193" t="s">
        <v>531</v>
      </c>
      <c r="E23" s="192"/>
    </row>
    <row r="24" spans="2:5" s="28" customFormat="1" ht="15" customHeight="1" x14ac:dyDescent="0.25">
      <c r="B24" s="239"/>
      <c r="C24" s="240"/>
      <c r="D24" s="184" t="s">
        <v>643</v>
      </c>
      <c r="E24" s="183">
        <f ca="1">E24</f>
        <v>0</v>
      </c>
    </row>
    <row r="25" spans="2:5" s="28" customFormat="1" ht="15" customHeight="1" x14ac:dyDescent="0.25">
      <c r="B25" s="232">
        <v>130020</v>
      </c>
      <c r="C25" s="220" t="s">
        <v>103</v>
      </c>
      <c r="D25" s="184" t="s">
        <v>103</v>
      </c>
      <c r="E25" s="183">
        <f>E26+E27+E28</f>
        <v>0</v>
      </c>
    </row>
    <row r="26" spans="2:5" ht="15" customHeight="1" x14ac:dyDescent="0.25">
      <c r="B26" s="232"/>
      <c r="C26" s="220"/>
      <c r="D26" s="193" t="s">
        <v>532</v>
      </c>
      <c r="E26" s="192"/>
    </row>
    <row r="27" spans="2:5" ht="15" customHeight="1" x14ac:dyDescent="0.25">
      <c r="B27" s="232"/>
      <c r="C27" s="220"/>
      <c r="D27" s="193" t="s">
        <v>550</v>
      </c>
      <c r="E27" s="192"/>
    </row>
    <row r="28" spans="2:5" ht="15" customHeight="1" x14ac:dyDescent="0.25">
      <c r="B28" s="232"/>
      <c r="C28" s="220"/>
      <c r="D28" s="193" t="s">
        <v>531</v>
      </c>
      <c r="E28" s="192"/>
    </row>
    <row r="29" spans="2:5" s="28" customFormat="1" ht="15" customHeight="1" x14ac:dyDescent="0.25">
      <c r="B29" s="232">
        <v>130030</v>
      </c>
      <c r="C29" s="220" t="s">
        <v>5</v>
      </c>
      <c r="D29" s="184" t="s">
        <v>17</v>
      </c>
      <c r="E29" s="183">
        <f>E30+E31+E32</f>
        <v>0</v>
      </c>
    </row>
    <row r="30" spans="2:5" ht="15" customHeight="1" x14ac:dyDescent="0.25">
      <c r="B30" s="232"/>
      <c r="C30" s="220"/>
      <c r="D30" s="193" t="s">
        <v>532</v>
      </c>
      <c r="E30" s="192"/>
    </row>
    <row r="31" spans="2:5" ht="15" customHeight="1" x14ac:dyDescent="0.25">
      <c r="B31" s="232"/>
      <c r="C31" s="220"/>
      <c r="D31" s="193" t="s">
        <v>550</v>
      </c>
      <c r="E31" s="192"/>
    </row>
    <row r="32" spans="2:5" ht="15" customHeight="1" x14ac:dyDescent="0.25">
      <c r="B32" s="232"/>
      <c r="C32" s="220"/>
      <c r="D32" s="193" t="s">
        <v>531</v>
      </c>
      <c r="E32" s="192"/>
    </row>
    <row r="33" spans="1:31" s="28" customFormat="1" ht="15" customHeight="1" x14ac:dyDescent="0.25">
      <c r="B33" s="232"/>
      <c r="C33" s="220"/>
      <c r="D33" s="184" t="s">
        <v>5</v>
      </c>
      <c r="E33" s="183">
        <f>E34+E35+E36</f>
        <v>0</v>
      </c>
    </row>
    <row r="34" spans="1:31" ht="15" customHeight="1" x14ac:dyDescent="0.25">
      <c r="B34" s="232"/>
      <c r="C34" s="220"/>
      <c r="D34" s="193" t="s">
        <v>532</v>
      </c>
      <c r="E34" s="192"/>
    </row>
    <row r="35" spans="1:31" ht="15" customHeight="1" x14ac:dyDescent="0.25">
      <c r="B35" s="232"/>
      <c r="C35" s="220"/>
      <c r="D35" s="193" t="s">
        <v>550</v>
      </c>
      <c r="E35" s="192"/>
    </row>
    <row r="36" spans="1:31" ht="15" customHeight="1" x14ac:dyDescent="0.25">
      <c r="B36" s="232"/>
      <c r="C36" s="220"/>
      <c r="D36" s="193" t="s">
        <v>531</v>
      </c>
      <c r="E36" s="192"/>
    </row>
    <row r="37" spans="1:31" s="28" customFormat="1" ht="15" customHeight="1" x14ac:dyDescent="0.25">
      <c r="B37" s="232">
        <v>130040</v>
      </c>
      <c r="C37" s="220" t="s">
        <v>124</v>
      </c>
      <c r="D37" s="184" t="s">
        <v>124</v>
      </c>
      <c r="E37" s="183">
        <f>E38+E39+E40</f>
        <v>0</v>
      </c>
    </row>
    <row r="38" spans="1:31" ht="15" customHeight="1" x14ac:dyDescent="0.25">
      <c r="B38" s="232"/>
      <c r="C38" s="220"/>
      <c r="D38" s="193" t="s">
        <v>532</v>
      </c>
      <c r="E38" s="192"/>
    </row>
    <row r="39" spans="1:31" ht="15" customHeight="1" x14ac:dyDescent="0.25">
      <c r="B39" s="232"/>
      <c r="C39" s="220"/>
      <c r="D39" s="193" t="s">
        <v>550</v>
      </c>
      <c r="E39" s="192"/>
    </row>
    <row r="40" spans="1:31" ht="15" customHeight="1" x14ac:dyDescent="0.25">
      <c r="B40" s="232"/>
      <c r="C40" s="220"/>
      <c r="D40" s="193" t="s">
        <v>531</v>
      </c>
      <c r="E40" s="192"/>
    </row>
    <row r="41" spans="1:31" ht="15" customHeight="1" collapsed="1" x14ac:dyDescent="0.25">
      <c r="B41" s="31">
        <v>140000</v>
      </c>
      <c r="C41" s="233" t="s">
        <v>127</v>
      </c>
      <c r="D41" s="233"/>
      <c r="E41" s="179">
        <f>E42+E46+E50+E54+E58+E62+E66+E70+E74+E78+E82+E86+E90+E94+E98+E102+E106+E110+E114+E118+E122+E136+E150+E166+E170+E174+E178+E182+E186+E190+E194+E198+E202+E206+E210+E214+E218+E222+E226+E230+E234+E238+E242+E246+E260+E274+E288++E292+E296+E305+E309</f>
        <v>0</v>
      </c>
    </row>
    <row r="42" spans="1:31" s="197" customFormat="1" ht="15" customHeight="1" x14ac:dyDescent="0.25">
      <c r="B42" s="236">
        <v>140010</v>
      </c>
      <c r="C42" s="234" t="s">
        <v>129</v>
      </c>
      <c r="D42" s="184" t="s">
        <v>642</v>
      </c>
      <c r="E42" s="189">
        <f>E43+E44+E45</f>
        <v>0</v>
      </c>
      <c r="F42" s="28"/>
      <c r="G42"/>
      <c r="H42"/>
      <c r="I42"/>
      <c r="J42"/>
      <c r="K42"/>
      <c r="L42"/>
      <c r="M42"/>
      <c r="N42"/>
      <c r="O42"/>
      <c r="P42"/>
      <c r="Q42"/>
      <c r="R42"/>
      <c r="S42"/>
      <c r="T42"/>
      <c r="U42"/>
      <c r="V42"/>
      <c r="W42"/>
      <c r="X42"/>
      <c r="Y42"/>
      <c r="Z42"/>
      <c r="AA42"/>
      <c r="AB42"/>
      <c r="AC42"/>
      <c r="AD42"/>
      <c r="AE42"/>
    </row>
    <row r="43" spans="1:31" ht="15" customHeight="1" x14ac:dyDescent="0.25">
      <c r="A43"/>
      <c r="B43" s="236"/>
      <c r="C43" s="234"/>
      <c r="D43" s="193" t="s">
        <v>532</v>
      </c>
      <c r="E43" s="192"/>
    </row>
    <row r="44" spans="1:31" ht="15" customHeight="1" x14ac:dyDescent="0.25">
      <c r="A44"/>
      <c r="B44" s="236"/>
      <c r="C44" s="234"/>
      <c r="D44" s="182" t="s">
        <v>550</v>
      </c>
      <c r="E44" s="176"/>
    </row>
    <row r="45" spans="1:31" ht="15" customHeight="1" x14ac:dyDescent="0.25">
      <c r="A45"/>
      <c r="B45" s="236"/>
      <c r="C45" s="234"/>
      <c r="D45" s="182" t="s">
        <v>531</v>
      </c>
      <c r="E45" s="176"/>
    </row>
    <row r="46" spans="1:31" ht="33" customHeight="1" x14ac:dyDescent="0.25">
      <c r="A46"/>
      <c r="B46" s="236"/>
      <c r="C46" s="234"/>
      <c r="D46" s="190" t="s">
        <v>641</v>
      </c>
      <c r="E46" s="189">
        <f>E47+E48+E49</f>
        <v>0</v>
      </c>
    </row>
    <row r="47" spans="1:31" ht="15" customHeight="1" x14ac:dyDescent="0.25">
      <c r="A47"/>
      <c r="B47" s="236"/>
      <c r="C47" s="234"/>
      <c r="D47" s="193" t="s">
        <v>532</v>
      </c>
      <c r="E47" s="176"/>
    </row>
    <row r="48" spans="1:31" ht="15" customHeight="1" x14ac:dyDescent="0.25">
      <c r="A48"/>
      <c r="B48" s="236"/>
      <c r="C48" s="234"/>
      <c r="D48" s="182" t="s">
        <v>550</v>
      </c>
      <c r="E48" s="176"/>
    </row>
    <row r="49" spans="1:6" ht="15" customHeight="1" x14ac:dyDescent="0.25">
      <c r="A49"/>
      <c r="B49" s="236"/>
      <c r="C49" s="234"/>
      <c r="D49" s="182" t="s">
        <v>531</v>
      </c>
      <c r="E49" s="176"/>
    </row>
    <row r="50" spans="1:6" s="28" customFormat="1" ht="30" customHeight="1" x14ac:dyDescent="0.25">
      <c r="B50" s="236"/>
      <c r="C50" s="234"/>
      <c r="D50" s="190" t="s">
        <v>640</v>
      </c>
      <c r="E50" s="177">
        <f>E51+E52+E53</f>
        <v>0</v>
      </c>
    </row>
    <row r="51" spans="1:6" s="28" customFormat="1" ht="15" customHeight="1" x14ac:dyDescent="0.25">
      <c r="B51" s="236"/>
      <c r="C51" s="234"/>
      <c r="D51" s="193" t="s">
        <v>532</v>
      </c>
      <c r="E51" s="192"/>
    </row>
    <row r="52" spans="1:6" s="28" customFormat="1" ht="15" customHeight="1" x14ac:dyDescent="0.25">
      <c r="B52" s="236"/>
      <c r="C52" s="234"/>
      <c r="D52" s="182" t="s">
        <v>550</v>
      </c>
      <c r="E52" s="192"/>
    </row>
    <row r="53" spans="1:6" s="28" customFormat="1" ht="15" customHeight="1" x14ac:dyDescent="0.25">
      <c r="B53" s="236"/>
      <c r="C53" s="234"/>
      <c r="D53" s="182" t="s">
        <v>531</v>
      </c>
      <c r="E53" s="192"/>
    </row>
    <row r="54" spans="1:6" s="28" customFormat="1" ht="33" customHeight="1" x14ac:dyDescent="0.25">
      <c r="B54" s="236"/>
      <c r="C54" s="234"/>
      <c r="D54" s="190" t="s">
        <v>639</v>
      </c>
      <c r="E54" s="177">
        <f>E55+E56+E57</f>
        <v>0</v>
      </c>
    </row>
    <row r="55" spans="1:6" s="28" customFormat="1" ht="15" customHeight="1" x14ac:dyDescent="0.25">
      <c r="B55" s="236"/>
      <c r="C55" s="234"/>
      <c r="D55" s="193" t="s">
        <v>532</v>
      </c>
      <c r="E55" s="192"/>
    </row>
    <row r="56" spans="1:6" s="28" customFormat="1" ht="15" customHeight="1" x14ac:dyDescent="0.25">
      <c r="B56" s="236"/>
      <c r="C56" s="234"/>
      <c r="D56" s="182" t="s">
        <v>550</v>
      </c>
      <c r="E56" s="192"/>
    </row>
    <row r="57" spans="1:6" s="28" customFormat="1" ht="15" customHeight="1" x14ac:dyDescent="0.25">
      <c r="B57" s="236"/>
      <c r="C57" s="234"/>
      <c r="D57" s="182" t="s">
        <v>531</v>
      </c>
      <c r="E57" s="192"/>
    </row>
    <row r="58" spans="1:6" ht="33" customHeight="1" x14ac:dyDescent="0.25">
      <c r="A58"/>
      <c r="B58" s="236"/>
      <c r="C58" s="234"/>
      <c r="D58" s="184" t="s">
        <v>638</v>
      </c>
      <c r="E58" s="189">
        <f>E59+E60+E61</f>
        <v>0</v>
      </c>
    </row>
    <row r="59" spans="1:6" ht="15" customHeight="1" x14ac:dyDescent="0.25">
      <c r="A59"/>
      <c r="B59" s="236"/>
      <c r="C59" s="234"/>
      <c r="D59" s="193" t="s">
        <v>532</v>
      </c>
      <c r="E59" s="176"/>
    </row>
    <row r="60" spans="1:6" ht="15" customHeight="1" x14ac:dyDescent="0.25">
      <c r="A60"/>
      <c r="B60" s="236"/>
      <c r="C60" s="234"/>
      <c r="D60" s="182" t="s">
        <v>550</v>
      </c>
      <c r="E60" s="176"/>
    </row>
    <row r="61" spans="1:6" ht="15" customHeight="1" x14ac:dyDescent="0.25">
      <c r="A61"/>
      <c r="B61" s="236"/>
      <c r="C61" s="234"/>
      <c r="D61" s="182" t="s">
        <v>531</v>
      </c>
      <c r="E61" s="176"/>
    </row>
    <row r="62" spans="1:6" ht="30" customHeight="1" x14ac:dyDescent="0.25">
      <c r="A62"/>
      <c r="B62" s="236"/>
      <c r="C62" s="234"/>
      <c r="D62" s="184" t="s">
        <v>637</v>
      </c>
      <c r="E62" s="189">
        <f>E63+E64+E65</f>
        <v>0</v>
      </c>
    </row>
    <row r="63" spans="1:6" s="196" customFormat="1" ht="15" customHeight="1" x14ac:dyDescent="0.25">
      <c r="B63" s="236"/>
      <c r="C63" s="234"/>
      <c r="D63" s="193" t="s">
        <v>532</v>
      </c>
      <c r="E63" s="192"/>
      <c r="F63" s="28"/>
    </row>
    <row r="64" spans="1:6" s="196" customFormat="1" ht="15" customHeight="1" x14ac:dyDescent="0.25">
      <c r="B64" s="236"/>
      <c r="C64" s="234"/>
      <c r="D64" s="182" t="s">
        <v>550</v>
      </c>
      <c r="E64" s="176"/>
      <c r="F64" s="28"/>
    </row>
    <row r="65" spans="2:6" s="196" customFormat="1" ht="15" customHeight="1" x14ac:dyDescent="0.25">
      <c r="B65" s="236"/>
      <c r="C65" s="234"/>
      <c r="D65" s="182" t="s">
        <v>531</v>
      </c>
      <c r="E65" s="176"/>
      <c r="F65" s="28"/>
    </row>
    <row r="66" spans="2:6" s="195" customFormat="1" ht="33" customHeight="1" x14ac:dyDescent="0.25">
      <c r="B66" s="236"/>
      <c r="C66" s="234"/>
      <c r="D66" s="190" t="s">
        <v>636</v>
      </c>
      <c r="E66" s="177">
        <f>E67+E68+E69</f>
        <v>0</v>
      </c>
      <c r="F66" s="28"/>
    </row>
    <row r="67" spans="2:6" s="195" customFormat="1" ht="15" customHeight="1" x14ac:dyDescent="0.25">
      <c r="B67" s="236"/>
      <c r="C67" s="234"/>
      <c r="D67" s="193" t="s">
        <v>532</v>
      </c>
      <c r="E67" s="176"/>
      <c r="F67" s="28"/>
    </row>
    <row r="68" spans="2:6" s="195" customFormat="1" ht="15" customHeight="1" x14ac:dyDescent="0.25">
      <c r="B68" s="236"/>
      <c r="C68" s="234"/>
      <c r="D68" s="182" t="s">
        <v>550</v>
      </c>
      <c r="E68" s="176"/>
      <c r="F68" s="28"/>
    </row>
    <row r="69" spans="2:6" s="195" customFormat="1" ht="15" customHeight="1" x14ac:dyDescent="0.25">
      <c r="B69" s="236"/>
      <c r="C69" s="234"/>
      <c r="D69" s="182" t="s">
        <v>531</v>
      </c>
      <c r="E69" s="176"/>
      <c r="F69" s="28"/>
    </row>
    <row r="70" spans="2:6" s="195" customFormat="1" ht="33" customHeight="1" x14ac:dyDescent="0.25">
      <c r="B70" s="236"/>
      <c r="C70" s="234"/>
      <c r="D70" s="190" t="s">
        <v>635</v>
      </c>
      <c r="E70" s="177">
        <f>E71+E72+E73</f>
        <v>0</v>
      </c>
      <c r="F70" s="28"/>
    </row>
    <row r="71" spans="2:6" s="195" customFormat="1" ht="15" customHeight="1" x14ac:dyDescent="0.25">
      <c r="B71" s="236"/>
      <c r="C71" s="234"/>
      <c r="D71" s="193" t="s">
        <v>532</v>
      </c>
      <c r="E71" s="192"/>
      <c r="F71" s="28"/>
    </row>
    <row r="72" spans="2:6" s="195" customFormat="1" ht="15" customHeight="1" x14ac:dyDescent="0.25">
      <c r="B72" s="236"/>
      <c r="C72" s="234"/>
      <c r="D72" s="182" t="s">
        <v>550</v>
      </c>
      <c r="E72" s="192"/>
      <c r="F72" s="28"/>
    </row>
    <row r="73" spans="2:6" s="195" customFormat="1" ht="15" customHeight="1" x14ac:dyDescent="0.25">
      <c r="B73" s="236"/>
      <c r="C73" s="234"/>
      <c r="D73" s="182" t="s">
        <v>531</v>
      </c>
      <c r="E73" s="192"/>
      <c r="F73" s="28"/>
    </row>
    <row r="74" spans="2:6" s="195" customFormat="1" ht="33" customHeight="1" x14ac:dyDescent="0.25">
      <c r="B74" s="236"/>
      <c r="C74" s="234"/>
      <c r="D74" s="190" t="s">
        <v>634</v>
      </c>
      <c r="E74" s="177">
        <f>E75+E76+E77</f>
        <v>0</v>
      </c>
      <c r="F74" s="28"/>
    </row>
    <row r="75" spans="2:6" s="195" customFormat="1" ht="15" customHeight="1" x14ac:dyDescent="0.25">
      <c r="B75" s="236"/>
      <c r="C75" s="234"/>
      <c r="D75" s="193" t="s">
        <v>532</v>
      </c>
      <c r="E75" s="192"/>
      <c r="F75" s="28"/>
    </row>
    <row r="76" spans="2:6" s="195" customFormat="1" ht="15" customHeight="1" x14ac:dyDescent="0.25">
      <c r="B76" s="236"/>
      <c r="C76" s="234"/>
      <c r="D76" s="182" t="s">
        <v>550</v>
      </c>
      <c r="E76" s="192"/>
      <c r="F76" s="28"/>
    </row>
    <row r="77" spans="2:6" s="195" customFormat="1" ht="15" customHeight="1" x14ac:dyDescent="0.25">
      <c r="B77" s="236"/>
      <c r="C77" s="234"/>
      <c r="D77" s="182" t="s">
        <v>531</v>
      </c>
      <c r="E77" s="192"/>
      <c r="F77" s="28"/>
    </row>
    <row r="78" spans="2:6" s="195" customFormat="1" ht="33" customHeight="1" x14ac:dyDescent="0.25">
      <c r="B78" s="236"/>
      <c r="C78" s="234"/>
      <c r="D78" s="184" t="s">
        <v>633</v>
      </c>
      <c r="E78" s="177">
        <f>E79+E80+E81</f>
        <v>0</v>
      </c>
      <c r="F78" s="28"/>
    </row>
    <row r="79" spans="2:6" s="195" customFormat="1" ht="15" customHeight="1" x14ac:dyDescent="0.25">
      <c r="B79" s="236"/>
      <c r="C79" s="234"/>
      <c r="D79" s="193" t="s">
        <v>532</v>
      </c>
      <c r="E79" s="176"/>
      <c r="F79" s="28"/>
    </row>
    <row r="80" spans="2:6" s="195" customFormat="1" ht="15" customHeight="1" x14ac:dyDescent="0.25">
      <c r="B80" s="236"/>
      <c r="C80" s="234"/>
      <c r="D80" s="182" t="s">
        <v>550</v>
      </c>
      <c r="E80" s="176"/>
      <c r="F80" s="28"/>
    </row>
    <row r="81" spans="2:6" s="195" customFormat="1" ht="15" customHeight="1" x14ac:dyDescent="0.25">
      <c r="B81" s="236"/>
      <c r="C81" s="234"/>
      <c r="D81" s="182" t="s">
        <v>531</v>
      </c>
      <c r="E81" s="176"/>
      <c r="F81" s="28"/>
    </row>
    <row r="82" spans="2:6" s="195" customFormat="1" ht="15" customHeight="1" x14ac:dyDescent="0.25">
      <c r="B82" s="236"/>
      <c r="C82" s="234"/>
      <c r="D82" s="184" t="s">
        <v>632</v>
      </c>
      <c r="E82" s="177">
        <f>E83+E84+E85</f>
        <v>0</v>
      </c>
      <c r="F82" s="28"/>
    </row>
    <row r="83" spans="2:6" s="195" customFormat="1" ht="15" customHeight="1" x14ac:dyDescent="0.25">
      <c r="B83" s="236"/>
      <c r="C83" s="234"/>
      <c r="D83" s="193" t="s">
        <v>532</v>
      </c>
      <c r="E83" s="192"/>
      <c r="F83" s="28"/>
    </row>
    <row r="84" spans="2:6" s="195" customFormat="1" ht="15" customHeight="1" x14ac:dyDescent="0.25">
      <c r="B84" s="236"/>
      <c r="C84" s="234"/>
      <c r="D84" s="182" t="s">
        <v>550</v>
      </c>
      <c r="E84" s="176"/>
      <c r="F84" s="28"/>
    </row>
    <row r="85" spans="2:6" s="195" customFormat="1" ht="15" customHeight="1" x14ac:dyDescent="0.25">
      <c r="B85" s="236"/>
      <c r="C85" s="234"/>
      <c r="D85" s="182" t="s">
        <v>531</v>
      </c>
      <c r="E85" s="176"/>
      <c r="F85" s="28"/>
    </row>
    <row r="86" spans="2:6" s="195" customFormat="1" ht="33" customHeight="1" x14ac:dyDescent="0.25">
      <c r="B86" s="236"/>
      <c r="C86" s="234"/>
      <c r="D86" s="190" t="s">
        <v>631</v>
      </c>
      <c r="E86" s="177">
        <f>E87+E88+E89</f>
        <v>0</v>
      </c>
      <c r="F86" s="28"/>
    </row>
    <row r="87" spans="2:6" s="195" customFormat="1" ht="15" customHeight="1" x14ac:dyDescent="0.25">
      <c r="B87" s="236"/>
      <c r="C87" s="234"/>
      <c r="D87" s="193" t="s">
        <v>532</v>
      </c>
      <c r="E87" s="192"/>
      <c r="F87" s="28"/>
    </row>
    <row r="88" spans="2:6" s="195" customFormat="1" ht="15" customHeight="1" x14ac:dyDescent="0.25">
      <c r="B88" s="236"/>
      <c r="C88" s="234"/>
      <c r="D88" s="182" t="s">
        <v>550</v>
      </c>
      <c r="E88" s="176"/>
      <c r="F88" s="28"/>
    </row>
    <row r="89" spans="2:6" s="195" customFormat="1" ht="15" customHeight="1" x14ac:dyDescent="0.25">
      <c r="B89" s="236"/>
      <c r="C89" s="234"/>
      <c r="D89" s="182" t="s">
        <v>531</v>
      </c>
      <c r="E89" s="176"/>
      <c r="F89" s="28"/>
    </row>
    <row r="90" spans="2:6" s="195" customFormat="1" ht="30" customHeight="1" x14ac:dyDescent="0.25">
      <c r="B90" s="236"/>
      <c r="C90" s="234"/>
      <c r="D90" s="190" t="s">
        <v>630</v>
      </c>
      <c r="E90" s="177">
        <f>E91+E92+E93</f>
        <v>0</v>
      </c>
      <c r="F90" s="28"/>
    </row>
    <row r="91" spans="2:6" s="195" customFormat="1" ht="15" customHeight="1" x14ac:dyDescent="0.25">
      <c r="B91" s="236"/>
      <c r="C91" s="234"/>
      <c r="D91" s="193" t="s">
        <v>532</v>
      </c>
      <c r="E91" s="192"/>
      <c r="F91" s="28"/>
    </row>
    <row r="92" spans="2:6" s="195" customFormat="1" ht="15" customHeight="1" x14ac:dyDescent="0.25">
      <c r="B92" s="236"/>
      <c r="C92" s="234"/>
      <c r="D92" s="182" t="s">
        <v>550</v>
      </c>
      <c r="E92" s="192"/>
      <c r="F92" s="28"/>
    </row>
    <row r="93" spans="2:6" s="195" customFormat="1" ht="15" customHeight="1" x14ac:dyDescent="0.25">
      <c r="B93" s="236"/>
      <c r="C93" s="234"/>
      <c r="D93" s="182" t="s">
        <v>531</v>
      </c>
      <c r="E93" s="192"/>
      <c r="F93" s="28"/>
    </row>
    <row r="94" spans="2:6" s="195" customFormat="1" ht="33" customHeight="1" x14ac:dyDescent="0.25">
      <c r="B94" s="236"/>
      <c r="C94" s="234"/>
      <c r="D94" s="190" t="s">
        <v>629</v>
      </c>
      <c r="E94" s="177">
        <f>E95+E96+E97</f>
        <v>0</v>
      </c>
      <c r="F94" s="28"/>
    </row>
    <row r="95" spans="2:6" s="195" customFormat="1" ht="15" customHeight="1" x14ac:dyDescent="0.25">
      <c r="B95" s="236"/>
      <c r="C95" s="234"/>
      <c r="D95" s="193" t="s">
        <v>532</v>
      </c>
      <c r="E95" s="192"/>
      <c r="F95" s="28"/>
    </row>
    <row r="96" spans="2:6" s="195" customFormat="1" ht="15" customHeight="1" x14ac:dyDescent="0.25">
      <c r="B96" s="236"/>
      <c r="C96" s="234"/>
      <c r="D96" s="182" t="s">
        <v>550</v>
      </c>
      <c r="E96" s="192"/>
      <c r="F96" s="28"/>
    </row>
    <row r="97" spans="2:6" s="195" customFormat="1" ht="15" customHeight="1" x14ac:dyDescent="0.25">
      <c r="B97" s="236"/>
      <c r="C97" s="234"/>
      <c r="D97" s="182" t="s">
        <v>531</v>
      </c>
      <c r="E97" s="192"/>
      <c r="F97" s="28"/>
    </row>
    <row r="98" spans="2:6" s="195" customFormat="1" ht="33" customHeight="1" x14ac:dyDescent="0.25">
      <c r="B98" s="236"/>
      <c r="C98" s="234"/>
      <c r="D98" s="184" t="s">
        <v>628</v>
      </c>
      <c r="E98" s="177">
        <f>E99+E100+E101</f>
        <v>0</v>
      </c>
      <c r="F98" s="28"/>
    </row>
    <row r="99" spans="2:6" s="195" customFormat="1" ht="15" customHeight="1" x14ac:dyDescent="0.25">
      <c r="B99" s="236"/>
      <c r="C99" s="234"/>
      <c r="D99" s="193" t="s">
        <v>532</v>
      </c>
      <c r="E99" s="176"/>
      <c r="F99" s="28"/>
    </row>
    <row r="100" spans="2:6" s="195" customFormat="1" ht="15" customHeight="1" x14ac:dyDescent="0.25">
      <c r="B100" s="236"/>
      <c r="C100" s="234"/>
      <c r="D100" s="182" t="s">
        <v>550</v>
      </c>
      <c r="E100" s="176"/>
      <c r="F100" s="28"/>
    </row>
    <row r="101" spans="2:6" s="195" customFormat="1" ht="15" customHeight="1" x14ac:dyDescent="0.25">
      <c r="B101" s="236"/>
      <c r="C101" s="234"/>
      <c r="D101" s="182" t="s">
        <v>531</v>
      </c>
      <c r="E101" s="176"/>
      <c r="F101" s="28"/>
    </row>
    <row r="102" spans="2:6" s="195" customFormat="1" ht="30" customHeight="1" x14ac:dyDescent="0.25">
      <c r="B102" s="236"/>
      <c r="C102" s="234"/>
      <c r="D102" s="184" t="s">
        <v>627</v>
      </c>
      <c r="E102" s="177">
        <f>E103+E104+E105</f>
        <v>0</v>
      </c>
      <c r="F102" s="28"/>
    </row>
    <row r="103" spans="2:6" s="195" customFormat="1" ht="15" customHeight="1" x14ac:dyDescent="0.25">
      <c r="B103" s="236"/>
      <c r="C103" s="234"/>
      <c r="D103" s="193" t="s">
        <v>532</v>
      </c>
      <c r="E103" s="192"/>
      <c r="F103" s="28"/>
    </row>
    <row r="104" spans="2:6" s="195" customFormat="1" ht="15" customHeight="1" x14ac:dyDescent="0.25">
      <c r="B104" s="236"/>
      <c r="C104" s="234"/>
      <c r="D104" s="182" t="s">
        <v>550</v>
      </c>
      <c r="E104" s="176"/>
      <c r="F104" s="28"/>
    </row>
    <row r="105" spans="2:6" s="195" customFormat="1" ht="15" customHeight="1" x14ac:dyDescent="0.25">
      <c r="B105" s="236"/>
      <c r="C105" s="234"/>
      <c r="D105" s="182" t="s">
        <v>531</v>
      </c>
      <c r="E105" s="176"/>
      <c r="F105" s="28"/>
    </row>
    <row r="106" spans="2:6" s="195" customFormat="1" ht="33" customHeight="1" x14ac:dyDescent="0.25">
      <c r="B106" s="236"/>
      <c r="C106" s="234"/>
      <c r="D106" s="184" t="s">
        <v>626</v>
      </c>
      <c r="E106" s="177">
        <f>E107+E108+E109</f>
        <v>0</v>
      </c>
      <c r="F106" s="28"/>
    </row>
    <row r="107" spans="2:6" s="195" customFormat="1" ht="15" customHeight="1" x14ac:dyDescent="0.25">
      <c r="B107" s="236"/>
      <c r="C107" s="234"/>
      <c r="D107" s="193" t="s">
        <v>532</v>
      </c>
      <c r="E107" s="192"/>
      <c r="F107" s="28"/>
    </row>
    <row r="108" spans="2:6" s="195" customFormat="1" ht="15" customHeight="1" x14ac:dyDescent="0.25">
      <c r="B108" s="236"/>
      <c r="C108" s="234"/>
      <c r="D108" s="182" t="s">
        <v>550</v>
      </c>
      <c r="E108" s="176"/>
      <c r="F108" s="28"/>
    </row>
    <row r="109" spans="2:6" s="195" customFormat="1" ht="15" customHeight="1" x14ac:dyDescent="0.25">
      <c r="B109" s="236"/>
      <c r="C109" s="234"/>
      <c r="D109" s="182" t="s">
        <v>531</v>
      </c>
      <c r="E109" s="176"/>
      <c r="F109" s="28"/>
    </row>
    <row r="110" spans="2:6" s="195" customFormat="1" ht="33" customHeight="1" x14ac:dyDescent="0.25">
      <c r="B110" s="236"/>
      <c r="C110" s="234"/>
      <c r="D110" s="190" t="s">
        <v>625</v>
      </c>
      <c r="E110" s="177">
        <f>E111+E112+E113</f>
        <v>0</v>
      </c>
      <c r="F110" s="28"/>
    </row>
    <row r="111" spans="2:6" s="195" customFormat="1" ht="15" customHeight="1" x14ac:dyDescent="0.25">
      <c r="B111" s="236"/>
      <c r="C111" s="234"/>
      <c r="D111" s="193" t="s">
        <v>532</v>
      </c>
      <c r="E111" s="192"/>
      <c r="F111" s="28"/>
    </row>
    <row r="112" spans="2:6" s="195" customFormat="1" ht="15" customHeight="1" x14ac:dyDescent="0.25">
      <c r="B112" s="236"/>
      <c r="C112" s="234"/>
      <c r="D112" s="182" t="s">
        <v>550</v>
      </c>
      <c r="E112" s="192"/>
      <c r="F112" s="28"/>
    </row>
    <row r="113" spans="1:6" s="195" customFormat="1" ht="15" customHeight="1" x14ac:dyDescent="0.25">
      <c r="B113" s="236"/>
      <c r="C113" s="234"/>
      <c r="D113" s="182" t="s">
        <v>531</v>
      </c>
      <c r="E113" s="192"/>
      <c r="F113" s="28"/>
    </row>
    <row r="114" spans="1:6" s="195" customFormat="1" ht="33" customHeight="1" x14ac:dyDescent="0.25">
      <c r="B114" s="236"/>
      <c r="C114" s="234"/>
      <c r="D114" s="190" t="s">
        <v>624</v>
      </c>
      <c r="E114" s="177">
        <f>E115+E116+E117</f>
        <v>0</v>
      </c>
      <c r="F114" s="28"/>
    </row>
    <row r="115" spans="1:6" s="195" customFormat="1" ht="15" customHeight="1" x14ac:dyDescent="0.25">
      <c r="B115" s="236"/>
      <c r="C115" s="234"/>
      <c r="D115" s="193" t="s">
        <v>532</v>
      </c>
      <c r="E115" s="192"/>
      <c r="F115" s="28"/>
    </row>
    <row r="116" spans="1:6" s="195" customFormat="1" ht="15" customHeight="1" x14ac:dyDescent="0.25">
      <c r="B116" s="236"/>
      <c r="C116" s="234"/>
      <c r="D116" s="182" t="s">
        <v>550</v>
      </c>
      <c r="E116" s="192"/>
      <c r="F116" s="28"/>
    </row>
    <row r="117" spans="1:6" s="195" customFormat="1" ht="15" customHeight="1" x14ac:dyDescent="0.25">
      <c r="B117" s="236"/>
      <c r="C117" s="234"/>
      <c r="D117" s="182" t="s">
        <v>531</v>
      </c>
      <c r="E117" s="192"/>
      <c r="F117" s="28"/>
    </row>
    <row r="118" spans="1:6" s="195" customFormat="1" ht="33" customHeight="1" x14ac:dyDescent="0.25">
      <c r="B118" s="236"/>
      <c r="C118" s="234"/>
      <c r="D118" s="184" t="s">
        <v>623</v>
      </c>
      <c r="E118" s="177">
        <f>E119+E120+E121</f>
        <v>0</v>
      </c>
      <c r="F118" s="28"/>
    </row>
    <row r="119" spans="1:6" s="195" customFormat="1" ht="15" customHeight="1" x14ac:dyDescent="0.25">
      <c r="B119" s="236"/>
      <c r="C119" s="234"/>
      <c r="D119" s="193" t="s">
        <v>532</v>
      </c>
      <c r="E119" s="176"/>
      <c r="F119" s="28"/>
    </row>
    <row r="120" spans="1:6" s="195" customFormat="1" ht="15" customHeight="1" x14ac:dyDescent="0.25">
      <c r="B120" s="236"/>
      <c r="C120" s="234"/>
      <c r="D120" s="182" t="s">
        <v>550</v>
      </c>
      <c r="E120" s="176"/>
      <c r="F120" s="28"/>
    </row>
    <row r="121" spans="1:6" s="195" customFormat="1" ht="15" customHeight="1" x14ac:dyDescent="0.25">
      <c r="B121" s="236"/>
      <c r="C121" s="234"/>
      <c r="D121" s="182" t="s">
        <v>531</v>
      </c>
      <c r="E121" s="176"/>
      <c r="F121" s="28"/>
    </row>
    <row r="122" spans="1:6" ht="30" customHeight="1" x14ac:dyDescent="0.25">
      <c r="A122"/>
      <c r="B122" s="236"/>
      <c r="C122" s="234"/>
      <c r="D122" s="190" t="s">
        <v>599</v>
      </c>
      <c r="E122" s="189">
        <f>E123+E125+E127+E130+E133</f>
        <v>0</v>
      </c>
    </row>
    <row r="123" spans="1:6" ht="15" customHeight="1" x14ac:dyDescent="0.25">
      <c r="A123"/>
      <c r="B123" s="236"/>
      <c r="C123" s="234"/>
      <c r="D123" s="30" t="s">
        <v>598</v>
      </c>
      <c r="E123" s="191">
        <f>E124</f>
        <v>0</v>
      </c>
    </row>
    <row r="124" spans="1:6" ht="15" customHeight="1" x14ac:dyDescent="0.25">
      <c r="A124"/>
      <c r="B124" s="236"/>
      <c r="C124" s="234"/>
      <c r="D124" s="193" t="s">
        <v>532</v>
      </c>
      <c r="E124" s="192"/>
    </row>
    <row r="125" spans="1:6" ht="15" customHeight="1" x14ac:dyDescent="0.25">
      <c r="A125"/>
      <c r="B125" s="236"/>
      <c r="C125" s="234"/>
      <c r="D125" s="30" t="s">
        <v>593</v>
      </c>
      <c r="E125" s="191">
        <f>E126</f>
        <v>0</v>
      </c>
    </row>
    <row r="126" spans="1:6" ht="15" customHeight="1" x14ac:dyDescent="0.25">
      <c r="A126"/>
      <c r="B126" s="236"/>
      <c r="C126" s="234"/>
      <c r="D126" s="193" t="s">
        <v>532</v>
      </c>
      <c r="E126" s="192"/>
    </row>
    <row r="127" spans="1:6" ht="15" customHeight="1" x14ac:dyDescent="0.25">
      <c r="A127"/>
      <c r="B127" s="236"/>
      <c r="C127" s="234"/>
      <c r="D127" s="30" t="s">
        <v>592</v>
      </c>
      <c r="E127" s="191">
        <f>E128+E129</f>
        <v>0</v>
      </c>
    </row>
    <row r="128" spans="1:6" ht="15" customHeight="1" x14ac:dyDescent="0.25">
      <c r="A128"/>
      <c r="B128" s="236"/>
      <c r="C128" s="234"/>
      <c r="D128" s="182" t="s">
        <v>550</v>
      </c>
      <c r="E128" s="176"/>
    </row>
    <row r="129" spans="1:5" ht="15" customHeight="1" x14ac:dyDescent="0.25">
      <c r="A129"/>
      <c r="B129" s="236"/>
      <c r="C129" s="234"/>
      <c r="D129" s="182" t="s">
        <v>531</v>
      </c>
      <c r="E129" s="176"/>
    </row>
    <row r="130" spans="1:5" ht="15" customHeight="1" x14ac:dyDescent="0.25">
      <c r="A130"/>
      <c r="B130" s="236"/>
      <c r="C130" s="234"/>
      <c r="D130" s="30" t="s">
        <v>591</v>
      </c>
      <c r="E130" s="191">
        <f>E131+E132</f>
        <v>0</v>
      </c>
    </row>
    <row r="131" spans="1:5" ht="15" customHeight="1" x14ac:dyDescent="0.25">
      <c r="A131"/>
      <c r="B131" s="236"/>
      <c r="C131" s="234"/>
      <c r="D131" s="182" t="s">
        <v>550</v>
      </c>
      <c r="E131" s="176"/>
    </row>
    <row r="132" spans="1:5" ht="15" customHeight="1" x14ac:dyDescent="0.25">
      <c r="A132"/>
      <c r="B132" s="236"/>
      <c r="C132" s="234"/>
      <c r="D132" s="182" t="s">
        <v>531</v>
      </c>
      <c r="E132" s="176"/>
    </row>
    <row r="133" spans="1:5" ht="15" customHeight="1" x14ac:dyDescent="0.25">
      <c r="A133"/>
      <c r="B133" s="236"/>
      <c r="C133" s="234"/>
      <c r="D133" s="30" t="s">
        <v>590</v>
      </c>
      <c r="E133" s="191">
        <f>E134+E135</f>
        <v>0</v>
      </c>
    </row>
    <row r="134" spans="1:5" ht="15" customHeight="1" x14ac:dyDescent="0.25">
      <c r="A134"/>
      <c r="B134" s="236"/>
      <c r="C134" s="234"/>
      <c r="D134" s="182" t="s">
        <v>550</v>
      </c>
      <c r="E134" s="176"/>
    </row>
    <row r="135" spans="1:5" ht="15" customHeight="1" x14ac:dyDescent="0.25">
      <c r="A135"/>
      <c r="B135" s="236"/>
      <c r="C135" s="234"/>
      <c r="D135" s="182" t="s">
        <v>531</v>
      </c>
      <c r="E135" s="176"/>
    </row>
    <row r="136" spans="1:5" ht="30" customHeight="1" x14ac:dyDescent="0.25">
      <c r="A136"/>
      <c r="B136" s="236"/>
      <c r="C136" s="234"/>
      <c r="D136" s="190" t="s">
        <v>597</v>
      </c>
      <c r="E136" s="189">
        <f>E137+E139+E141+E144+E147</f>
        <v>0</v>
      </c>
    </row>
    <row r="137" spans="1:5" ht="15" customHeight="1" x14ac:dyDescent="0.25">
      <c r="A137"/>
      <c r="B137" s="236"/>
      <c r="C137" s="234"/>
      <c r="D137" s="30" t="s">
        <v>596</v>
      </c>
      <c r="E137" s="191">
        <f>E138</f>
        <v>0</v>
      </c>
    </row>
    <row r="138" spans="1:5" ht="15" customHeight="1" x14ac:dyDescent="0.25">
      <c r="A138"/>
      <c r="B138" s="236"/>
      <c r="C138" s="234"/>
      <c r="D138" s="193" t="s">
        <v>532</v>
      </c>
      <c r="E138" s="192"/>
    </row>
    <row r="139" spans="1:5" ht="15" customHeight="1" x14ac:dyDescent="0.25">
      <c r="A139"/>
      <c r="B139" s="236"/>
      <c r="C139" s="234"/>
      <c r="D139" s="30" t="s">
        <v>593</v>
      </c>
      <c r="E139" s="191">
        <f>E140</f>
        <v>0</v>
      </c>
    </row>
    <row r="140" spans="1:5" ht="15" customHeight="1" x14ac:dyDescent="0.25">
      <c r="A140"/>
      <c r="B140" s="236"/>
      <c r="C140" s="234"/>
      <c r="D140" s="193" t="s">
        <v>532</v>
      </c>
      <c r="E140" s="192"/>
    </row>
    <row r="141" spans="1:5" ht="15" customHeight="1" x14ac:dyDescent="0.25">
      <c r="A141"/>
      <c r="B141" s="236"/>
      <c r="C141" s="234"/>
      <c r="D141" s="30" t="s">
        <v>592</v>
      </c>
      <c r="E141" s="183">
        <f>E142+E143</f>
        <v>0</v>
      </c>
    </row>
    <row r="142" spans="1:5" ht="15" customHeight="1" x14ac:dyDescent="0.25">
      <c r="A142"/>
      <c r="B142" s="236"/>
      <c r="C142" s="234"/>
      <c r="D142" s="182" t="s">
        <v>550</v>
      </c>
      <c r="E142" s="192"/>
    </row>
    <row r="143" spans="1:5" ht="15" customHeight="1" x14ac:dyDescent="0.25">
      <c r="A143"/>
      <c r="B143" s="236"/>
      <c r="C143" s="234"/>
      <c r="D143" s="182" t="s">
        <v>531</v>
      </c>
      <c r="E143" s="192"/>
    </row>
    <row r="144" spans="1:5" ht="15" customHeight="1" x14ac:dyDescent="0.25">
      <c r="A144"/>
      <c r="B144" s="236"/>
      <c r="C144" s="234"/>
      <c r="D144" s="30" t="s">
        <v>591</v>
      </c>
      <c r="E144" s="191">
        <f>E145+E146</f>
        <v>0</v>
      </c>
    </row>
    <row r="145" spans="1:5" ht="15" customHeight="1" x14ac:dyDescent="0.25">
      <c r="A145"/>
      <c r="B145" s="236"/>
      <c r="C145" s="234"/>
      <c r="D145" s="182" t="s">
        <v>550</v>
      </c>
      <c r="E145" s="176"/>
    </row>
    <row r="146" spans="1:5" ht="15" customHeight="1" x14ac:dyDescent="0.25">
      <c r="A146"/>
      <c r="B146" s="236"/>
      <c r="C146" s="234"/>
      <c r="D146" s="182" t="s">
        <v>531</v>
      </c>
      <c r="E146" s="176"/>
    </row>
    <row r="147" spans="1:5" ht="15" customHeight="1" x14ac:dyDescent="0.25">
      <c r="A147"/>
      <c r="B147" s="236"/>
      <c r="C147" s="234"/>
      <c r="D147" s="30" t="s">
        <v>590</v>
      </c>
      <c r="E147" s="191">
        <f>E148+E149</f>
        <v>0</v>
      </c>
    </row>
    <row r="148" spans="1:5" ht="15" customHeight="1" x14ac:dyDescent="0.25">
      <c r="A148"/>
      <c r="B148" s="236"/>
      <c r="C148" s="234"/>
      <c r="D148" s="182" t="s">
        <v>550</v>
      </c>
      <c r="E148" s="176"/>
    </row>
    <row r="149" spans="1:5" ht="15" customHeight="1" x14ac:dyDescent="0.25">
      <c r="A149"/>
      <c r="B149" s="236"/>
      <c r="C149" s="234"/>
      <c r="D149" s="182" t="s">
        <v>531</v>
      </c>
      <c r="E149" s="176"/>
    </row>
    <row r="150" spans="1:5" ht="29.25" customHeight="1" x14ac:dyDescent="0.25">
      <c r="A150"/>
      <c r="B150" s="236"/>
      <c r="C150" s="234"/>
      <c r="D150" s="190" t="s">
        <v>622</v>
      </c>
      <c r="E150" s="189">
        <f>E151+E153+E155+E157+E160+E163</f>
        <v>0</v>
      </c>
    </row>
    <row r="151" spans="1:5" ht="15" customHeight="1" x14ac:dyDescent="0.25">
      <c r="A151"/>
      <c r="B151" s="236"/>
      <c r="C151" s="234"/>
      <c r="D151" s="30" t="s">
        <v>621</v>
      </c>
      <c r="E151" s="191">
        <f>E152</f>
        <v>0</v>
      </c>
    </row>
    <row r="152" spans="1:5" ht="15" customHeight="1" x14ac:dyDescent="0.25">
      <c r="A152"/>
      <c r="B152" s="236"/>
      <c r="C152" s="234"/>
      <c r="D152" s="193" t="s">
        <v>532</v>
      </c>
      <c r="E152" s="192"/>
    </row>
    <row r="153" spans="1:5" ht="15" customHeight="1" x14ac:dyDescent="0.25">
      <c r="A153"/>
      <c r="B153" s="236"/>
      <c r="C153" s="234"/>
      <c r="D153" s="194" t="s">
        <v>620</v>
      </c>
      <c r="E153" s="183">
        <f>E154</f>
        <v>0</v>
      </c>
    </row>
    <row r="154" spans="1:5" ht="15" customHeight="1" x14ac:dyDescent="0.25">
      <c r="A154"/>
      <c r="B154" s="236"/>
      <c r="C154" s="234"/>
      <c r="D154" s="193" t="s">
        <v>532</v>
      </c>
      <c r="E154" s="192"/>
    </row>
    <row r="155" spans="1:5" ht="15" customHeight="1" x14ac:dyDescent="0.25">
      <c r="A155"/>
      <c r="B155" s="236"/>
      <c r="C155" s="234"/>
      <c r="D155" s="30" t="s">
        <v>593</v>
      </c>
      <c r="E155" s="191">
        <f>E156</f>
        <v>0</v>
      </c>
    </row>
    <row r="156" spans="1:5" ht="15" customHeight="1" x14ac:dyDescent="0.25">
      <c r="A156"/>
      <c r="B156" s="236"/>
      <c r="C156" s="234"/>
      <c r="D156" s="193" t="s">
        <v>532</v>
      </c>
      <c r="E156" s="192"/>
    </row>
    <row r="157" spans="1:5" ht="15" customHeight="1" x14ac:dyDescent="0.25">
      <c r="A157"/>
      <c r="B157" s="236"/>
      <c r="C157" s="234"/>
      <c r="D157" s="30" t="s">
        <v>592</v>
      </c>
      <c r="E157" s="183">
        <f>E158+E159</f>
        <v>0</v>
      </c>
    </row>
    <row r="158" spans="1:5" ht="15" customHeight="1" x14ac:dyDescent="0.25">
      <c r="A158"/>
      <c r="B158" s="236"/>
      <c r="C158" s="234"/>
      <c r="D158" s="182" t="s">
        <v>550</v>
      </c>
      <c r="E158" s="192"/>
    </row>
    <row r="159" spans="1:5" ht="15" customHeight="1" x14ac:dyDescent="0.25">
      <c r="A159"/>
      <c r="B159" s="236"/>
      <c r="C159" s="234"/>
      <c r="D159" s="182" t="s">
        <v>531</v>
      </c>
      <c r="E159" s="192"/>
    </row>
    <row r="160" spans="1:5" ht="15" customHeight="1" x14ac:dyDescent="0.25">
      <c r="A160"/>
      <c r="B160" s="236"/>
      <c r="C160" s="234"/>
      <c r="D160" s="30" t="s">
        <v>591</v>
      </c>
      <c r="E160" s="191">
        <f>E161+E162</f>
        <v>0</v>
      </c>
    </row>
    <row r="161" spans="1:5" ht="15" customHeight="1" x14ac:dyDescent="0.25">
      <c r="A161"/>
      <c r="B161" s="236"/>
      <c r="C161" s="234"/>
      <c r="D161" s="182" t="s">
        <v>550</v>
      </c>
      <c r="E161" s="176"/>
    </row>
    <row r="162" spans="1:5" ht="15" customHeight="1" x14ac:dyDescent="0.25">
      <c r="A162"/>
      <c r="B162" s="236"/>
      <c r="C162" s="234"/>
      <c r="D162" s="182" t="s">
        <v>531</v>
      </c>
      <c r="E162" s="176"/>
    </row>
    <row r="163" spans="1:5" ht="15" customHeight="1" x14ac:dyDescent="0.25">
      <c r="A163"/>
      <c r="B163" s="236"/>
      <c r="C163" s="234"/>
      <c r="D163" s="30" t="s">
        <v>590</v>
      </c>
      <c r="E163" s="191">
        <f>E164+E165</f>
        <v>0</v>
      </c>
    </row>
    <row r="164" spans="1:5" ht="15" customHeight="1" x14ac:dyDescent="0.25">
      <c r="A164"/>
      <c r="B164" s="236"/>
      <c r="C164" s="234"/>
      <c r="D164" s="182" t="s">
        <v>550</v>
      </c>
      <c r="E164" s="176"/>
    </row>
    <row r="165" spans="1:5" ht="15" customHeight="1" x14ac:dyDescent="0.25">
      <c r="A165"/>
      <c r="B165" s="237"/>
      <c r="C165" s="235"/>
      <c r="D165" s="182" t="s">
        <v>531</v>
      </c>
      <c r="E165" s="176"/>
    </row>
    <row r="166" spans="1:5" s="28" customFormat="1" ht="15" customHeight="1" x14ac:dyDescent="0.25">
      <c r="B166" s="236">
        <v>140020</v>
      </c>
      <c r="C166" s="234" t="s">
        <v>141</v>
      </c>
      <c r="D166" s="184" t="s">
        <v>619</v>
      </c>
      <c r="E166" s="183">
        <f>E167+E168+E169</f>
        <v>0</v>
      </c>
    </row>
    <row r="167" spans="1:5" ht="15" customHeight="1" x14ac:dyDescent="0.25">
      <c r="A167"/>
      <c r="B167" s="236"/>
      <c r="C167" s="234"/>
      <c r="D167" s="193" t="s">
        <v>532</v>
      </c>
      <c r="E167" s="192"/>
    </row>
    <row r="168" spans="1:5" ht="15" customHeight="1" x14ac:dyDescent="0.25">
      <c r="A168"/>
      <c r="B168" s="236"/>
      <c r="C168" s="234"/>
      <c r="D168" s="182" t="s">
        <v>550</v>
      </c>
      <c r="E168" s="176"/>
    </row>
    <row r="169" spans="1:5" ht="15" customHeight="1" x14ac:dyDescent="0.25">
      <c r="A169"/>
      <c r="B169" s="236"/>
      <c r="C169" s="234"/>
      <c r="D169" s="182" t="s">
        <v>531</v>
      </c>
      <c r="E169" s="176"/>
    </row>
    <row r="170" spans="1:5" ht="29.45" customHeight="1" x14ac:dyDescent="0.25">
      <c r="A170"/>
      <c r="B170" s="236"/>
      <c r="C170" s="234"/>
      <c r="D170" s="190" t="s">
        <v>618</v>
      </c>
      <c r="E170" s="189">
        <f>E171+E172+E173</f>
        <v>0</v>
      </c>
    </row>
    <row r="171" spans="1:5" ht="15" customHeight="1" x14ac:dyDescent="0.25">
      <c r="A171"/>
      <c r="B171" s="236"/>
      <c r="C171" s="234"/>
      <c r="D171" s="193" t="s">
        <v>532</v>
      </c>
      <c r="E171" s="192"/>
    </row>
    <row r="172" spans="1:5" ht="15" customHeight="1" x14ac:dyDescent="0.25">
      <c r="A172"/>
      <c r="B172" s="236"/>
      <c r="C172" s="234"/>
      <c r="D172" s="182" t="s">
        <v>550</v>
      </c>
      <c r="E172" s="176"/>
    </row>
    <row r="173" spans="1:5" ht="15" customHeight="1" x14ac:dyDescent="0.25">
      <c r="A173"/>
      <c r="B173" s="236"/>
      <c r="C173" s="234"/>
      <c r="D173" s="182" t="s">
        <v>531</v>
      </c>
      <c r="E173" s="176"/>
    </row>
    <row r="174" spans="1:5" ht="30" customHeight="1" x14ac:dyDescent="0.25">
      <c r="A174"/>
      <c r="B174" s="236"/>
      <c r="C174" s="234"/>
      <c r="D174" s="190" t="s">
        <v>617</v>
      </c>
      <c r="E174" s="189">
        <f>E175+E176+E177</f>
        <v>0</v>
      </c>
    </row>
    <row r="175" spans="1:5" ht="15" customHeight="1" x14ac:dyDescent="0.25">
      <c r="A175"/>
      <c r="B175" s="236"/>
      <c r="C175" s="234"/>
      <c r="D175" s="193" t="s">
        <v>532</v>
      </c>
      <c r="E175" s="192"/>
    </row>
    <row r="176" spans="1:5" ht="15" customHeight="1" x14ac:dyDescent="0.25">
      <c r="A176"/>
      <c r="B176" s="236"/>
      <c r="C176" s="234"/>
      <c r="D176" s="182" t="s">
        <v>550</v>
      </c>
      <c r="E176" s="176"/>
    </row>
    <row r="177" spans="1:5" ht="15" customHeight="1" x14ac:dyDescent="0.25">
      <c r="A177"/>
      <c r="B177" s="236"/>
      <c r="C177" s="234"/>
      <c r="D177" s="182" t="s">
        <v>531</v>
      </c>
      <c r="E177" s="176"/>
    </row>
    <row r="178" spans="1:5" ht="33" customHeight="1" x14ac:dyDescent="0.25">
      <c r="A178"/>
      <c r="B178" s="236"/>
      <c r="C178" s="234"/>
      <c r="D178" s="190" t="s">
        <v>616</v>
      </c>
      <c r="E178" s="177">
        <f>E179+E180+E181</f>
        <v>0</v>
      </c>
    </row>
    <row r="179" spans="1:5" ht="15" customHeight="1" x14ac:dyDescent="0.25">
      <c r="A179"/>
      <c r="B179" s="236"/>
      <c r="C179" s="234"/>
      <c r="D179" s="193" t="s">
        <v>532</v>
      </c>
      <c r="E179" s="192"/>
    </row>
    <row r="180" spans="1:5" ht="15" customHeight="1" x14ac:dyDescent="0.25">
      <c r="A180"/>
      <c r="B180" s="236"/>
      <c r="C180" s="234"/>
      <c r="D180" s="182" t="s">
        <v>550</v>
      </c>
      <c r="E180" s="192"/>
    </row>
    <row r="181" spans="1:5" ht="15" customHeight="1" x14ac:dyDescent="0.25">
      <c r="A181"/>
      <c r="B181" s="236"/>
      <c r="C181" s="234"/>
      <c r="D181" s="182" t="s">
        <v>531</v>
      </c>
      <c r="E181" s="192"/>
    </row>
    <row r="182" spans="1:5" ht="29.45" customHeight="1" x14ac:dyDescent="0.25">
      <c r="A182"/>
      <c r="B182" s="236"/>
      <c r="C182" s="234"/>
      <c r="D182" s="184" t="s">
        <v>615</v>
      </c>
      <c r="E182" s="189">
        <f>E183+E184+E185</f>
        <v>0</v>
      </c>
    </row>
    <row r="183" spans="1:5" ht="15" customHeight="1" x14ac:dyDescent="0.25">
      <c r="A183"/>
      <c r="B183" s="236"/>
      <c r="C183" s="234"/>
      <c r="D183" s="193" t="s">
        <v>532</v>
      </c>
      <c r="E183" s="176"/>
    </row>
    <row r="184" spans="1:5" ht="15" customHeight="1" x14ac:dyDescent="0.25">
      <c r="A184"/>
      <c r="B184" s="236"/>
      <c r="C184" s="234"/>
      <c r="D184" s="182" t="s">
        <v>550</v>
      </c>
      <c r="E184" s="176"/>
    </row>
    <row r="185" spans="1:5" ht="15" customHeight="1" x14ac:dyDescent="0.25">
      <c r="A185"/>
      <c r="B185" s="236"/>
      <c r="C185" s="234"/>
      <c r="D185" s="182" t="s">
        <v>531</v>
      </c>
      <c r="E185" s="176"/>
    </row>
    <row r="186" spans="1:5" ht="30" customHeight="1" x14ac:dyDescent="0.25">
      <c r="A186"/>
      <c r="B186" s="236"/>
      <c r="C186" s="234"/>
      <c r="D186" s="184" t="s">
        <v>614</v>
      </c>
      <c r="E186" s="189">
        <f>E187+E188+E189</f>
        <v>0</v>
      </c>
    </row>
    <row r="187" spans="1:5" ht="15" customHeight="1" x14ac:dyDescent="0.25">
      <c r="A187"/>
      <c r="B187" s="236"/>
      <c r="C187" s="234"/>
      <c r="D187" s="193" t="s">
        <v>532</v>
      </c>
      <c r="E187" s="192"/>
    </row>
    <row r="188" spans="1:5" ht="15" customHeight="1" x14ac:dyDescent="0.25">
      <c r="A188"/>
      <c r="B188" s="236"/>
      <c r="C188" s="234"/>
      <c r="D188" s="182" t="s">
        <v>550</v>
      </c>
      <c r="E188" s="176"/>
    </row>
    <row r="189" spans="1:5" ht="15" customHeight="1" x14ac:dyDescent="0.25">
      <c r="A189"/>
      <c r="B189" s="236"/>
      <c r="C189" s="234"/>
      <c r="D189" s="182" t="s">
        <v>531</v>
      </c>
      <c r="E189" s="176"/>
    </row>
    <row r="190" spans="1:5" ht="33" customHeight="1" x14ac:dyDescent="0.25">
      <c r="A190"/>
      <c r="B190" s="236"/>
      <c r="C190" s="234"/>
      <c r="D190" s="190" t="s">
        <v>613</v>
      </c>
      <c r="E190" s="189">
        <f>E191+E192+E193</f>
        <v>0</v>
      </c>
    </row>
    <row r="191" spans="1:5" ht="15" customHeight="1" x14ac:dyDescent="0.25">
      <c r="A191"/>
      <c r="B191" s="236"/>
      <c r="C191" s="234"/>
      <c r="D191" s="193" t="s">
        <v>532</v>
      </c>
      <c r="E191" s="192"/>
    </row>
    <row r="192" spans="1:5" ht="15" customHeight="1" x14ac:dyDescent="0.25">
      <c r="A192"/>
      <c r="B192" s="236"/>
      <c r="C192" s="234"/>
      <c r="D192" s="182" t="s">
        <v>550</v>
      </c>
      <c r="E192" s="176"/>
    </row>
    <row r="193" spans="1:5" ht="15" customHeight="1" x14ac:dyDescent="0.25">
      <c r="A193"/>
      <c r="B193" s="236"/>
      <c r="C193" s="234"/>
      <c r="D193" s="182" t="s">
        <v>531</v>
      </c>
      <c r="E193" s="176"/>
    </row>
    <row r="194" spans="1:5" ht="33" customHeight="1" x14ac:dyDescent="0.25">
      <c r="A194"/>
      <c r="B194" s="236"/>
      <c r="C194" s="234"/>
      <c r="D194" s="190" t="s">
        <v>612</v>
      </c>
      <c r="E194" s="189">
        <f>E195+E196+E197</f>
        <v>0</v>
      </c>
    </row>
    <row r="195" spans="1:5" ht="15" customHeight="1" x14ac:dyDescent="0.25">
      <c r="A195"/>
      <c r="B195" s="236"/>
      <c r="C195" s="234"/>
      <c r="D195" s="193" t="s">
        <v>532</v>
      </c>
      <c r="E195" s="192"/>
    </row>
    <row r="196" spans="1:5" ht="15" customHeight="1" x14ac:dyDescent="0.25">
      <c r="A196"/>
      <c r="B196" s="236"/>
      <c r="C196" s="234"/>
      <c r="D196" s="182" t="s">
        <v>550</v>
      </c>
      <c r="E196" s="176"/>
    </row>
    <row r="197" spans="1:5" ht="15" customHeight="1" x14ac:dyDescent="0.25">
      <c r="A197"/>
      <c r="B197" s="236"/>
      <c r="C197" s="234"/>
      <c r="D197" s="182" t="s">
        <v>531</v>
      </c>
      <c r="E197" s="176"/>
    </row>
    <row r="198" spans="1:5" ht="33" customHeight="1" x14ac:dyDescent="0.25">
      <c r="A198"/>
      <c r="B198" s="236"/>
      <c r="C198" s="234"/>
      <c r="D198" s="190" t="s">
        <v>611</v>
      </c>
      <c r="E198" s="177">
        <f>E199+E200+E201</f>
        <v>0</v>
      </c>
    </row>
    <row r="199" spans="1:5" ht="15" customHeight="1" x14ac:dyDescent="0.25">
      <c r="A199"/>
      <c r="B199" s="236"/>
      <c r="C199" s="234"/>
      <c r="D199" s="193" t="s">
        <v>532</v>
      </c>
      <c r="E199" s="192"/>
    </row>
    <row r="200" spans="1:5" ht="15" customHeight="1" x14ac:dyDescent="0.25">
      <c r="A200"/>
      <c r="B200" s="236"/>
      <c r="C200" s="234"/>
      <c r="D200" s="182" t="s">
        <v>550</v>
      </c>
      <c r="E200" s="192"/>
    </row>
    <row r="201" spans="1:5" ht="15" customHeight="1" x14ac:dyDescent="0.25">
      <c r="A201"/>
      <c r="B201" s="236"/>
      <c r="C201" s="234"/>
      <c r="D201" s="182" t="s">
        <v>531</v>
      </c>
      <c r="E201" s="192"/>
    </row>
    <row r="202" spans="1:5" ht="33" customHeight="1" x14ac:dyDescent="0.25">
      <c r="A202"/>
      <c r="B202" s="236"/>
      <c r="C202" s="234"/>
      <c r="D202" s="184" t="s">
        <v>610</v>
      </c>
      <c r="E202" s="189">
        <f>E203+E204+E205</f>
        <v>0</v>
      </c>
    </row>
    <row r="203" spans="1:5" ht="15" customHeight="1" x14ac:dyDescent="0.25">
      <c r="A203"/>
      <c r="B203" s="236"/>
      <c r="C203" s="234"/>
      <c r="D203" s="193" t="s">
        <v>532</v>
      </c>
      <c r="E203" s="176"/>
    </row>
    <row r="204" spans="1:5" ht="15" customHeight="1" x14ac:dyDescent="0.25">
      <c r="A204"/>
      <c r="B204" s="236"/>
      <c r="C204" s="234"/>
      <c r="D204" s="182" t="s">
        <v>550</v>
      </c>
      <c r="E204" s="176"/>
    </row>
    <row r="205" spans="1:5" ht="15" customHeight="1" x14ac:dyDescent="0.25">
      <c r="A205"/>
      <c r="B205" s="236"/>
      <c r="C205" s="234"/>
      <c r="D205" s="182" t="s">
        <v>531</v>
      </c>
      <c r="E205" s="176"/>
    </row>
    <row r="206" spans="1:5" ht="15" customHeight="1" x14ac:dyDescent="0.25">
      <c r="A206"/>
      <c r="B206" s="236"/>
      <c r="C206" s="234"/>
      <c r="D206" s="184" t="s">
        <v>609</v>
      </c>
      <c r="E206" s="183">
        <f>E207+E208+E209</f>
        <v>0</v>
      </c>
    </row>
    <row r="207" spans="1:5" ht="15" customHeight="1" x14ac:dyDescent="0.25">
      <c r="A207"/>
      <c r="B207" s="236"/>
      <c r="C207" s="234"/>
      <c r="D207" s="193" t="s">
        <v>532</v>
      </c>
      <c r="E207" s="192"/>
    </row>
    <row r="208" spans="1:5" ht="15" customHeight="1" x14ac:dyDescent="0.25">
      <c r="A208"/>
      <c r="B208" s="236"/>
      <c r="C208" s="234"/>
      <c r="D208" s="182" t="s">
        <v>550</v>
      </c>
      <c r="E208" s="176"/>
    </row>
    <row r="209" spans="1:5" ht="15" customHeight="1" x14ac:dyDescent="0.25">
      <c r="A209"/>
      <c r="B209" s="236"/>
      <c r="C209" s="234"/>
      <c r="D209" s="182" t="s">
        <v>531</v>
      </c>
      <c r="E209" s="176"/>
    </row>
    <row r="210" spans="1:5" ht="30" customHeight="1" x14ac:dyDescent="0.25">
      <c r="A210"/>
      <c r="B210" s="236"/>
      <c r="C210" s="234"/>
      <c r="D210" s="190" t="s">
        <v>608</v>
      </c>
      <c r="E210" s="189">
        <f>E211+E212+E213</f>
        <v>0</v>
      </c>
    </row>
    <row r="211" spans="1:5" ht="15" customHeight="1" x14ac:dyDescent="0.25">
      <c r="A211"/>
      <c r="B211" s="236"/>
      <c r="C211" s="234"/>
      <c r="D211" s="193" t="s">
        <v>532</v>
      </c>
      <c r="E211" s="192"/>
    </row>
    <row r="212" spans="1:5" ht="15" customHeight="1" x14ac:dyDescent="0.25">
      <c r="A212"/>
      <c r="B212" s="236"/>
      <c r="C212" s="234"/>
      <c r="D212" s="182" t="s">
        <v>550</v>
      </c>
      <c r="E212" s="176"/>
    </row>
    <row r="213" spans="1:5" ht="15" customHeight="1" x14ac:dyDescent="0.25">
      <c r="A213"/>
      <c r="B213" s="236"/>
      <c r="C213" s="234"/>
      <c r="D213" s="182" t="s">
        <v>531</v>
      </c>
      <c r="E213" s="176"/>
    </row>
    <row r="214" spans="1:5" ht="30" customHeight="1" x14ac:dyDescent="0.25">
      <c r="A214"/>
      <c r="B214" s="236"/>
      <c r="C214" s="234"/>
      <c r="D214" s="190" t="s">
        <v>607</v>
      </c>
      <c r="E214" s="189">
        <f>E215+E216+E217</f>
        <v>0</v>
      </c>
    </row>
    <row r="215" spans="1:5" ht="15" customHeight="1" x14ac:dyDescent="0.25">
      <c r="A215"/>
      <c r="B215" s="236"/>
      <c r="C215" s="234"/>
      <c r="D215" s="193" t="s">
        <v>532</v>
      </c>
      <c r="E215" s="192"/>
    </row>
    <row r="216" spans="1:5" ht="15" customHeight="1" x14ac:dyDescent="0.25">
      <c r="A216"/>
      <c r="B216" s="236"/>
      <c r="C216" s="234"/>
      <c r="D216" s="182" t="s">
        <v>550</v>
      </c>
      <c r="E216" s="176"/>
    </row>
    <row r="217" spans="1:5" ht="15" customHeight="1" x14ac:dyDescent="0.25">
      <c r="A217"/>
      <c r="B217" s="236"/>
      <c r="C217" s="234"/>
      <c r="D217" s="182" t="s">
        <v>531</v>
      </c>
      <c r="E217" s="176"/>
    </row>
    <row r="218" spans="1:5" ht="33" customHeight="1" x14ac:dyDescent="0.25">
      <c r="A218"/>
      <c r="B218" s="236"/>
      <c r="C218" s="234"/>
      <c r="D218" s="190" t="s">
        <v>606</v>
      </c>
      <c r="E218" s="177">
        <f>E219+E220+E221</f>
        <v>0</v>
      </c>
    </row>
    <row r="219" spans="1:5" ht="15" customHeight="1" x14ac:dyDescent="0.25">
      <c r="A219"/>
      <c r="B219" s="236"/>
      <c r="C219" s="234"/>
      <c r="D219" s="193" t="s">
        <v>532</v>
      </c>
      <c r="E219" s="192"/>
    </row>
    <row r="220" spans="1:5" ht="15" customHeight="1" x14ac:dyDescent="0.25">
      <c r="A220"/>
      <c r="B220" s="236"/>
      <c r="C220" s="234"/>
      <c r="D220" s="182" t="s">
        <v>550</v>
      </c>
      <c r="E220" s="192"/>
    </row>
    <row r="221" spans="1:5" ht="15" customHeight="1" x14ac:dyDescent="0.25">
      <c r="A221"/>
      <c r="B221" s="236"/>
      <c r="C221" s="234"/>
      <c r="D221" s="182" t="s">
        <v>531</v>
      </c>
      <c r="E221" s="192"/>
    </row>
    <row r="222" spans="1:5" ht="30" customHeight="1" x14ac:dyDescent="0.25">
      <c r="A222"/>
      <c r="B222" s="236"/>
      <c r="C222" s="234"/>
      <c r="D222" s="190" t="s">
        <v>605</v>
      </c>
      <c r="E222" s="189">
        <f>E223+E224+E225</f>
        <v>0</v>
      </c>
    </row>
    <row r="223" spans="1:5" ht="15" customHeight="1" x14ac:dyDescent="0.25">
      <c r="A223"/>
      <c r="B223" s="236"/>
      <c r="C223" s="234"/>
      <c r="D223" s="193" t="s">
        <v>532</v>
      </c>
      <c r="E223" s="176"/>
    </row>
    <row r="224" spans="1:5" ht="15" customHeight="1" x14ac:dyDescent="0.25">
      <c r="A224"/>
      <c r="B224" s="236"/>
      <c r="C224" s="234"/>
      <c r="D224" s="182" t="s">
        <v>550</v>
      </c>
      <c r="E224" s="176"/>
    </row>
    <row r="225" spans="1:5" ht="15" customHeight="1" x14ac:dyDescent="0.25">
      <c r="A225"/>
      <c r="B225" s="236"/>
      <c r="C225" s="234"/>
      <c r="D225" s="182" t="s">
        <v>531</v>
      </c>
      <c r="E225" s="176"/>
    </row>
    <row r="226" spans="1:5" ht="30" customHeight="1" x14ac:dyDescent="0.25">
      <c r="A226"/>
      <c r="B226" s="236"/>
      <c r="C226" s="234"/>
      <c r="D226" s="184" t="s">
        <v>604</v>
      </c>
      <c r="E226" s="189">
        <f>E227+E228+E229</f>
        <v>0</v>
      </c>
    </row>
    <row r="227" spans="1:5" ht="15" customHeight="1" x14ac:dyDescent="0.25">
      <c r="A227"/>
      <c r="B227" s="236"/>
      <c r="C227" s="234"/>
      <c r="D227" s="193" t="s">
        <v>532</v>
      </c>
      <c r="E227" s="192"/>
    </row>
    <row r="228" spans="1:5" ht="15" customHeight="1" x14ac:dyDescent="0.25">
      <c r="A228"/>
      <c r="B228" s="236"/>
      <c r="C228" s="234"/>
      <c r="D228" s="182" t="s">
        <v>550</v>
      </c>
      <c r="E228" s="176"/>
    </row>
    <row r="229" spans="1:5" ht="15" customHeight="1" x14ac:dyDescent="0.25">
      <c r="A229"/>
      <c r="B229" s="236"/>
      <c r="C229" s="234"/>
      <c r="D229" s="182" t="s">
        <v>531</v>
      </c>
      <c r="E229" s="176"/>
    </row>
    <row r="230" spans="1:5" ht="33" customHeight="1" x14ac:dyDescent="0.25">
      <c r="A230"/>
      <c r="B230" s="236"/>
      <c r="C230" s="234"/>
      <c r="D230" s="190" t="s">
        <v>603</v>
      </c>
      <c r="E230" s="189">
        <f>E231+E232+E233</f>
        <v>0</v>
      </c>
    </row>
    <row r="231" spans="1:5" ht="15" customHeight="1" x14ac:dyDescent="0.25">
      <c r="A231"/>
      <c r="B231" s="236"/>
      <c r="C231" s="234"/>
      <c r="D231" s="193" t="s">
        <v>532</v>
      </c>
      <c r="E231" s="192"/>
    </row>
    <row r="232" spans="1:5" ht="15" customHeight="1" x14ac:dyDescent="0.25">
      <c r="A232"/>
      <c r="B232" s="236"/>
      <c r="C232" s="234"/>
      <c r="D232" s="182" t="s">
        <v>550</v>
      </c>
      <c r="E232" s="176"/>
    </row>
    <row r="233" spans="1:5" ht="15" customHeight="1" x14ac:dyDescent="0.25">
      <c r="A233"/>
      <c r="B233" s="236"/>
      <c r="C233" s="234"/>
      <c r="D233" s="182" t="s">
        <v>531</v>
      </c>
      <c r="E233" s="176"/>
    </row>
    <row r="234" spans="1:5" ht="33" customHeight="1" x14ac:dyDescent="0.25">
      <c r="A234"/>
      <c r="B234" s="236"/>
      <c r="C234" s="234"/>
      <c r="D234" s="190" t="s">
        <v>602</v>
      </c>
      <c r="E234" s="189">
        <f>E235+E236+E237</f>
        <v>0</v>
      </c>
    </row>
    <row r="235" spans="1:5" ht="15" customHeight="1" x14ac:dyDescent="0.25">
      <c r="A235"/>
      <c r="B235" s="236"/>
      <c r="C235" s="234"/>
      <c r="D235" s="193" t="s">
        <v>532</v>
      </c>
      <c r="E235" s="192"/>
    </row>
    <row r="236" spans="1:5" ht="15" customHeight="1" x14ac:dyDescent="0.25">
      <c r="A236"/>
      <c r="B236" s="236"/>
      <c r="C236" s="234"/>
      <c r="D236" s="182" t="s">
        <v>550</v>
      </c>
      <c r="E236" s="176"/>
    </row>
    <row r="237" spans="1:5" ht="15" customHeight="1" x14ac:dyDescent="0.25">
      <c r="A237"/>
      <c r="B237" s="236"/>
      <c r="C237" s="234"/>
      <c r="D237" s="182" t="s">
        <v>531</v>
      </c>
      <c r="E237" s="176"/>
    </row>
    <row r="238" spans="1:5" ht="33" customHeight="1" x14ac:dyDescent="0.25">
      <c r="A238"/>
      <c r="B238" s="236"/>
      <c r="C238" s="234"/>
      <c r="D238" s="190" t="s">
        <v>601</v>
      </c>
      <c r="E238" s="177">
        <f>E239+E240+E241</f>
        <v>0</v>
      </c>
    </row>
    <row r="239" spans="1:5" ht="15" customHeight="1" x14ac:dyDescent="0.25">
      <c r="A239"/>
      <c r="B239" s="236"/>
      <c r="C239" s="234"/>
      <c r="D239" s="193" t="s">
        <v>532</v>
      </c>
      <c r="E239" s="192"/>
    </row>
    <row r="240" spans="1:5" ht="15" customHeight="1" x14ac:dyDescent="0.25">
      <c r="A240"/>
      <c r="B240" s="236"/>
      <c r="C240" s="234"/>
      <c r="D240" s="182" t="s">
        <v>550</v>
      </c>
      <c r="E240" s="192"/>
    </row>
    <row r="241" spans="1:5" ht="15" customHeight="1" x14ac:dyDescent="0.25">
      <c r="A241"/>
      <c r="B241" s="236"/>
      <c r="C241" s="234"/>
      <c r="D241" s="182" t="s">
        <v>531</v>
      </c>
      <c r="E241" s="192"/>
    </row>
    <row r="242" spans="1:5" ht="33" customHeight="1" x14ac:dyDescent="0.25">
      <c r="A242"/>
      <c r="B242" s="236"/>
      <c r="C242" s="234"/>
      <c r="D242" s="190" t="s">
        <v>600</v>
      </c>
      <c r="E242" s="189">
        <f>E243+E244+E245</f>
        <v>0</v>
      </c>
    </row>
    <row r="243" spans="1:5" ht="15" customHeight="1" x14ac:dyDescent="0.25">
      <c r="A243"/>
      <c r="B243" s="236"/>
      <c r="C243" s="234"/>
      <c r="D243" s="193" t="s">
        <v>532</v>
      </c>
      <c r="E243" s="176"/>
    </row>
    <row r="244" spans="1:5" ht="15" customHeight="1" x14ac:dyDescent="0.25">
      <c r="A244"/>
      <c r="B244" s="236"/>
      <c r="C244" s="234"/>
      <c r="D244" s="182" t="s">
        <v>550</v>
      </c>
      <c r="E244" s="176"/>
    </row>
    <row r="245" spans="1:5" ht="15" customHeight="1" x14ac:dyDescent="0.25">
      <c r="A245"/>
      <c r="B245" s="236"/>
      <c r="C245" s="234"/>
      <c r="D245" s="182" t="s">
        <v>531</v>
      </c>
      <c r="E245" s="176"/>
    </row>
    <row r="246" spans="1:5" ht="30" customHeight="1" x14ac:dyDescent="0.25">
      <c r="A246"/>
      <c r="B246" s="236"/>
      <c r="C246" s="234"/>
      <c r="D246" s="190" t="s">
        <v>599</v>
      </c>
      <c r="E246" s="189">
        <f>E247+E249+E251+E254+E257</f>
        <v>0</v>
      </c>
    </row>
    <row r="247" spans="1:5" ht="15" customHeight="1" x14ac:dyDescent="0.25">
      <c r="A247"/>
      <c r="B247" s="236"/>
      <c r="C247" s="234"/>
      <c r="D247" s="30" t="s">
        <v>598</v>
      </c>
      <c r="E247" s="191">
        <f>E248</f>
        <v>0</v>
      </c>
    </row>
    <row r="248" spans="1:5" ht="15" customHeight="1" x14ac:dyDescent="0.25">
      <c r="A248"/>
      <c r="B248" s="236"/>
      <c r="C248" s="234"/>
      <c r="D248" s="193" t="s">
        <v>532</v>
      </c>
      <c r="E248" s="192"/>
    </row>
    <row r="249" spans="1:5" ht="15" customHeight="1" x14ac:dyDescent="0.25">
      <c r="A249"/>
      <c r="B249" s="236"/>
      <c r="C249" s="234"/>
      <c r="D249" s="30" t="s">
        <v>593</v>
      </c>
      <c r="E249" s="191">
        <f>E250</f>
        <v>0</v>
      </c>
    </row>
    <row r="250" spans="1:5" ht="15" customHeight="1" x14ac:dyDescent="0.25">
      <c r="A250"/>
      <c r="B250" s="236"/>
      <c r="C250" s="234"/>
      <c r="D250" s="193" t="s">
        <v>532</v>
      </c>
      <c r="E250" s="192"/>
    </row>
    <row r="251" spans="1:5" ht="15" customHeight="1" x14ac:dyDescent="0.25">
      <c r="A251"/>
      <c r="B251" s="236"/>
      <c r="C251" s="234"/>
      <c r="D251" s="30" t="s">
        <v>592</v>
      </c>
      <c r="E251" s="191">
        <f>E252+E253</f>
        <v>0</v>
      </c>
    </row>
    <row r="252" spans="1:5" ht="15" customHeight="1" x14ac:dyDescent="0.25">
      <c r="A252"/>
      <c r="B252" s="236"/>
      <c r="C252" s="234"/>
      <c r="D252" s="182" t="s">
        <v>550</v>
      </c>
      <c r="E252" s="176"/>
    </row>
    <row r="253" spans="1:5" ht="15" customHeight="1" x14ac:dyDescent="0.25">
      <c r="A253"/>
      <c r="B253" s="236"/>
      <c r="C253" s="234"/>
      <c r="D253" s="182" t="s">
        <v>531</v>
      </c>
      <c r="E253" s="176"/>
    </row>
    <row r="254" spans="1:5" ht="15" customHeight="1" x14ac:dyDescent="0.25">
      <c r="A254"/>
      <c r="B254" s="236"/>
      <c r="C254" s="234"/>
      <c r="D254" s="30" t="s">
        <v>591</v>
      </c>
      <c r="E254" s="191">
        <f>E255+E256</f>
        <v>0</v>
      </c>
    </row>
    <row r="255" spans="1:5" ht="15" customHeight="1" x14ac:dyDescent="0.25">
      <c r="A255"/>
      <c r="B255" s="236"/>
      <c r="C255" s="234"/>
      <c r="D255" s="182" t="s">
        <v>550</v>
      </c>
      <c r="E255" s="176"/>
    </row>
    <row r="256" spans="1:5" ht="15" customHeight="1" x14ac:dyDescent="0.25">
      <c r="A256"/>
      <c r="B256" s="236"/>
      <c r="C256" s="234"/>
      <c r="D256" s="182" t="s">
        <v>531</v>
      </c>
      <c r="E256" s="176"/>
    </row>
    <row r="257" spans="1:5" ht="15" customHeight="1" x14ac:dyDescent="0.25">
      <c r="A257"/>
      <c r="B257" s="236"/>
      <c r="C257" s="234"/>
      <c r="D257" s="30" t="s">
        <v>590</v>
      </c>
      <c r="E257" s="183">
        <f>E258+E259</f>
        <v>0</v>
      </c>
    </row>
    <row r="258" spans="1:5" ht="15" customHeight="1" x14ac:dyDescent="0.25">
      <c r="A258"/>
      <c r="B258" s="236"/>
      <c r="C258" s="234"/>
      <c r="D258" s="182" t="s">
        <v>550</v>
      </c>
      <c r="E258" s="192"/>
    </row>
    <row r="259" spans="1:5" ht="15" customHeight="1" x14ac:dyDescent="0.25">
      <c r="A259"/>
      <c r="B259" s="236"/>
      <c r="C259" s="234"/>
      <c r="D259" s="182" t="s">
        <v>531</v>
      </c>
      <c r="E259" s="192"/>
    </row>
    <row r="260" spans="1:5" ht="30" customHeight="1" x14ac:dyDescent="0.25">
      <c r="A260"/>
      <c r="B260" s="236"/>
      <c r="C260" s="234"/>
      <c r="D260" s="190" t="s">
        <v>597</v>
      </c>
      <c r="E260" s="189">
        <f>E261+E263+E265+E268+E271</f>
        <v>0</v>
      </c>
    </row>
    <row r="261" spans="1:5" ht="15" customHeight="1" x14ac:dyDescent="0.25">
      <c r="A261"/>
      <c r="B261" s="236"/>
      <c r="C261" s="234"/>
      <c r="D261" s="30" t="s">
        <v>596</v>
      </c>
      <c r="E261" s="191">
        <f>E262</f>
        <v>0</v>
      </c>
    </row>
    <row r="262" spans="1:5" ht="15" customHeight="1" x14ac:dyDescent="0.25">
      <c r="A262"/>
      <c r="B262" s="236"/>
      <c r="C262" s="234"/>
      <c r="D262" s="193" t="s">
        <v>532</v>
      </c>
      <c r="E262" s="192"/>
    </row>
    <row r="263" spans="1:5" ht="15" customHeight="1" x14ac:dyDescent="0.25">
      <c r="A263"/>
      <c r="B263" s="236"/>
      <c r="C263" s="234"/>
      <c r="D263" s="30" t="s">
        <v>593</v>
      </c>
      <c r="E263" s="191">
        <f>E264</f>
        <v>0</v>
      </c>
    </row>
    <row r="264" spans="1:5" ht="15" customHeight="1" x14ac:dyDescent="0.25">
      <c r="A264"/>
      <c r="B264" s="236"/>
      <c r="C264" s="234"/>
      <c r="D264" s="193" t="s">
        <v>532</v>
      </c>
      <c r="E264" s="192"/>
    </row>
    <row r="265" spans="1:5" ht="15" customHeight="1" x14ac:dyDescent="0.25">
      <c r="A265"/>
      <c r="B265" s="236"/>
      <c r="C265" s="234"/>
      <c r="D265" s="30" t="s">
        <v>592</v>
      </c>
      <c r="E265" s="183">
        <f>E266+E267</f>
        <v>0</v>
      </c>
    </row>
    <row r="266" spans="1:5" ht="15" customHeight="1" x14ac:dyDescent="0.25">
      <c r="A266"/>
      <c r="B266" s="236"/>
      <c r="C266" s="234"/>
      <c r="D266" s="182" t="s">
        <v>550</v>
      </c>
      <c r="E266" s="192"/>
    </row>
    <row r="267" spans="1:5" ht="15" customHeight="1" x14ac:dyDescent="0.25">
      <c r="A267"/>
      <c r="B267" s="236"/>
      <c r="C267" s="234"/>
      <c r="D267" s="182" t="s">
        <v>531</v>
      </c>
      <c r="E267" s="192"/>
    </row>
    <row r="268" spans="1:5" ht="15" customHeight="1" x14ac:dyDescent="0.25">
      <c r="A268"/>
      <c r="B268" s="236"/>
      <c r="C268" s="234"/>
      <c r="D268" s="30" t="s">
        <v>591</v>
      </c>
      <c r="E268" s="191">
        <f>E269+E270</f>
        <v>0</v>
      </c>
    </row>
    <row r="269" spans="1:5" ht="15" customHeight="1" x14ac:dyDescent="0.25">
      <c r="A269"/>
      <c r="B269" s="236"/>
      <c r="C269" s="234"/>
      <c r="D269" s="182" t="s">
        <v>550</v>
      </c>
      <c r="E269" s="176"/>
    </row>
    <row r="270" spans="1:5" ht="15" customHeight="1" x14ac:dyDescent="0.25">
      <c r="A270"/>
      <c r="B270" s="236"/>
      <c r="C270" s="234"/>
      <c r="D270" s="182" t="s">
        <v>531</v>
      </c>
      <c r="E270" s="176"/>
    </row>
    <row r="271" spans="1:5" ht="15" customHeight="1" x14ac:dyDescent="0.25">
      <c r="A271"/>
      <c r="B271" s="236"/>
      <c r="C271" s="234"/>
      <c r="D271" s="30" t="s">
        <v>590</v>
      </c>
      <c r="E271" s="191">
        <f>E272+E273</f>
        <v>0</v>
      </c>
    </row>
    <row r="272" spans="1:5" ht="15" customHeight="1" x14ac:dyDescent="0.25">
      <c r="A272"/>
      <c r="B272" s="236"/>
      <c r="C272" s="234"/>
      <c r="D272" s="182" t="s">
        <v>550</v>
      </c>
      <c r="E272" s="176"/>
    </row>
    <row r="273" spans="1:5" ht="15" customHeight="1" x14ac:dyDescent="0.25">
      <c r="A273"/>
      <c r="B273" s="236"/>
      <c r="C273" s="234"/>
      <c r="D273" s="182" t="s">
        <v>531</v>
      </c>
      <c r="E273" s="176"/>
    </row>
    <row r="274" spans="1:5" ht="28.5" customHeight="1" x14ac:dyDescent="0.25">
      <c r="A274"/>
      <c r="B274" s="236"/>
      <c r="C274" s="234"/>
      <c r="D274" s="190" t="s">
        <v>595</v>
      </c>
      <c r="E274" s="189">
        <f>E275+E277+E279+E282+E285</f>
        <v>0</v>
      </c>
    </row>
    <row r="275" spans="1:5" ht="15" customHeight="1" x14ac:dyDescent="0.25">
      <c r="A275"/>
      <c r="B275" s="236"/>
      <c r="C275" s="234"/>
      <c r="D275" s="30" t="s">
        <v>594</v>
      </c>
      <c r="E275" s="191">
        <f>+E276</f>
        <v>0</v>
      </c>
    </row>
    <row r="276" spans="1:5" ht="15" customHeight="1" x14ac:dyDescent="0.25">
      <c r="A276"/>
      <c r="B276" s="236"/>
      <c r="C276" s="234"/>
      <c r="D276" s="193" t="s">
        <v>532</v>
      </c>
      <c r="E276" s="192"/>
    </row>
    <row r="277" spans="1:5" ht="15" customHeight="1" x14ac:dyDescent="0.25">
      <c r="A277"/>
      <c r="B277" s="236"/>
      <c r="C277" s="234"/>
      <c r="D277" s="30" t="s">
        <v>593</v>
      </c>
      <c r="E277" s="183">
        <f>+E278</f>
        <v>0</v>
      </c>
    </row>
    <row r="278" spans="1:5" ht="15" customHeight="1" x14ac:dyDescent="0.25">
      <c r="A278"/>
      <c r="B278" s="236"/>
      <c r="C278" s="234"/>
      <c r="D278" s="193" t="s">
        <v>532</v>
      </c>
      <c r="E278" s="192"/>
    </row>
    <row r="279" spans="1:5" ht="15" customHeight="1" x14ac:dyDescent="0.25">
      <c r="A279"/>
      <c r="B279" s="236"/>
      <c r="C279" s="234"/>
      <c r="D279" s="30" t="s">
        <v>592</v>
      </c>
      <c r="E279" s="183">
        <f>+E280+E281</f>
        <v>0</v>
      </c>
    </row>
    <row r="280" spans="1:5" ht="15" customHeight="1" x14ac:dyDescent="0.25">
      <c r="A280"/>
      <c r="B280" s="236"/>
      <c r="C280" s="234"/>
      <c r="D280" s="182" t="s">
        <v>550</v>
      </c>
      <c r="E280" s="176"/>
    </row>
    <row r="281" spans="1:5" ht="15" customHeight="1" x14ac:dyDescent="0.25">
      <c r="A281"/>
      <c r="B281" s="236"/>
      <c r="C281" s="234"/>
      <c r="D281" s="182" t="s">
        <v>531</v>
      </c>
      <c r="E281" s="176"/>
    </row>
    <row r="282" spans="1:5" ht="15" customHeight="1" x14ac:dyDescent="0.25">
      <c r="A282"/>
      <c r="B282" s="236"/>
      <c r="C282" s="234"/>
      <c r="D282" s="30" t="s">
        <v>591</v>
      </c>
      <c r="E282" s="191">
        <f>+E283+E284</f>
        <v>0</v>
      </c>
    </row>
    <row r="283" spans="1:5" ht="15" customHeight="1" x14ac:dyDescent="0.25">
      <c r="A283"/>
      <c r="B283" s="236"/>
      <c r="C283" s="234"/>
      <c r="D283" s="182" t="s">
        <v>550</v>
      </c>
      <c r="E283" s="176"/>
    </row>
    <row r="284" spans="1:5" ht="15" customHeight="1" x14ac:dyDescent="0.25">
      <c r="A284"/>
      <c r="B284" s="236"/>
      <c r="C284" s="234"/>
      <c r="D284" s="182" t="s">
        <v>531</v>
      </c>
      <c r="E284" s="176"/>
    </row>
    <row r="285" spans="1:5" ht="15" customHeight="1" x14ac:dyDescent="0.25">
      <c r="A285"/>
      <c r="B285" s="236"/>
      <c r="C285" s="234"/>
      <c r="D285" s="30" t="s">
        <v>590</v>
      </c>
      <c r="E285" s="177">
        <f>E286+E287</f>
        <v>0</v>
      </c>
    </row>
    <row r="286" spans="1:5" ht="15" customHeight="1" x14ac:dyDescent="0.25">
      <c r="A286"/>
      <c r="B286" s="236"/>
      <c r="C286" s="234"/>
      <c r="D286" s="182" t="s">
        <v>550</v>
      </c>
      <c r="E286" s="176"/>
    </row>
    <row r="287" spans="1:5" ht="15" customHeight="1" x14ac:dyDescent="0.25">
      <c r="A287"/>
      <c r="B287" s="237"/>
      <c r="C287" s="235"/>
      <c r="D287" s="182" t="s">
        <v>531</v>
      </c>
      <c r="E287" s="176"/>
    </row>
    <row r="288" spans="1:5" ht="30" customHeight="1" x14ac:dyDescent="0.25">
      <c r="A288"/>
      <c r="B288" s="243">
        <v>140030</v>
      </c>
      <c r="C288" s="248" t="s">
        <v>143</v>
      </c>
      <c r="D288" s="190" t="s">
        <v>589</v>
      </c>
      <c r="E288" s="189">
        <f>E289+E290+E291</f>
        <v>0</v>
      </c>
    </row>
    <row r="289" spans="1:5" ht="15" customHeight="1" x14ac:dyDescent="0.25">
      <c r="A289"/>
      <c r="B289" s="247"/>
      <c r="C289" s="249"/>
      <c r="D289" s="182" t="s">
        <v>532</v>
      </c>
      <c r="E289" s="176"/>
    </row>
    <row r="290" spans="1:5" ht="15" customHeight="1" x14ac:dyDescent="0.25">
      <c r="A290"/>
      <c r="B290" s="247"/>
      <c r="C290" s="249"/>
      <c r="D290" s="182" t="s">
        <v>550</v>
      </c>
      <c r="E290" s="176"/>
    </row>
    <row r="291" spans="1:5" ht="15" customHeight="1" x14ac:dyDescent="0.25">
      <c r="A291"/>
      <c r="B291" s="247"/>
      <c r="C291" s="249"/>
      <c r="D291" s="182" t="s">
        <v>531</v>
      </c>
      <c r="E291" s="176"/>
    </row>
    <row r="292" spans="1:5" ht="30" customHeight="1" x14ac:dyDescent="0.25">
      <c r="A292"/>
      <c r="B292" s="247"/>
      <c r="C292" s="249"/>
      <c r="D292" s="190" t="s">
        <v>588</v>
      </c>
      <c r="E292" s="177">
        <f>E293+E294+E295</f>
        <v>0</v>
      </c>
    </row>
    <row r="293" spans="1:5" ht="15" customHeight="1" x14ac:dyDescent="0.25">
      <c r="A293"/>
      <c r="B293" s="247"/>
      <c r="C293" s="249"/>
      <c r="D293" s="182" t="s">
        <v>532</v>
      </c>
      <c r="E293" s="176"/>
    </row>
    <row r="294" spans="1:5" ht="15" customHeight="1" x14ac:dyDescent="0.25">
      <c r="A294"/>
      <c r="B294" s="247"/>
      <c r="C294" s="249"/>
      <c r="D294" s="182" t="s">
        <v>550</v>
      </c>
      <c r="E294" s="176"/>
    </row>
    <row r="295" spans="1:5" ht="15" customHeight="1" x14ac:dyDescent="0.25">
      <c r="A295"/>
      <c r="B295" s="247"/>
      <c r="C295" s="249"/>
      <c r="D295" s="182" t="s">
        <v>531</v>
      </c>
      <c r="E295" s="176"/>
    </row>
    <row r="296" spans="1:5" ht="15" customHeight="1" x14ac:dyDescent="0.25">
      <c r="A296"/>
      <c r="B296" s="247"/>
      <c r="C296" s="249"/>
      <c r="D296" s="190" t="s">
        <v>587</v>
      </c>
      <c r="E296" s="189">
        <f>E297+E301</f>
        <v>0</v>
      </c>
    </row>
    <row r="297" spans="1:5" ht="15" customHeight="1" x14ac:dyDescent="0.25">
      <c r="A297"/>
      <c r="B297" s="247"/>
      <c r="C297" s="249"/>
      <c r="D297" s="30" t="s">
        <v>586</v>
      </c>
      <c r="E297" s="191">
        <f>E298+E299+E300</f>
        <v>0</v>
      </c>
    </row>
    <row r="298" spans="1:5" ht="15" customHeight="1" x14ac:dyDescent="0.25">
      <c r="A298"/>
      <c r="B298" s="247"/>
      <c r="C298" s="249"/>
      <c r="D298" s="182" t="s">
        <v>532</v>
      </c>
      <c r="E298" s="176"/>
    </row>
    <row r="299" spans="1:5" ht="15" customHeight="1" x14ac:dyDescent="0.25">
      <c r="A299"/>
      <c r="B299" s="247"/>
      <c r="C299" s="249"/>
      <c r="D299" s="182" t="s">
        <v>550</v>
      </c>
      <c r="E299" s="176"/>
    </row>
    <row r="300" spans="1:5" ht="15" customHeight="1" x14ac:dyDescent="0.25">
      <c r="A300"/>
      <c r="B300" s="247"/>
      <c r="C300" s="249"/>
      <c r="D300" s="182" t="s">
        <v>531</v>
      </c>
      <c r="E300" s="176"/>
    </row>
    <row r="301" spans="1:5" ht="15" customHeight="1" x14ac:dyDescent="0.25">
      <c r="A301"/>
      <c r="B301" s="247"/>
      <c r="C301" s="249"/>
      <c r="D301" s="30" t="s">
        <v>585</v>
      </c>
      <c r="E301" s="191">
        <f>E302+E303+E304</f>
        <v>0</v>
      </c>
    </row>
    <row r="302" spans="1:5" ht="15" customHeight="1" x14ac:dyDescent="0.25">
      <c r="A302"/>
      <c r="B302" s="247"/>
      <c r="C302" s="249"/>
      <c r="D302" s="182" t="s">
        <v>532</v>
      </c>
      <c r="E302" s="176"/>
    </row>
    <row r="303" spans="1:5" ht="15" customHeight="1" x14ac:dyDescent="0.25">
      <c r="A303"/>
      <c r="B303" s="247"/>
      <c r="C303" s="249"/>
      <c r="D303" s="182" t="s">
        <v>550</v>
      </c>
      <c r="E303" s="176"/>
    </row>
    <row r="304" spans="1:5" ht="15" customHeight="1" x14ac:dyDescent="0.25">
      <c r="A304"/>
      <c r="B304" s="247"/>
      <c r="C304" s="249"/>
      <c r="D304" s="182" t="s">
        <v>531</v>
      </c>
      <c r="E304" s="176"/>
    </row>
    <row r="305" spans="1:5" ht="15" customHeight="1" x14ac:dyDescent="0.25">
      <c r="A305"/>
      <c r="B305" s="250">
        <v>140040</v>
      </c>
      <c r="C305" s="251" t="s">
        <v>147</v>
      </c>
      <c r="D305" s="190" t="s">
        <v>584</v>
      </c>
      <c r="E305" s="189">
        <f>E306+E307+E308</f>
        <v>0</v>
      </c>
    </row>
    <row r="306" spans="1:5" ht="15" customHeight="1" x14ac:dyDescent="0.25">
      <c r="A306"/>
      <c r="B306" s="250"/>
      <c r="C306" s="251"/>
      <c r="D306" s="182" t="s">
        <v>532</v>
      </c>
      <c r="E306" s="176"/>
    </row>
    <row r="307" spans="1:5" ht="15" customHeight="1" x14ac:dyDescent="0.25">
      <c r="A307"/>
      <c r="B307" s="250"/>
      <c r="C307" s="251"/>
      <c r="D307" s="182" t="s">
        <v>550</v>
      </c>
      <c r="E307" s="176"/>
    </row>
    <row r="308" spans="1:5" ht="15" customHeight="1" x14ac:dyDescent="0.25">
      <c r="A308"/>
      <c r="B308" s="250"/>
      <c r="C308" s="251"/>
      <c r="D308" s="182" t="s">
        <v>531</v>
      </c>
      <c r="E308" s="176"/>
    </row>
    <row r="309" spans="1:5" ht="15" customHeight="1" x14ac:dyDescent="0.25">
      <c r="A309"/>
      <c r="B309" s="250"/>
      <c r="C309" s="251"/>
      <c r="D309" s="185" t="s">
        <v>583</v>
      </c>
      <c r="E309" s="177">
        <f>E310+E311+E312</f>
        <v>0</v>
      </c>
    </row>
    <row r="310" spans="1:5" ht="15" customHeight="1" x14ac:dyDescent="0.25">
      <c r="A310"/>
      <c r="B310" s="250"/>
      <c r="C310" s="251"/>
      <c r="D310" s="182" t="s">
        <v>532</v>
      </c>
      <c r="E310" s="176"/>
    </row>
    <row r="311" spans="1:5" ht="15" customHeight="1" x14ac:dyDescent="0.25">
      <c r="A311"/>
      <c r="B311" s="250"/>
      <c r="C311" s="251"/>
      <c r="D311" s="182" t="s">
        <v>550</v>
      </c>
      <c r="E311" s="176"/>
    </row>
    <row r="312" spans="1:5" ht="15" customHeight="1" x14ac:dyDescent="0.25">
      <c r="A312"/>
      <c r="B312" s="250"/>
      <c r="C312" s="251"/>
      <c r="D312" s="182" t="s">
        <v>531</v>
      </c>
      <c r="E312" s="176"/>
    </row>
    <row r="313" spans="1:5" ht="15" customHeight="1" x14ac:dyDescent="0.25">
      <c r="B313" s="31">
        <v>150000</v>
      </c>
      <c r="C313" s="233" t="s">
        <v>155</v>
      </c>
      <c r="D313" s="233"/>
      <c r="E313" s="179">
        <f ca="1">+E314+E315+E321+E326+E332+E337+E348+E364+E370+E375+E386+E400+E404+E406+E409+E412+E416+E419+E421+E428+E436+E438+E440+E442+E444+E446+E448</f>
        <v>0</v>
      </c>
    </row>
    <row r="314" spans="1:5" ht="31.5" customHeight="1" x14ac:dyDescent="0.25">
      <c r="A314"/>
      <c r="B314" s="253">
        <v>150010</v>
      </c>
      <c r="C314" s="245" t="s">
        <v>6</v>
      </c>
      <c r="D314" s="187" t="s">
        <v>582</v>
      </c>
      <c r="E314" s="177">
        <f ca="1">E314</f>
        <v>0</v>
      </c>
    </row>
    <row r="315" spans="1:5" ht="30" customHeight="1" x14ac:dyDescent="0.25">
      <c r="B315" s="254"/>
      <c r="C315" s="252"/>
      <c r="D315" s="187" t="s">
        <v>581</v>
      </c>
      <c r="E315" s="177">
        <f>E316+E317+E319</f>
        <v>0</v>
      </c>
    </row>
    <row r="316" spans="1:5" ht="15" customHeight="1" x14ac:dyDescent="0.25">
      <c r="A316"/>
      <c r="B316" s="254"/>
      <c r="C316" s="252"/>
      <c r="D316" s="182" t="s">
        <v>532</v>
      </c>
      <c r="E316" s="176"/>
    </row>
    <row r="317" spans="1:5" ht="15" customHeight="1" x14ac:dyDescent="0.25">
      <c r="A317"/>
      <c r="B317" s="254"/>
      <c r="C317" s="252"/>
      <c r="D317" s="185" t="s">
        <v>565</v>
      </c>
      <c r="E317" s="177">
        <f>E318</f>
        <v>0</v>
      </c>
    </row>
    <row r="318" spans="1:5" ht="15" customHeight="1" x14ac:dyDescent="0.25">
      <c r="A318"/>
      <c r="B318" s="254"/>
      <c r="C318" s="252"/>
      <c r="D318" s="182" t="s">
        <v>532</v>
      </c>
      <c r="E318" s="176"/>
    </row>
    <row r="319" spans="1:5" ht="15" customHeight="1" x14ac:dyDescent="0.25">
      <c r="A319"/>
      <c r="B319" s="254"/>
      <c r="C319" s="252"/>
      <c r="D319" s="185" t="s">
        <v>564</v>
      </c>
      <c r="E319" s="177">
        <f>E320</f>
        <v>0</v>
      </c>
    </row>
    <row r="320" spans="1:5" ht="15" customHeight="1" x14ac:dyDescent="0.25">
      <c r="A320"/>
      <c r="B320" s="254"/>
      <c r="C320" s="252"/>
      <c r="D320" s="182" t="s">
        <v>532</v>
      </c>
      <c r="E320" s="176"/>
    </row>
    <row r="321" spans="1:5" ht="30.6" customHeight="1" x14ac:dyDescent="0.25">
      <c r="B321" s="254"/>
      <c r="C321" s="252"/>
      <c r="D321" s="186" t="s">
        <v>580</v>
      </c>
      <c r="E321" s="177">
        <f>E322+E324</f>
        <v>0</v>
      </c>
    </row>
    <row r="322" spans="1:5" ht="15" customHeight="1" x14ac:dyDescent="0.25">
      <c r="A322"/>
      <c r="B322" s="254"/>
      <c r="C322" s="252"/>
      <c r="D322" s="185" t="s">
        <v>536</v>
      </c>
      <c r="E322" s="177">
        <f>E323</f>
        <v>0</v>
      </c>
    </row>
    <row r="323" spans="1:5" ht="15" customHeight="1" x14ac:dyDescent="0.25">
      <c r="A323"/>
      <c r="B323" s="254"/>
      <c r="C323" s="252"/>
      <c r="D323" s="182" t="s">
        <v>531</v>
      </c>
      <c r="E323" s="176"/>
    </row>
    <row r="324" spans="1:5" ht="15" customHeight="1" x14ac:dyDescent="0.25">
      <c r="A324"/>
      <c r="B324" s="254"/>
      <c r="C324" s="252"/>
      <c r="D324" s="185" t="s">
        <v>557</v>
      </c>
      <c r="E324" s="177">
        <f>+E325</f>
        <v>0</v>
      </c>
    </row>
    <row r="325" spans="1:5" ht="15" customHeight="1" x14ac:dyDescent="0.25">
      <c r="A325"/>
      <c r="B325" s="254"/>
      <c r="C325" s="252"/>
      <c r="D325" s="182" t="s">
        <v>531</v>
      </c>
      <c r="E325" s="177"/>
    </row>
    <row r="326" spans="1:5" ht="15" customHeight="1" x14ac:dyDescent="0.25">
      <c r="B326" s="254"/>
      <c r="C326" s="252"/>
      <c r="D326" s="184" t="s">
        <v>579</v>
      </c>
      <c r="E326" s="183">
        <f>E327+E328+E330</f>
        <v>0</v>
      </c>
    </row>
    <row r="327" spans="1:5" ht="15" customHeight="1" x14ac:dyDescent="0.25">
      <c r="A327"/>
      <c r="B327" s="254"/>
      <c r="C327" s="252"/>
      <c r="D327" s="182" t="s">
        <v>532</v>
      </c>
      <c r="E327" s="176"/>
    </row>
    <row r="328" spans="1:5" ht="15" customHeight="1" x14ac:dyDescent="0.25">
      <c r="A328"/>
      <c r="B328" s="254"/>
      <c r="C328" s="252"/>
      <c r="D328" s="185" t="s">
        <v>565</v>
      </c>
      <c r="E328" s="177">
        <f>E329</f>
        <v>0</v>
      </c>
    </row>
    <row r="329" spans="1:5" ht="15" customHeight="1" x14ac:dyDescent="0.25">
      <c r="A329"/>
      <c r="B329" s="254"/>
      <c r="C329" s="252"/>
      <c r="D329" s="182" t="s">
        <v>532</v>
      </c>
      <c r="E329" s="176"/>
    </row>
    <row r="330" spans="1:5" ht="15" customHeight="1" x14ac:dyDescent="0.25">
      <c r="A330"/>
      <c r="B330" s="254"/>
      <c r="C330" s="252"/>
      <c r="D330" s="185" t="s">
        <v>564</v>
      </c>
      <c r="E330" s="177">
        <f>E331</f>
        <v>0</v>
      </c>
    </row>
    <row r="331" spans="1:5" ht="15" customHeight="1" x14ac:dyDescent="0.25">
      <c r="A331"/>
      <c r="B331" s="254"/>
      <c r="C331" s="252"/>
      <c r="D331" s="182" t="s">
        <v>532</v>
      </c>
      <c r="E331" s="176"/>
    </row>
    <row r="332" spans="1:5" ht="31.9" customHeight="1" x14ac:dyDescent="0.25">
      <c r="B332" s="254"/>
      <c r="C332" s="252"/>
      <c r="D332" s="187" t="s">
        <v>578</v>
      </c>
      <c r="E332" s="177">
        <f>E333+E335</f>
        <v>0</v>
      </c>
    </row>
    <row r="333" spans="1:5" ht="15" customHeight="1" x14ac:dyDescent="0.25">
      <c r="A333"/>
      <c r="B333" s="254"/>
      <c r="C333" s="252"/>
      <c r="D333" s="185" t="s">
        <v>536</v>
      </c>
      <c r="E333" s="177">
        <f>E334</f>
        <v>0</v>
      </c>
    </row>
    <row r="334" spans="1:5" ht="15" customHeight="1" x14ac:dyDescent="0.25">
      <c r="A334"/>
      <c r="B334" s="254"/>
      <c r="C334" s="252"/>
      <c r="D334" s="182" t="s">
        <v>531</v>
      </c>
      <c r="E334" s="176"/>
    </row>
    <row r="335" spans="1:5" ht="15" customHeight="1" x14ac:dyDescent="0.25">
      <c r="A335"/>
      <c r="B335" s="254"/>
      <c r="C335" s="252"/>
      <c r="D335" s="185" t="s">
        <v>557</v>
      </c>
      <c r="E335" s="177">
        <f>E336</f>
        <v>0</v>
      </c>
    </row>
    <row r="336" spans="1:5" ht="15" customHeight="1" x14ac:dyDescent="0.25">
      <c r="A336"/>
      <c r="B336" s="254"/>
      <c r="C336" s="252"/>
      <c r="D336" s="182" t="s">
        <v>531</v>
      </c>
      <c r="E336" s="176"/>
    </row>
    <row r="337" spans="1:5" ht="45" customHeight="1" x14ac:dyDescent="0.25">
      <c r="B337" s="254"/>
      <c r="C337" s="252"/>
      <c r="D337" s="186" t="s">
        <v>577</v>
      </c>
      <c r="E337" s="177">
        <f>E338+E340+E342+E344+E346</f>
        <v>0</v>
      </c>
    </row>
    <row r="338" spans="1:5" ht="15" customHeight="1" x14ac:dyDescent="0.25">
      <c r="A338"/>
      <c r="B338" s="254"/>
      <c r="C338" s="252"/>
      <c r="D338" s="185" t="s">
        <v>576</v>
      </c>
      <c r="E338" s="177">
        <f>E339</f>
        <v>0</v>
      </c>
    </row>
    <row r="339" spans="1:5" ht="15" customHeight="1" x14ac:dyDescent="0.25">
      <c r="A339"/>
      <c r="B339" s="254"/>
      <c r="C339" s="252"/>
      <c r="D339" s="182" t="s">
        <v>532</v>
      </c>
      <c r="E339" s="176"/>
    </row>
    <row r="340" spans="1:5" ht="15" customHeight="1" x14ac:dyDescent="0.25">
      <c r="A340"/>
      <c r="B340" s="254"/>
      <c r="C340" s="252"/>
      <c r="D340" s="185" t="s">
        <v>575</v>
      </c>
      <c r="E340" s="177">
        <f>E341</f>
        <v>0</v>
      </c>
    </row>
    <row r="341" spans="1:5" ht="15" customHeight="1" x14ac:dyDescent="0.25">
      <c r="A341"/>
      <c r="B341" s="254"/>
      <c r="C341" s="252"/>
      <c r="D341" s="182" t="s">
        <v>532</v>
      </c>
      <c r="E341" s="176"/>
    </row>
    <row r="342" spans="1:5" ht="15" customHeight="1" x14ac:dyDescent="0.25">
      <c r="A342"/>
      <c r="B342" s="254"/>
      <c r="C342" s="252"/>
      <c r="D342" s="185" t="s">
        <v>574</v>
      </c>
      <c r="E342" s="177">
        <f>E343</f>
        <v>0</v>
      </c>
    </row>
    <row r="343" spans="1:5" ht="15" customHeight="1" x14ac:dyDescent="0.25">
      <c r="A343"/>
      <c r="B343" s="254"/>
      <c r="C343" s="252"/>
      <c r="D343" s="182" t="s">
        <v>532</v>
      </c>
      <c r="E343" s="176"/>
    </row>
    <row r="344" spans="1:5" ht="15" customHeight="1" x14ac:dyDescent="0.25">
      <c r="A344"/>
      <c r="B344" s="254"/>
      <c r="C344" s="252"/>
      <c r="D344" s="185" t="s">
        <v>565</v>
      </c>
      <c r="E344" s="177">
        <f>E345</f>
        <v>0</v>
      </c>
    </row>
    <row r="345" spans="1:5" ht="15" customHeight="1" x14ac:dyDescent="0.25">
      <c r="A345"/>
      <c r="B345" s="254"/>
      <c r="C345" s="252"/>
      <c r="D345" s="182" t="s">
        <v>532</v>
      </c>
      <c r="E345" s="176"/>
    </row>
    <row r="346" spans="1:5" ht="15" customHeight="1" x14ac:dyDescent="0.25">
      <c r="A346"/>
      <c r="B346" s="254"/>
      <c r="C346" s="252"/>
      <c r="D346" s="185" t="s">
        <v>564</v>
      </c>
      <c r="E346" s="177">
        <f>E347</f>
        <v>0</v>
      </c>
    </row>
    <row r="347" spans="1:5" ht="15" customHeight="1" x14ac:dyDescent="0.25">
      <c r="A347"/>
      <c r="B347" s="254"/>
      <c r="C347" s="252"/>
      <c r="D347" s="182" t="s">
        <v>532</v>
      </c>
      <c r="E347" s="176"/>
    </row>
    <row r="348" spans="1:5" ht="33" customHeight="1" x14ac:dyDescent="0.25">
      <c r="B348" s="254"/>
      <c r="C348" s="252"/>
      <c r="D348" s="186" t="s">
        <v>573</v>
      </c>
      <c r="E348" s="177">
        <f>E349+E354+E359</f>
        <v>0</v>
      </c>
    </row>
    <row r="349" spans="1:5" ht="31.15" customHeight="1" x14ac:dyDescent="0.25">
      <c r="A349"/>
      <c r="B349" s="254"/>
      <c r="C349" s="252"/>
      <c r="D349" s="185" t="s">
        <v>572</v>
      </c>
      <c r="E349" s="177">
        <f>E350+E352</f>
        <v>0</v>
      </c>
    </row>
    <row r="350" spans="1:5" ht="15" customHeight="1" x14ac:dyDescent="0.25">
      <c r="A350"/>
      <c r="B350" s="254"/>
      <c r="C350" s="252"/>
      <c r="D350" s="185" t="s">
        <v>536</v>
      </c>
      <c r="E350" s="177">
        <f>E351</f>
        <v>0</v>
      </c>
    </row>
    <row r="351" spans="1:5" ht="15" customHeight="1" x14ac:dyDescent="0.25">
      <c r="A351"/>
      <c r="B351" s="254"/>
      <c r="C351" s="252"/>
      <c r="D351" s="182" t="s">
        <v>531</v>
      </c>
      <c r="E351" s="176"/>
    </row>
    <row r="352" spans="1:5" ht="15" customHeight="1" x14ac:dyDescent="0.25">
      <c r="A352"/>
      <c r="B352" s="254"/>
      <c r="C352" s="252"/>
      <c r="D352" s="185" t="s">
        <v>557</v>
      </c>
      <c r="E352" s="177">
        <f>E353</f>
        <v>0</v>
      </c>
    </row>
    <row r="353" spans="1:5" ht="15" customHeight="1" x14ac:dyDescent="0.25">
      <c r="A353"/>
      <c r="B353" s="254"/>
      <c r="C353" s="252"/>
      <c r="D353" s="182" t="s">
        <v>531</v>
      </c>
      <c r="E353" s="176"/>
    </row>
    <row r="354" spans="1:5" ht="30" customHeight="1" x14ac:dyDescent="0.25">
      <c r="A354"/>
      <c r="B354" s="254"/>
      <c r="C354" s="252"/>
      <c r="D354" s="185" t="s">
        <v>571</v>
      </c>
      <c r="E354" s="177">
        <f>E355+E357</f>
        <v>0</v>
      </c>
    </row>
    <row r="355" spans="1:5" ht="15" customHeight="1" x14ac:dyDescent="0.25">
      <c r="A355"/>
      <c r="B355" s="254"/>
      <c r="C355" s="252"/>
      <c r="D355" s="185" t="s">
        <v>536</v>
      </c>
      <c r="E355" s="177">
        <f>E356</f>
        <v>0</v>
      </c>
    </row>
    <row r="356" spans="1:5" ht="15" customHeight="1" x14ac:dyDescent="0.25">
      <c r="A356"/>
      <c r="B356" s="254"/>
      <c r="C356" s="252"/>
      <c r="D356" s="182" t="s">
        <v>531</v>
      </c>
      <c r="E356" s="176"/>
    </row>
    <row r="357" spans="1:5" ht="15" customHeight="1" x14ac:dyDescent="0.25">
      <c r="A357"/>
      <c r="B357" s="254"/>
      <c r="C357" s="252"/>
      <c r="D357" s="185" t="s">
        <v>557</v>
      </c>
      <c r="E357" s="177">
        <f>E358</f>
        <v>0</v>
      </c>
    </row>
    <row r="358" spans="1:5" ht="15" customHeight="1" x14ac:dyDescent="0.25">
      <c r="A358"/>
      <c r="B358" s="254"/>
      <c r="C358" s="252"/>
      <c r="D358" s="182" t="s">
        <v>531</v>
      </c>
      <c r="E358" s="176"/>
    </row>
    <row r="359" spans="1:5" ht="30.75" customHeight="1" x14ac:dyDescent="0.25">
      <c r="A359"/>
      <c r="B359" s="254"/>
      <c r="C359" s="252"/>
      <c r="D359" s="185" t="s">
        <v>570</v>
      </c>
      <c r="E359" s="177">
        <f>E360+E362</f>
        <v>0</v>
      </c>
    </row>
    <row r="360" spans="1:5" ht="15" customHeight="1" x14ac:dyDescent="0.25">
      <c r="A360"/>
      <c r="B360" s="254"/>
      <c r="C360" s="252"/>
      <c r="D360" s="185" t="s">
        <v>536</v>
      </c>
      <c r="E360" s="177">
        <f>E361</f>
        <v>0</v>
      </c>
    </row>
    <row r="361" spans="1:5" ht="15" customHeight="1" x14ac:dyDescent="0.25">
      <c r="A361"/>
      <c r="B361" s="254"/>
      <c r="C361" s="252"/>
      <c r="D361" s="182" t="s">
        <v>531</v>
      </c>
      <c r="E361" s="176"/>
    </row>
    <row r="362" spans="1:5" ht="15" customHeight="1" x14ac:dyDescent="0.25">
      <c r="A362"/>
      <c r="B362" s="254"/>
      <c r="C362" s="252"/>
      <c r="D362" s="185" t="s">
        <v>557</v>
      </c>
      <c r="E362" s="177">
        <f>E363</f>
        <v>0</v>
      </c>
    </row>
    <row r="363" spans="1:5" ht="15" customHeight="1" x14ac:dyDescent="0.25">
      <c r="A363"/>
      <c r="B363" s="254"/>
      <c r="C363" s="252"/>
      <c r="D363" s="182" t="s">
        <v>531</v>
      </c>
      <c r="E363" s="176"/>
    </row>
    <row r="364" spans="1:5" ht="15" customHeight="1" x14ac:dyDescent="0.25">
      <c r="B364" s="254"/>
      <c r="C364" s="252"/>
      <c r="D364" s="186" t="s">
        <v>569</v>
      </c>
      <c r="E364" s="177">
        <f>E365+E366+E368</f>
        <v>0</v>
      </c>
    </row>
    <row r="365" spans="1:5" ht="15" customHeight="1" x14ac:dyDescent="0.25">
      <c r="A365"/>
      <c r="B365" s="254"/>
      <c r="C365" s="252"/>
      <c r="D365" s="182" t="s">
        <v>532</v>
      </c>
      <c r="E365" s="176"/>
    </row>
    <row r="366" spans="1:5" ht="15" customHeight="1" x14ac:dyDescent="0.25">
      <c r="A366"/>
      <c r="B366" s="254"/>
      <c r="C366" s="252"/>
      <c r="D366" s="185" t="s">
        <v>565</v>
      </c>
      <c r="E366" s="177">
        <f>E367</f>
        <v>0</v>
      </c>
    </row>
    <row r="367" spans="1:5" ht="15" customHeight="1" x14ac:dyDescent="0.25">
      <c r="A367"/>
      <c r="B367" s="254"/>
      <c r="C367" s="252"/>
      <c r="D367" s="182" t="s">
        <v>532</v>
      </c>
      <c r="E367" s="176"/>
    </row>
    <row r="368" spans="1:5" ht="15" customHeight="1" x14ac:dyDescent="0.25">
      <c r="A368"/>
      <c r="B368" s="254"/>
      <c r="C368" s="252"/>
      <c r="D368" s="185" t="s">
        <v>564</v>
      </c>
      <c r="E368" s="177">
        <f>E369</f>
        <v>0</v>
      </c>
    </row>
    <row r="369" spans="1:5" ht="15" customHeight="1" x14ac:dyDescent="0.25">
      <c r="A369"/>
      <c r="B369" s="254"/>
      <c r="C369" s="252"/>
      <c r="D369" s="182" t="s">
        <v>532</v>
      </c>
      <c r="E369" s="176"/>
    </row>
    <row r="370" spans="1:5" ht="33.75" customHeight="1" x14ac:dyDescent="0.25">
      <c r="B370" s="254"/>
      <c r="C370" s="252"/>
      <c r="D370" s="187" t="s">
        <v>568</v>
      </c>
      <c r="E370" s="177">
        <f>E371+E373</f>
        <v>0</v>
      </c>
    </row>
    <row r="371" spans="1:5" ht="15" customHeight="1" x14ac:dyDescent="0.25">
      <c r="A371"/>
      <c r="B371" s="254"/>
      <c r="C371" s="252"/>
      <c r="D371" s="185" t="s">
        <v>536</v>
      </c>
      <c r="E371" s="177">
        <f>E372</f>
        <v>0</v>
      </c>
    </row>
    <row r="372" spans="1:5" ht="15" customHeight="1" x14ac:dyDescent="0.25">
      <c r="A372"/>
      <c r="B372" s="254"/>
      <c r="C372" s="252"/>
      <c r="D372" s="182" t="s">
        <v>531</v>
      </c>
      <c r="E372" s="176"/>
    </row>
    <row r="373" spans="1:5" ht="15" customHeight="1" x14ac:dyDescent="0.25">
      <c r="A373"/>
      <c r="B373" s="254"/>
      <c r="C373" s="252"/>
      <c r="D373" s="185" t="s">
        <v>557</v>
      </c>
      <c r="E373" s="177">
        <f>E374</f>
        <v>0</v>
      </c>
    </row>
    <row r="374" spans="1:5" ht="15" customHeight="1" x14ac:dyDescent="0.25">
      <c r="A374"/>
      <c r="B374" s="254"/>
      <c r="C374" s="252"/>
      <c r="D374" s="182" t="s">
        <v>531</v>
      </c>
      <c r="E374" s="176"/>
    </row>
    <row r="375" spans="1:5" ht="28.9" customHeight="1" x14ac:dyDescent="0.25">
      <c r="A375"/>
      <c r="B375" s="254"/>
      <c r="C375" s="252"/>
      <c r="D375" s="186" t="s">
        <v>567</v>
      </c>
      <c r="E375" s="177">
        <f>E376+E378+E380+E382</f>
        <v>0</v>
      </c>
    </row>
    <row r="376" spans="1:5" ht="15" customHeight="1" x14ac:dyDescent="0.25">
      <c r="A376"/>
      <c r="B376" s="254"/>
      <c r="C376" s="252"/>
      <c r="D376" s="185" t="s">
        <v>566</v>
      </c>
      <c r="E376" s="177">
        <f>E377</f>
        <v>0</v>
      </c>
    </row>
    <row r="377" spans="1:5" ht="15" customHeight="1" x14ac:dyDescent="0.25">
      <c r="A377"/>
      <c r="B377" s="254"/>
      <c r="C377" s="252"/>
      <c r="D377" s="182" t="s">
        <v>532</v>
      </c>
      <c r="E377" s="176"/>
    </row>
    <row r="378" spans="1:5" ht="15" customHeight="1" x14ac:dyDescent="0.25">
      <c r="A378"/>
      <c r="B378" s="254"/>
      <c r="C378" s="252"/>
      <c r="D378" s="185" t="s">
        <v>565</v>
      </c>
      <c r="E378" s="177">
        <f>E74</f>
        <v>0</v>
      </c>
    </row>
    <row r="379" spans="1:5" ht="15" customHeight="1" x14ac:dyDescent="0.25">
      <c r="A379"/>
      <c r="B379" s="254"/>
      <c r="C379" s="252"/>
      <c r="D379" s="182" t="s">
        <v>532</v>
      </c>
      <c r="E379" s="176"/>
    </row>
    <row r="380" spans="1:5" ht="15" customHeight="1" x14ac:dyDescent="0.25">
      <c r="A380"/>
      <c r="B380" s="254"/>
      <c r="C380" s="252"/>
      <c r="D380" s="185" t="s">
        <v>564</v>
      </c>
      <c r="E380" s="177">
        <f>E381</f>
        <v>0</v>
      </c>
    </row>
    <row r="381" spans="1:5" ht="15" customHeight="1" x14ac:dyDescent="0.25">
      <c r="A381"/>
      <c r="B381" s="254"/>
      <c r="C381" s="252"/>
      <c r="D381" s="182" t="s">
        <v>532</v>
      </c>
      <c r="E381" s="176"/>
    </row>
    <row r="382" spans="1:5" ht="15" customHeight="1" x14ac:dyDescent="0.25">
      <c r="A382"/>
      <c r="B382" s="254"/>
      <c r="C382" s="252"/>
      <c r="D382" s="185" t="s">
        <v>563</v>
      </c>
      <c r="E382" s="177">
        <f>E383+E384+E385</f>
        <v>0</v>
      </c>
    </row>
    <row r="383" spans="1:5" ht="15" customHeight="1" x14ac:dyDescent="0.25">
      <c r="A383"/>
      <c r="B383" s="254"/>
      <c r="C383" s="252"/>
      <c r="D383" s="182" t="s">
        <v>532</v>
      </c>
      <c r="E383" s="176"/>
    </row>
    <row r="384" spans="1:5" ht="15" customHeight="1" x14ac:dyDescent="0.25">
      <c r="A384"/>
      <c r="B384" s="254"/>
      <c r="C384" s="252"/>
      <c r="D384" s="182" t="s">
        <v>550</v>
      </c>
      <c r="E384" s="176"/>
    </row>
    <row r="385" spans="1:5" ht="15" customHeight="1" x14ac:dyDescent="0.25">
      <c r="A385"/>
      <c r="B385" s="254"/>
      <c r="C385" s="252"/>
      <c r="D385" s="182" t="s">
        <v>531</v>
      </c>
      <c r="E385" s="176"/>
    </row>
    <row r="386" spans="1:5" ht="31.15" customHeight="1" x14ac:dyDescent="0.25">
      <c r="A386"/>
      <c r="B386" s="254"/>
      <c r="C386" s="252"/>
      <c r="D386" s="186" t="s">
        <v>562</v>
      </c>
      <c r="E386" s="177">
        <f>E387+E389+E391+E393+E396+E398</f>
        <v>0</v>
      </c>
    </row>
    <row r="387" spans="1:5" ht="15" customHeight="1" x14ac:dyDescent="0.25">
      <c r="A387"/>
      <c r="B387" s="254"/>
      <c r="C387" s="252"/>
      <c r="D387" s="185" t="s">
        <v>561</v>
      </c>
      <c r="E387" s="177">
        <f>E388</f>
        <v>0</v>
      </c>
    </row>
    <row r="388" spans="1:5" ht="15" customHeight="1" x14ac:dyDescent="0.25">
      <c r="A388"/>
      <c r="B388" s="254"/>
      <c r="C388" s="252"/>
      <c r="D388" s="182" t="s">
        <v>532</v>
      </c>
      <c r="E388" s="176"/>
    </row>
    <row r="389" spans="1:5" ht="15" customHeight="1" x14ac:dyDescent="0.25">
      <c r="A389"/>
      <c r="B389" s="254"/>
      <c r="C389" s="252"/>
      <c r="D389" s="185" t="s">
        <v>560</v>
      </c>
      <c r="E389" s="177">
        <f>E390</f>
        <v>0</v>
      </c>
    </row>
    <row r="390" spans="1:5" ht="15" customHeight="1" x14ac:dyDescent="0.25">
      <c r="A390"/>
      <c r="B390" s="254"/>
      <c r="C390" s="252"/>
      <c r="D390" s="182" t="s">
        <v>532</v>
      </c>
      <c r="E390" s="176"/>
    </row>
    <row r="391" spans="1:5" ht="15" customHeight="1" x14ac:dyDescent="0.25">
      <c r="A391"/>
      <c r="B391" s="254"/>
      <c r="C391" s="252"/>
      <c r="D391" s="185" t="s">
        <v>559</v>
      </c>
      <c r="E391" s="177">
        <f>E392</f>
        <v>0</v>
      </c>
    </row>
    <row r="392" spans="1:5" ht="15" customHeight="1" x14ac:dyDescent="0.25">
      <c r="A392"/>
      <c r="B392" s="254"/>
      <c r="C392" s="252"/>
      <c r="D392" s="182" t="s">
        <v>532</v>
      </c>
      <c r="E392" s="176"/>
    </row>
    <row r="393" spans="1:5" ht="15" customHeight="1" x14ac:dyDescent="0.25">
      <c r="A393"/>
      <c r="B393" s="254"/>
      <c r="C393" s="252"/>
      <c r="D393" s="185" t="s">
        <v>558</v>
      </c>
      <c r="E393" s="177">
        <f>E394+E395</f>
        <v>0</v>
      </c>
    </row>
    <row r="394" spans="1:5" ht="15" customHeight="1" x14ac:dyDescent="0.25">
      <c r="A394"/>
      <c r="B394" s="254"/>
      <c r="C394" s="252"/>
      <c r="D394" s="182" t="s">
        <v>550</v>
      </c>
      <c r="E394" s="176"/>
    </row>
    <row r="395" spans="1:5" ht="15" customHeight="1" x14ac:dyDescent="0.25">
      <c r="A395"/>
      <c r="B395" s="254"/>
      <c r="C395" s="252"/>
      <c r="D395" s="182" t="s">
        <v>531</v>
      </c>
      <c r="E395" s="176"/>
    </row>
    <row r="396" spans="1:5" ht="15" customHeight="1" x14ac:dyDescent="0.25">
      <c r="A396"/>
      <c r="B396" s="254"/>
      <c r="C396" s="252"/>
      <c r="D396" s="185" t="s">
        <v>536</v>
      </c>
      <c r="E396" s="177">
        <f>E397</f>
        <v>0</v>
      </c>
    </row>
    <row r="397" spans="1:5" ht="15" customHeight="1" x14ac:dyDescent="0.25">
      <c r="A397"/>
      <c r="B397" s="254"/>
      <c r="C397" s="252"/>
      <c r="D397" s="182" t="s">
        <v>531</v>
      </c>
      <c r="E397" s="176"/>
    </row>
    <row r="398" spans="1:5" ht="15" customHeight="1" x14ac:dyDescent="0.25">
      <c r="A398"/>
      <c r="B398" s="254"/>
      <c r="C398" s="252"/>
      <c r="D398" s="185" t="s">
        <v>557</v>
      </c>
      <c r="E398" s="177">
        <f>E399</f>
        <v>0</v>
      </c>
    </row>
    <row r="399" spans="1:5" ht="15" customHeight="1" x14ac:dyDescent="0.25">
      <c r="A399"/>
      <c r="B399" s="254"/>
      <c r="C399" s="252"/>
      <c r="D399" s="182" t="s">
        <v>531</v>
      </c>
      <c r="E399" s="176"/>
    </row>
    <row r="400" spans="1:5" ht="19.899999999999999" customHeight="1" x14ac:dyDescent="0.25">
      <c r="A400"/>
      <c r="B400" s="241">
        <v>150030</v>
      </c>
      <c r="C400" s="245" t="s">
        <v>556</v>
      </c>
      <c r="D400" s="186" t="s">
        <v>164</v>
      </c>
      <c r="E400" s="177">
        <f>E401+E402+E403</f>
        <v>0</v>
      </c>
    </row>
    <row r="401" spans="1:5" ht="15" customHeight="1" x14ac:dyDescent="0.25">
      <c r="A401"/>
      <c r="B401" s="241"/>
      <c r="C401" s="252"/>
      <c r="D401" s="182" t="s">
        <v>532</v>
      </c>
      <c r="E401" s="176"/>
    </row>
    <row r="402" spans="1:5" ht="15" customHeight="1" x14ac:dyDescent="0.25">
      <c r="A402"/>
      <c r="B402" s="241"/>
      <c r="C402" s="252"/>
      <c r="D402" s="182" t="s">
        <v>550</v>
      </c>
      <c r="E402" s="176"/>
    </row>
    <row r="403" spans="1:5" ht="15" customHeight="1" x14ac:dyDescent="0.25">
      <c r="A403"/>
      <c r="B403" s="241"/>
      <c r="C403" s="252"/>
      <c r="D403" s="182" t="s">
        <v>531</v>
      </c>
      <c r="E403" s="176"/>
    </row>
    <row r="404" spans="1:5" ht="15" customHeight="1" x14ac:dyDescent="0.25">
      <c r="A404"/>
      <c r="B404" s="241"/>
      <c r="C404" s="252"/>
      <c r="D404" s="185" t="s">
        <v>555</v>
      </c>
      <c r="E404" s="177">
        <f>E405</f>
        <v>0</v>
      </c>
    </row>
    <row r="405" spans="1:5" ht="15" customHeight="1" x14ac:dyDescent="0.25">
      <c r="A405"/>
      <c r="B405" s="241"/>
      <c r="C405" s="252"/>
      <c r="D405" s="182" t="s">
        <v>532</v>
      </c>
      <c r="E405" s="176"/>
    </row>
    <row r="406" spans="1:5" ht="29.45" customHeight="1" x14ac:dyDescent="0.25">
      <c r="A406"/>
      <c r="B406" s="241"/>
      <c r="C406" s="252"/>
      <c r="D406" s="185" t="s">
        <v>554</v>
      </c>
      <c r="E406" s="177">
        <f>E407+E408</f>
        <v>0</v>
      </c>
    </row>
    <row r="407" spans="1:5" ht="15" customHeight="1" x14ac:dyDescent="0.25">
      <c r="A407"/>
      <c r="B407" s="241"/>
      <c r="C407" s="252"/>
      <c r="D407" s="182" t="s">
        <v>550</v>
      </c>
      <c r="E407" s="176"/>
    </row>
    <row r="408" spans="1:5" ht="15" customHeight="1" x14ac:dyDescent="0.25">
      <c r="A408"/>
      <c r="B408" s="241"/>
      <c r="C408" s="252"/>
      <c r="D408" s="182" t="s">
        <v>531</v>
      </c>
      <c r="E408" s="176"/>
    </row>
    <row r="409" spans="1:5" ht="31.15" customHeight="1" x14ac:dyDescent="0.25">
      <c r="A409"/>
      <c r="B409" s="241"/>
      <c r="C409" s="252"/>
      <c r="D409" s="185" t="s">
        <v>553</v>
      </c>
      <c r="E409" s="177">
        <f>E410+E411</f>
        <v>0</v>
      </c>
    </row>
    <row r="410" spans="1:5" ht="15" customHeight="1" x14ac:dyDescent="0.25">
      <c r="A410"/>
      <c r="B410" s="241"/>
      <c r="C410" s="252"/>
      <c r="D410" s="182" t="s">
        <v>550</v>
      </c>
      <c r="E410" s="176"/>
    </row>
    <row r="411" spans="1:5" ht="15" customHeight="1" x14ac:dyDescent="0.25">
      <c r="A411"/>
      <c r="B411" s="241"/>
      <c r="C411" s="246"/>
      <c r="D411" s="182" t="s">
        <v>531</v>
      </c>
      <c r="E411" s="176"/>
    </row>
    <row r="412" spans="1:5" ht="15" customHeight="1" x14ac:dyDescent="0.25">
      <c r="A412"/>
      <c r="B412" s="241">
        <v>150040</v>
      </c>
      <c r="C412" s="242" t="s">
        <v>173</v>
      </c>
      <c r="D412" s="186" t="s">
        <v>552</v>
      </c>
      <c r="E412" s="177">
        <f>E413+E414+E415</f>
        <v>0</v>
      </c>
    </row>
    <row r="413" spans="1:5" ht="15" customHeight="1" x14ac:dyDescent="0.25">
      <c r="A413"/>
      <c r="B413" s="241"/>
      <c r="C413" s="242"/>
      <c r="D413" s="182" t="s">
        <v>532</v>
      </c>
      <c r="E413" s="176"/>
    </row>
    <row r="414" spans="1:5" ht="15" customHeight="1" x14ac:dyDescent="0.25">
      <c r="A414"/>
      <c r="B414" s="241"/>
      <c r="C414" s="242"/>
      <c r="D414" s="182" t="s">
        <v>550</v>
      </c>
      <c r="E414" s="176"/>
    </row>
    <row r="415" spans="1:5" ht="15" customHeight="1" x14ac:dyDescent="0.25">
      <c r="A415"/>
      <c r="B415" s="241"/>
      <c r="C415" s="242"/>
      <c r="D415" s="182" t="s">
        <v>531</v>
      </c>
      <c r="E415" s="176"/>
    </row>
    <row r="416" spans="1:5" ht="15" customHeight="1" x14ac:dyDescent="0.25">
      <c r="A416"/>
      <c r="B416" s="241"/>
      <c r="C416" s="242"/>
      <c r="D416" s="185" t="s">
        <v>551</v>
      </c>
      <c r="E416" s="177">
        <f>E417+E418</f>
        <v>0</v>
      </c>
    </row>
    <row r="417" spans="1:5" ht="15" customHeight="1" x14ac:dyDescent="0.25">
      <c r="A417"/>
      <c r="B417" s="241"/>
      <c r="C417" s="242"/>
      <c r="D417" s="182" t="s">
        <v>550</v>
      </c>
      <c r="E417" s="176"/>
    </row>
    <row r="418" spans="1:5" ht="15" customHeight="1" x14ac:dyDescent="0.25">
      <c r="A418"/>
      <c r="B418" s="241"/>
      <c r="C418" s="242"/>
      <c r="D418" s="182" t="s">
        <v>531</v>
      </c>
      <c r="E418" s="176"/>
    </row>
    <row r="419" spans="1:5" ht="30.75" customHeight="1" x14ac:dyDescent="0.25">
      <c r="B419" s="243">
        <v>150050</v>
      </c>
      <c r="C419" s="245"/>
      <c r="D419" s="185" t="s">
        <v>7</v>
      </c>
      <c r="E419" s="177">
        <f>E420</f>
        <v>0</v>
      </c>
    </row>
    <row r="420" spans="1:5" ht="15" customHeight="1" x14ac:dyDescent="0.25">
      <c r="B420" s="244"/>
      <c r="C420" s="246"/>
      <c r="D420" s="188" t="s">
        <v>532</v>
      </c>
      <c r="E420" s="182"/>
    </row>
    <row r="421" spans="1:5" ht="63.75" customHeight="1" x14ac:dyDescent="0.25">
      <c r="B421" s="243">
        <v>150060</v>
      </c>
      <c r="C421" s="245" t="s">
        <v>549</v>
      </c>
      <c r="D421" s="186" t="s">
        <v>548</v>
      </c>
      <c r="E421" s="177">
        <f>E422+E424+E426</f>
        <v>0</v>
      </c>
    </row>
    <row r="422" spans="1:5" ht="15" customHeight="1" x14ac:dyDescent="0.25">
      <c r="A422"/>
      <c r="B422" s="247"/>
      <c r="C422" s="252"/>
      <c r="D422" s="185" t="s">
        <v>403</v>
      </c>
      <c r="E422" s="177">
        <f>E423</f>
        <v>0</v>
      </c>
    </row>
    <row r="423" spans="1:5" ht="15" customHeight="1" x14ac:dyDescent="0.25">
      <c r="A423"/>
      <c r="B423" s="247"/>
      <c r="C423" s="252"/>
      <c r="D423" s="182" t="s">
        <v>532</v>
      </c>
      <c r="E423" s="176"/>
    </row>
    <row r="424" spans="1:5" ht="15" customHeight="1" x14ac:dyDescent="0.25">
      <c r="A424"/>
      <c r="B424" s="247"/>
      <c r="C424" s="252"/>
      <c r="D424" s="185" t="s">
        <v>547</v>
      </c>
      <c r="E424" s="177">
        <f>E425</f>
        <v>0</v>
      </c>
    </row>
    <row r="425" spans="1:5" ht="15" customHeight="1" x14ac:dyDescent="0.25">
      <c r="A425"/>
      <c r="B425" s="247"/>
      <c r="C425" s="252"/>
      <c r="D425" s="182" t="s">
        <v>532</v>
      </c>
      <c r="E425" s="176"/>
    </row>
    <row r="426" spans="1:5" ht="15" customHeight="1" x14ac:dyDescent="0.25">
      <c r="A426"/>
      <c r="B426" s="247"/>
      <c r="C426" s="252"/>
      <c r="D426" s="185" t="s">
        <v>546</v>
      </c>
      <c r="E426" s="177">
        <f>E427</f>
        <v>0</v>
      </c>
    </row>
    <row r="427" spans="1:5" ht="15" customHeight="1" x14ac:dyDescent="0.25">
      <c r="A427"/>
      <c r="B427" s="247"/>
      <c r="C427" s="252"/>
      <c r="D427" s="182" t="s">
        <v>532</v>
      </c>
      <c r="E427" s="176"/>
    </row>
    <row r="428" spans="1:5" ht="15" customHeight="1" x14ac:dyDescent="0.25">
      <c r="B428" s="247"/>
      <c r="C428" s="252"/>
      <c r="D428" s="187" t="s">
        <v>545</v>
      </c>
      <c r="E428" s="177">
        <f>E429+E430+E432+E434</f>
        <v>0</v>
      </c>
    </row>
    <row r="429" spans="1:5" ht="15" customHeight="1" x14ac:dyDescent="0.25">
      <c r="A429"/>
      <c r="B429" s="247"/>
      <c r="C429" s="252"/>
      <c r="D429" s="182" t="s">
        <v>531</v>
      </c>
      <c r="E429" s="176"/>
    </row>
    <row r="430" spans="1:5" ht="15" customHeight="1" x14ac:dyDescent="0.25">
      <c r="A430"/>
      <c r="B430" s="247"/>
      <c r="C430" s="252"/>
      <c r="D430" s="185" t="s">
        <v>544</v>
      </c>
      <c r="E430" s="177">
        <f>E431</f>
        <v>0</v>
      </c>
    </row>
    <row r="431" spans="1:5" ht="15" customHeight="1" x14ac:dyDescent="0.25">
      <c r="A431"/>
      <c r="B431" s="247"/>
      <c r="C431" s="252"/>
      <c r="D431" s="182" t="s">
        <v>531</v>
      </c>
      <c r="E431" s="176"/>
    </row>
    <row r="432" spans="1:5" ht="15" customHeight="1" x14ac:dyDescent="0.25">
      <c r="A432"/>
      <c r="B432" s="247"/>
      <c r="C432" s="252"/>
      <c r="D432" s="185" t="s">
        <v>543</v>
      </c>
      <c r="E432" s="177">
        <f>E433</f>
        <v>0</v>
      </c>
    </row>
    <row r="433" spans="1:5" ht="15" customHeight="1" x14ac:dyDescent="0.25">
      <c r="A433"/>
      <c r="B433" s="247"/>
      <c r="C433" s="252"/>
      <c r="D433" s="182" t="s">
        <v>531</v>
      </c>
      <c r="E433" s="176"/>
    </row>
    <row r="434" spans="1:5" ht="15" customHeight="1" x14ac:dyDescent="0.25">
      <c r="A434"/>
      <c r="B434" s="247"/>
      <c r="C434" s="252"/>
      <c r="D434" s="185" t="s">
        <v>542</v>
      </c>
      <c r="E434" s="177">
        <f>E435</f>
        <v>0</v>
      </c>
    </row>
    <row r="435" spans="1:5" ht="15" customHeight="1" x14ac:dyDescent="0.25">
      <c r="A435"/>
      <c r="B435" s="244"/>
      <c r="C435" s="246"/>
      <c r="D435" s="182" t="s">
        <v>531</v>
      </c>
      <c r="E435" s="176"/>
    </row>
    <row r="436" spans="1:5" ht="15" customHeight="1" x14ac:dyDescent="0.25">
      <c r="B436" s="241">
        <v>150070</v>
      </c>
      <c r="C436" s="242" t="s">
        <v>9</v>
      </c>
      <c r="D436" s="186" t="s">
        <v>541</v>
      </c>
      <c r="E436" s="177">
        <f>E437</f>
        <v>0</v>
      </c>
    </row>
    <row r="437" spans="1:5" ht="15" customHeight="1" x14ac:dyDescent="0.25">
      <c r="A437"/>
      <c r="B437" s="241"/>
      <c r="C437" s="242"/>
      <c r="D437" s="182" t="s">
        <v>532</v>
      </c>
      <c r="E437" s="176"/>
    </row>
    <row r="438" spans="1:5" ht="15" customHeight="1" x14ac:dyDescent="0.25">
      <c r="A438"/>
      <c r="B438" s="241"/>
      <c r="C438" s="242"/>
      <c r="D438" s="185" t="s">
        <v>540</v>
      </c>
      <c r="E438" s="177">
        <f>E439</f>
        <v>0</v>
      </c>
    </row>
    <row r="439" spans="1:5" ht="15" customHeight="1" x14ac:dyDescent="0.25">
      <c r="A439"/>
      <c r="B439" s="241"/>
      <c r="C439" s="242"/>
      <c r="D439" s="182" t="s">
        <v>531</v>
      </c>
      <c r="E439" s="176"/>
    </row>
    <row r="440" spans="1:5" ht="15" customHeight="1" x14ac:dyDescent="0.25">
      <c r="A440"/>
      <c r="B440" s="241"/>
      <c r="C440" s="242"/>
      <c r="D440" s="185" t="s">
        <v>539</v>
      </c>
      <c r="E440" s="177">
        <f>E441</f>
        <v>0</v>
      </c>
    </row>
    <row r="441" spans="1:5" ht="15" customHeight="1" x14ac:dyDescent="0.25">
      <c r="A441"/>
      <c r="B441" s="241"/>
      <c r="C441" s="242"/>
      <c r="D441" s="182" t="s">
        <v>531</v>
      </c>
      <c r="E441" s="176"/>
    </row>
    <row r="442" spans="1:5" ht="15" customHeight="1" x14ac:dyDescent="0.25">
      <c r="B442" s="250">
        <v>150090</v>
      </c>
      <c r="C442" s="242" t="s">
        <v>10</v>
      </c>
      <c r="D442" s="186" t="s">
        <v>34</v>
      </c>
      <c r="E442" s="177">
        <f>E443</f>
        <v>0</v>
      </c>
    </row>
    <row r="443" spans="1:5" ht="15" customHeight="1" x14ac:dyDescent="0.25">
      <c r="A443"/>
      <c r="B443" s="250"/>
      <c r="C443" s="242"/>
      <c r="D443" s="182" t="s">
        <v>538</v>
      </c>
      <c r="E443" s="176"/>
    </row>
    <row r="444" spans="1:5" ht="15" customHeight="1" x14ac:dyDescent="0.25">
      <c r="A444"/>
      <c r="B444" s="250"/>
      <c r="C444" s="242"/>
      <c r="D444" s="186" t="s">
        <v>537</v>
      </c>
      <c r="E444" s="177">
        <f>E445</f>
        <v>0</v>
      </c>
    </row>
    <row r="445" spans="1:5" ht="15" customHeight="1" x14ac:dyDescent="0.25">
      <c r="A445"/>
      <c r="B445" s="250"/>
      <c r="C445" s="242"/>
      <c r="D445" s="182" t="s">
        <v>532</v>
      </c>
      <c r="E445" s="176"/>
    </row>
    <row r="446" spans="1:5" ht="15" customHeight="1" x14ac:dyDescent="0.25">
      <c r="A446"/>
      <c r="B446" s="250"/>
      <c r="C446" s="242"/>
      <c r="D446" s="185" t="s">
        <v>536</v>
      </c>
      <c r="E446" s="177">
        <f>E447</f>
        <v>0</v>
      </c>
    </row>
    <row r="447" spans="1:5" ht="15" customHeight="1" x14ac:dyDescent="0.25">
      <c r="A447"/>
      <c r="B447" s="250"/>
      <c r="C447" s="242"/>
      <c r="D447" s="182" t="s">
        <v>531</v>
      </c>
      <c r="E447" s="176"/>
    </row>
    <row r="448" spans="1:5" ht="15" customHeight="1" x14ac:dyDescent="0.25">
      <c r="A448"/>
      <c r="B448" s="250"/>
      <c r="C448" s="242"/>
      <c r="D448" s="185" t="s">
        <v>535</v>
      </c>
      <c r="E448" s="177">
        <f>E449</f>
        <v>0</v>
      </c>
    </row>
    <row r="449" spans="1:5" ht="15" customHeight="1" x14ac:dyDescent="0.25">
      <c r="A449"/>
      <c r="B449" s="250"/>
      <c r="C449" s="242"/>
      <c r="D449" s="182" t="s">
        <v>531</v>
      </c>
      <c r="E449" s="176"/>
    </row>
    <row r="450" spans="1:5" ht="15" customHeight="1" x14ac:dyDescent="0.25">
      <c r="B450" s="31">
        <v>160000</v>
      </c>
      <c r="C450" s="233" t="s">
        <v>196</v>
      </c>
      <c r="D450" s="233"/>
      <c r="E450" s="179">
        <f ca="1">E451+E454+E457</f>
        <v>0</v>
      </c>
    </row>
    <row r="451" spans="1:5" ht="15" customHeight="1" x14ac:dyDescent="0.25">
      <c r="A451"/>
      <c r="B451" s="241">
        <v>160010</v>
      </c>
      <c r="C451" s="256" t="s">
        <v>198</v>
      </c>
      <c r="D451" s="184" t="s">
        <v>534</v>
      </c>
      <c r="E451" s="183">
        <f>E452+E453</f>
        <v>0</v>
      </c>
    </row>
    <row r="452" spans="1:5" ht="15" customHeight="1" x14ac:dyDescent="0.25">
      <c r="A452"/>
      <c r="B452" s="241"/>
      <c r="C452" s="256"/>
      <c r="D452" s="182" t="s">
        <v>532</v>
      </c>
      <c r="E452" s="176"/>
    </row>
    <row r="453" spans="1:5" ht="15" customHeight="1" x14ac:dyDescent="0.25">
      <c r="A453"/>
      <c r="B453" s="241"/>
      <c r="C453" s="256"/>
      <c r="D453" s="182" t="s">
        <v>531</v>
      </c>
      <c r="E453" s="176"/>
    </row>
    <row r="454" spans="1:5" ht="15" customHeight="1" x14ac:dyDescent="0.25">
      <c r="A454"/>
      <c r="B454" s="241"/>
      <c r="C454" s="256"/>
      <c r="D454" s="184" t="s">
        <v>533</v>
      </c>
      <c r="E454" s="183">
        <f>E455+E456</f>
        <v>0</v>
      </c>
    </row>
    <row r="455" spans="1:5" ht="15" customHeight="1" x14ac:dyDescent="0.25">
      <c r="A455"/>
      <c r="B455" s="241"/>
      <c r="C455" s="256"/>
      <c r="D455" s="182" t="s">
        <v>532</v>
      </c>
      <c r="E455" s="176"/>
    </row>
    <row r="456" spans="1:5" ht="15" customHeight="1" x14ac:dyDescent="0.25">
      <c r="A456"/>
      <c r="B456" s="241"/>
      <c r="C456" s="256"/>
      <c r="D456" s="182" t="s">
        <v>531</v>
      </c>
      <c r="E456" s="176"/>
    </row>
    <row r="457" spans="1:5" ht="15" customHeight="1" x14ac:dyDescent="0.25">
      <c r="B457" s="181">
        <v>160030</v>
      </c>
      <c r="C457" s="256" t="s">
        <v>11</v>
      </c>
      <c r="D457" s="256"/>
      <c r="E457" s="177">
        <f ca="1">E457</f>
        <v>0</v>
      </c>
    </row>
    <row r="458" spans="1:5" ht="15" customHeight="1" x14ac:dyDescent="0.25">
      <c r="B458" s="31">
        <v>170000</v>
      </c>
      <c r="C458" s="233" t="s">
        <v>232</v>
      </c>
      <c r="D458" s="233"/>
      <c r="E458" s="179">
        <f>E459+E460</f>
        <v>0</v>
      </c>
    </row>
    <row r="459" spans="1:5" ht="15" customHeight="1" x14ac:dyDescent="0.25">
      <c r="B459" s="180">
        <v>170010</v>
      </c>
      <c r="C459" s="256" t="s">
        <v>234</v>
      </c>
      <c r="D459" s="256"/>
      <c r="E459" s="177"/>
    </row>
    <row r="460" spans="1:5" ht="15" customHeight="1" x14ac:dyDescent="0.25">
      <c r="A460"/>
      <c r="B460" s="180">
        <v>170020</v>
      </c>
      <c r="C460" s="256" t="s">
        <v>243</v>
      </c>
      <c r="D460" s="256"/>
      <c r="E460" s="177"/>
    </row>
    <row r="461" spans="1:5" ht="15" customHeight="1" x14ac:dyDescent="0.25">
      <c r="B461" s="31">
        <v>190000</v>
      </c>
      <c r="C461" s="233" t="s">
        <v>278</v>
      </c>
      <c r="D461" s="233"/>
      <c r="E461" s="179">
        <f>E462+E463+E464+E465</f>
        <v>0</v>
      </c>
    </row>
    <row r="462" spans="1:5" ht="15" customHeight="1" x14ac:dyDescent="0.25">
      <c r="B462" s="178">
        <v>190040</v>
      </c>
      <c r="C462" s="256" t="s">
        <v>398</v>
      </c>
      <c r="D462" s="256"/>
      <c r="E462" s="177"/>
    </row>
    <row r="463" spans="1:5" ht="15" customHeight="1" x14ac:dyDescent="0.25">
      <c r="B463" s="178">
        <v>190050</v>
      </c>
      <c r="C463" s="256" t="s">
        <v>26</v>
      </c>
      <c r="D463" s="256"/>
      <c r="E463" s="177"/>
    </row>
    <row r="464" spans="1:5" ht="15" customHeight="1" x14ac:dyDescent="0.25">
      <c r="B464" s="178">
        <v>190060</v>
      </c>
      <c r="C464" s="256" t="s">
        <v>328</v>
      </c>
      <c r="D464" s="256"/>
      <c r="E464" s="177"/>
    </row>
    <row r="465" spans="2:5" ht="15" customHeight="1" x14ac:dyDescent="0.25">
      <c r="B465" s="178">
        <v>190070</v>
      </c>
      <c r="C465" s="255" t="s">
        <v>12</v>
      </c>
      <c r="D465" s="255"/>
      <c r="E465" s="177"/>
    </row>
    <row r="466" spans="2:5" ht="15" customHeight="1" x14ac:dyDescent="0.25">
      <c r="B466" s="257" t="s">
        <v>530</v>
      </c>
      <c r="C466" s="258"/>
      <c r="D466" s="259"/>
      <c r="E466" s="176">
        <f ca="1">+E3+E4+E5+E6+E8+E10+E19+E41+E313+E450+E458+E461</f>
        <v>0</v>
      </c>
    </row>
    <row r="467" spans="2:5" x14ac:dyDescent="0.3">
      <c r="B467" s="226" t="s">
        <v>529</v>
      </c>
      <c r="C467" s="227"/>
      <c r="D467" s="228"/>
      <c r="E467" s="175">
        <f ca="1">+E466*0.21</f>
        <v>0</v>
      </c>
    </row>
    <row r="468" spans="2:5" x14ac:dyDescent="0.3">
      <c r="B468" s="226" t="s">
        <v>528</v>
      </c>
      <c r="C468" s="227"/>
      <c r="D468" s="228"/>
      <c r="E468" s="174">
        <f ca="1">+E466+E467</f>
        <v>0</v>
      </c>
    </row>
    <row r="470" spans="2:5" x14ac:dyDescent="0.3">
      <c r="B470" s="173"/>
    </row>
    <row r="471" spans="2:5" ht="60" customHeight="1" x14ac:dyDescent="0.25">
      <c r="B471" s="229" t="s">
        <v>527</v>
      </c>
      <c r="C471" s="229"/>
      <c r="D471" s="229"/>
      <c r="E471" s="229"/>
    </row>
  </sheetData>
  <sheetProtection formatCells="0" formatColumns="0" formatRows="0" insertColumns="0" insertRows="0" insertHyperlinks="0" deleteColumns="0" deleteRows="0" sort="0" autoFilter="0" pivotTables="0"/>
  <mergeCells count="62">
    <mergeCell ref="B421:B435"/>
    <mergeCell ref="C421:C435"/>
    <mergeCell ref="B436:B441"/>
    <mergeCell ref="B466:D466"/>
    <mergeCell ref="C460:D460"/>
    <mergeCell ref="C461:D461"/>
    <mergeCell ref="C462:D462"/>
    <mergeCell ref="C463:D463"/>
    <mergeCell ref="C464:D464"/>
    <mergeCell ref="C465:D465"/>
    <mergeCell ref="C457:D457"/>
    <mergeCell ref="C458:D458"/>
    <mergeCell ref="C436:C441"/>
    <mergeCell ref="B442:B449"/>
    <mergeCell ref="C442:C449"/>
    <mergeCell ref="C450:D450"/>
    <mergeCell ref="B451:B456"/>
    <mergeCell ref="C451:C456"/>
    <mergeCell ref="C459:D459"/>
    <mergeCell ref="B412:B418"/>
    <mergeCell ref="C412:C418"/>
    <mergeCell ref="B419:B420"/>
    <mergeCell ref="C419:C420"/>
    <mergeCell ref="B288:B304"/>
    <mergeCell ref="C288:C304"/>
    <mergeCell ref="B305:B312"/>
    <mergeCell ref="C305:C312"/>
    <mergeCell ref="C313:D313"/>
    <mergeCell ref="C314:C399"/>
    <mergeCell ref="B314:B399"/>
    <mergeCell ref="B400:B411"/>
    <mergeCell ref="C400:C411"/>
    <mergeCell ref="B166:B287"/>
    <mergeCell ref="B15:B18"/>
    <mergeCell ref="C15:C18"/>
    <mergeCell ref="C19:D19"/>
    <mergeCell ref="B20:B24"/>
    <mergeCell ref="C20:C24"/>
    <mergeCell ref="B25:B28"/>
    <mergeCell ref="C25:C28"/>
    <mergeCell ref="B467:D467"/>
    <mergeCell ref="B468:D468"/>
    <mergeCell ref="B471:E471"/>
    <mergeCell ref="C7:D7"/>
    <mergeCell ref="C2:D2"/>
    <mergeCell ref="C3:D3"/>
    <mergeCell ref="C4:D4"/>
    <mergeCell ref="C5:D5"/>
    <mergeCell ref="C6:D6"/>
    <mergeCell ref="B29:B36"/>
    <mergeCell ref="B37:B40"/>
    <mergeCell ref="C37:C40"/>
    <mergeCell ref="C41:D41"/>
    <mergeCell ref="C42:C165"/>
    <mergeCell ref="B42:B165"/>
    <mergeCell ref="C166:C287"/>
    <mergeCell ref="C29:C36"/>
    <mergeCell ref="C8:D8"/>
    <mergeCell ref="C9:D9"/>
    <mergeCell ref="C10:D10"/>
    <mergeCell ref="B11:B14"/>
    <mergeCell ref="C11:C14"/>
  </mergeCells>
  <pageMargins left="0.7" right="0.7" top="0.75" bottom="0.75" header="0.3" footer="0.3"/>
  <pageSetup orientation="portrait" r:id="rId1"/>
  <headerFooter>
    <oddHeader>&amp;R&amp;"Calibri"&amp;10&amp;K000000KONFIDENCIALI INFORMACIJA&amp;1#</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85D41-6CD5-4340-9344-C378995997EB}">
  <sheetPr>
    <pageSetUpPr fitToPage="1"/>
  </sheetPr>
  <dimension ref="A1:O252"/>
  <sheetViews>
    <sheetView zoomScale="70" zoomScaleNormal="70" workbookViewId="0">
      <selection activeCell="A5" sqref="A5"/>
    </sheetView>
  </sheetViews>
  <sheetFormatPr defaultColWidth="9.28515625" defaultRowHeight="14.25" x14ac:dyDescent="0.2"/>
  <cols>
    <col min="1" max="1" width="14.140625" style="83" customWidth="1"/>
    <col min="2" max="2" width="114" style="110" customWidth="1"/>
    <col min="3" max="3" width="27.42578125" style="110" customWidth="1"/>
    <col min="4" max="4" width="10.7109375" style="110" customWidth="1"/>
    <col min="5" max="5" width="15.7109375" style="122" customWidth="1"/>
    <col min="6" max="6" width="19.7109375" style="122" customWidth="1"/>
    <col min="7" max="7" width="17" style="76" customWidth="1"/>
    <col min="8" max="8" width="16.28515625" style="76" customWidth="1"/>
    <col min="9" max="14" width="17.28515625" style="83" customWidth="1"/>
    <col min="15" max="15" width="16.7109375" style="78" customWidth="1"/>
    <col min="16" max="16384" width="9.28515625" style="78"/>
  </cols>
  <sheetData>
    <row r="1" spans="1:14" ht="79.900000000000006" customHeight="1" thickBot="1" x14ac:dyDescent="0.25">
      <c r="A1" s="264" t="s">
        <v>409</v>
      </c>
      <c r="B1" s="265"/>
      <c r="C1" s="126"/>
      <c r="D1" s="127"/>
      <c r="E1" s="127"/>
      <c r="F1" s="127"/>
      <c r="G1" s="77"/>
      <c r="H1" s="77"/>
      <c r="I1" s="78"/>
      <c r="J1" s="78"/>
      <c r="K1" s="78"/>
      <c r="L1" s="78"/>
      <c r="M1" s="78"/>
      <c r="N1" s="78"/>
    </row>
    <row r="2" spans="1:14" s="83" customFormat="1" ht="45.75" thickBot="1" x14ac:dyDescent="0.3">
      <c r="A2" s="79" t="s">
        <v>49</v>
      </c>
      <c r="B2" s="80" t="s">
        <v>391</v>
      </c>
      <c r="C2" s="80" t="s">
        <v>410</v>
      </c>
      <c r="D2" s="81" t="s">
        <v>379</v>
      </c>
      <c r="E2" s="81" t="s">
        <v>383</v>
      </c>
      <c r="F2" s="82" t="s">
        <v>384</v>
      </c>
      <c r="G2" s="82" t="s">
        <v>385</v>
      </c>
      <c r="H2" s="81" t="s">
        <v>386</v>
      </c>
      <c r="I2" s="81" t="s">
        <v>0</v>
      </c>
      <c r="J2" s="81" t="s">
        <v>0</v>
      </c>
      <c r="K2" s="81" t="s">
        <v>0</v>
      </c>
      <c r="L2" s="81" t="s">
        <v>0</v>
      </c>
      <c r="M2" s="81" t="s">
        <v>0</v>
      </c>
      <c r="N2" s="81" t="s">
        <v>0</v>
      </c>
    </row>
    <row r="3" spans="1:14" ht="31.5" customHeight="1" thickBot="1" x14ac:dyDescent="0.3">
      <c r="A3" s="84"/>
      <c r="B3" s="85" t="s">
        <v>408</v>
      </c>
      <c r="C3" s="86"/>
      <c r="D3" s="87"/>
      <c r="E3" s="87"/>
      <c r="F3" s="87"/>
      <c r="G3" s="88" t="s">
        <v>387</v>
      </c>
      <c r="H3" s="89" t="s">
        <v>387</v>
      </c>
      <c r="I3" s="90"/>
      <c r="J3" s="90"/>
      <c r="K3" s="90"/>
      <c r="L3" s="90"/>
      <c r="M3" s="90"/>
      <c r="N3" s="90"/>
    </row>
    <row r="4" spans="1:14" ht="15" x14ac:dyDescent="0.25">
      <c r="A4" s="128">
        <v>190000</v>
      </c>
      <c r="B4" s="56"/>
      <c r="C4" s="91"/>
      <c r="D4" s="92"/>
      <c r="E4" s="92"/>
      <c r="F4" s="92"/>
      <c r="G4" s="93"/>
      <c r="H4" s="94"/>
      <c r="I4" s="95"/>
      <c r="J4" s="95"/>
      <c r="K4" s="95"/>
      <c r="L4" s="95"/>
      <c r="M4" s="95"/>
      <c r="N4" s="95"/>
    </row>
    <row r="5" spans="1:14" ht="36.75" customHeight="1" x14ac:dyDescent="0.2">
      <c r="A5" s="129">
        <v>190040</v>
      </c>
      <c r="B5" s="59" t="s">
        <v>398</v>
      </c>
      <c r="C5" s="91"/>
      <c r="D5" s="91"/>
      <c r="E5" s="91"/>
      <c r="F5" s="91"/>
      <c r="G5" s="96"/>
      <c r="H5" s="97"/>
      <c r="I5" s="98"/>
      <c r="J5" s="98"/>
      <c r="K5" s="98"/>
      <c r="L5" s="98"/>
      <c r="M5" s="98"/>
      <c r="N5" s="98"/>
    </row>
    <row r="6" spans="1:14" ht="15" x14ac:dyDescent="0.2">
      <c r="A6" s="99"/>
      <c r="B6" s="91"/>
      <c r="C6" s="91"/>
      <c r="D6" s="91"/>
      <c r="E6" s="91"/>
      <c r="F6" s="91"/>
      <c r="G6" s="96"/>
      <c r="H6" s="97"/>
      <c r="I6" s="100"/>
      <c r="J6" s="100"/>
      <c r="K6" s="100"/>
      <c r="L6" s="100"/>
      <c r="M6" s="100"/>
      <c r="N6" s="100"/>
    </row>
    <row r="7" spans="1:14" ht="15" x14ac:dyDescent="0.2">
      <c r="A7" s="101"/>
      <c r="B7" s="91"/>
      <c r="C7" s="91"/>
      <c r="D7" s="102"/>
      <c r="E7" s="102"/>
      <c r="F7" s="102"/>
      <c r="G7" s="96"/>
      <c r="H7" s="97"/>
      <c r="I7" s="103"/>
      <c r="J7" s="103"/>
      <c r="K7" s="103"/>
      <c r="L7" s="103"/>
      <c r="M7" s="103"/>
      <c r="N7" s="103"/>
    </row>
    <row r="8" spans="1:14" ht="15" x14ac:dyDescent="0.2">
      <c r="A8" s="99"/>
      <c r="B8" s="91"/>
      <c r="C8" s="91"/>
      <c r="D8" s="91"/>
      <c r="E8" s="91"/>
      <c r="F8" s="91"/>
      <c r="G8" s="96"/>
      <c r="H8" s="97"/>
      <c r="I8" s="103"/>
      <c r="J8" s="103"/>
      <c r="K8" s="103"/>
      <c r="L8" s="103"/>
      <c r="M8" s="103"/>
      <c r="N8" s="103"/>
    </row>
    <row r="9" spans="1:14" ht="15" x14ac:dyDescent="0.2">
      <c r="A9" s="101"/>
      <c r="B9" s="91"/>
      <c r="C9" s="104"/>
      <c r="D9" s="91"/>
      <c r="E9" s="91"/>
      <c r="F9" s="91"/>
      <c r="G9" s="96"/>
      <c r="H9" s="97"/>
      <c r="I9" s="103"/>
      <c r="J9" s="103"/>
      <c r="K9" s="103"/>
      <c r="L9" s="103"/>
      <c r="M9" s="103"/>
      <c r="N9" s="103"/>
    </row>
    <row r="10" spans="1:14" ht="15" x14ac:dyDescent="0.2">
      <c r="A10" s="101"/>
      <c r="B10" s="91"/>
      <c r="C10" s="104"/>
      <c r="D10" s="102"/>
      <c r="E10" s="102"/>
      <c r="F10" s="102"/>
      <c r="G10" s="96"/>
      <c r="H10" s="97"/>
      <c r="I10" s="103"/>
      <c r="J10" s="103"/>
      <c r="K10" s="103"/>
      <c r="L10" s="103"/>
      <c r="M10" s="103"/>
      <c r="N10" s="103"/>
    </row>
    <row r="11" spans="1:14" ht="15" x14ac:dyDescent="0.2">
      <c r="A11" s="101"/>
      <c r="B11" s="91"/>
      <c r="C11" s="104"/>
      <c r="D11" s="102"/>
      <c r="E11" s="102"/>
      <c r="F11" s="102"/>
      <c r="G11" s="96"/>
      <c r="H11" s="97"/>
      <c r="I11" s="103"/>
      <c r="J11" s="103"/>
      <c r="K11" s="103"/>
      <c r="L11" s="103"/>
      <c r="M11" s="103"/>
      <c r="N11" s="103"/>
    </row>
    <row r="12" spans="1:14" ht="15" x14ac:dyDescent="0.2">
      <c r="A12" s="101"/>
      <c r="B12" s="91"/>
      <c r="C12" s="104"/>
      <c r="D12" s="102"/>
      <c r="E12" s="102"/>
      <c r="F12" s="102"/>
      <c r="G12" s="96"/>
      <c r="H12" s="97"/>
      <c r="I12" s="103"/>
      <c r="J12" s="103"/>
      <c r="K12" s="103"/>
      <c r="L12" s="103"/>
      <c r="M12" s="103"/>
      <c r="N12" s="103"/>
    </row>
    <row r="13" spans="1:14" ht="15" x14ac:dyDescent="0.2">
      <c r="A13" s="101"/>
      <c r="B13" s="91"/>
      <c r="C13" s="104"/>
      <c r="D13" s="102"/>
      <c r="E13" s="102"/>
      <c r="F13" s="102"/>
      <c r="G13" s="96"/>
      <c r="H13" s="97"/>
      <c r="I13" s="103"/>
      <c r="J13" s="103"/>
      <c r="K13" s="103"/>
      <c r="L13" s="103"/>
      <c r="M13" s="103"/>
      <c r="N13" s="103"/>
    </row>
    <row r="14" spans="1:14" ht="15" x14ac:dyDescent="0.2">
      <c r="A14" s="101"/>
      <c r="B14" s="91"/>
      <c r="C14" s="104"/>
      <c r="D14" s="91"/>
      <c r="E14" s="91"/>
      <c r="F14" s="91"/>
      <c r="G14" s="96"/>
      <c r="H14" s="97"/>
      <c r="I14" s="103"/>
      <c r="J14" s="103"/>
      <c r="K14" s="103"/>
      <c r="L14" s="103"/>
      <c r="M14" s="103"/>
      <c r="N14" s="103"/>
    </row>
    <row r="15" spans="1:14" ht="15" x14ac:dyDescent="0.2">
      <c r="A15" s="101"/>
      <c r="B15" s="91"/>
      <c r="C15" s="102"/>
      <c r="D15" s="102"/>
      <c r="E15" s="102"/>
      <c r="F15" s="102"/>
      <c r="G15" s="96"/>
      <c r="H15" s="97"/>
      <c r="I15" s="103"/>
      <c r="J15" s="103"/>
      <c r="K15" s="103"/>
      <c r="L15" s="103"/>
      <c r="M15" s="103"/>
      <c r="N15" s="103"/>
    </row>
    <row r="16" spans="1:14" ht="15" x14ac:dyDescent="0.2">
      <c r="A16" s="101"/>
      <c r="B16" s="91"/>
      <c r="C16" s="102"/>
      <c r="D16" s="102"/>
      <c r="E16" s="102"/>
      <c r="F16" s="102"/>
      <c r="G16" s="96"/>
      <c r="H16" s="97"/>
      <c r="I16" s="103"/>
      <c r="J16" s="103"/>
      <c r="K16" s="103"/>
      <c r="L16" s="103"/>
      <c r="M16" s="103"/>
      <c r="N16" s="103"/>
    </row>
    <row r="17" spans="1:14" ht="15" x14ac:dyDescent="0.2">
      <c r="A17" s="101"/>
      <c r="B17" s="91"/>
      <c r="C17" s="102"/>
      <c r="D17" s="102"/>
      <c r="E17" s="102"/>
      <c r="F17" s="102"/>
      <c r="G17" s="96"/>
      <c r="H17" s="97"/>
      <c r="I17" s="103"/>
      <c r="J17" s="103"/>
      <c r="K17" s="103"/>
      <c r="L17" s="103"/>
      <c r="M17" s="103"/>
      <c r="N17" s="103"/>
    </row>
    <row r="18" spans="1:14" ht="15" x14ac:dyDescent="0.2">
      <c r="A18" s="101"/>
      <c r="B18" s="91"/>
      <c r="C18" s="102"/>
      <c r="D18" s="102"/>
      <c r="E18" s="102"/>
      <c r="F18" s="102"/>
      <c r="G18" s="96"/>
      <c r="H18" s="97"/>
      <c r="I18" s="103"/>
      <c r="J18" s="103"/>
      <c r="K18" s="103"/>
      <c r="L18" s="103"/>
      <c r="M18" s="103"/>
      <c r="N18" s="103"/>
    </row>
    <row r="19" spans="1:14" ht="15" x14ac:dyDescent="0.2">
      <c r="A19" s="101"/>
      <c r="B19" s="91"/>
      <c r="C19" s="104"/>
      <c r="D19" s="91"/>
      <c r="E19" s="91"/>
      <c r="F19" s="91"/>
      <c r="G19" s="96"/>
      <c r="H19" s="97"/>
      <c r="I19" s="103"/>
      <c r="J19" s="103"/>
      <c r="K19" s="103"/>
      <c r="L19" s="103"/>
      <c r="M19" s="103"/>
      <c r="N19" s="103"/>
    </row>
    <row r="20" spans="1:14" ht="15" x14ac:dyDescent="0.2">
      <c r="A20" s="101"/>
      <c r="B20" s="91"/>
      <c r="C20" s="102"/>
      <c r="D20" s="102"/>
      <c r="E20" s="102"/>
      <c r="F20" s="102"/>
      <c r="G20" s="96"/>
      <c r="H20" s="97"/>
      <c r="I20" s="103"/>
      <c r="J20" s="103"/>
      <c r="K20" s="103"/>
      <c r="L20" s="103"/>
      <c r="M20" s="103"/>
      <c r="N20" s="103"/>
    </row>
    <row r="21" spans="1:14" ht="15" x14ac:dyDescent="0.2">
      <c r="A21" s="101"/>
      <c r="B21" s="91"/>
      <c r="C21" s="102"/>
      <c r="D21" s="102"/>
      <c r="E21" s="102"/>
      <c r="F21" s="102"/>
      <c r="G21" s="96"/>
      <c r="H21" s="97"/>
      <c r="I21" s="103"/>
      <c r="J21" s="103"/>
      <c r="K21" s="103"/>
      <c r="L21" s="103"/>
      <c r="M21" s="103"/>
      <c r="N21" s="103"/>
    </row>
    <row r="22" spans="1:14" ht="15" x14ac:dyDescent="0.2">
      <c r="A22" s="99"/>
      <c r="B22" s="91"/>
      <c r="C22" s="104"/>
      <c r="D22" s="91"/>
      <c r="E22" s="91"/>
      <c r="F22" s="91"/>
      <c r="G22" s="96"/>
      <c r="H22" s="97"/>
      <c r="I22" s="103"/>
      <c r="J22" s="103"/>
      <c r="K22" s="103"/>
      <c r="L22" s="103"/>
      <c r="M22" s="103"/>
      <c r="N22" s="103"/>
    </row>
    <row r="23" spans="1:14" ht="15" x14ac:dyDescent="0.2">
      <c r="A23" s="101"/>
      <c r="B23" s="91"/>
      <c r="C23" s="104"/>
      <c r="D23" s="91"/>
      <c r="E23" s="91"/>
      <c r="F23" s="91"/>
      <c r="G23" s="96"/>
      <c r="H23" s="97"/>
      <c r="I23" s="103"/>
      <c r="J23" s="103"/>
      <c r="K23" s="103"/>
      <c r="L23" s="103"/>
      <c r="M23" s="103"/>
      <c r="N23" s="103"/>
    </row>
    <row r="24" spans="1:14" ht="15" x14ac:dyDescent="0.2">
      <c r="A24" s="101"/>
      <c r="B24" s="91"/>
      <c r="C24" s="102"/>
      <c r="D24" s="102"/>
      <c r="E24" s="102"/>
      <c r="F24" s="102"/>
      <c r="G24" s="96"/>
      <c r="H24" s="97"/>
      <c r="I24" s="103"/>
      <c r="J24" s="103"/>
      <c r="K24" s="103"/>
      <c r="L24" s="103"/>
      <c r="M24" s="103"/>
      <c r="N24" s="103"/>
    </row>
    <row r="25" spans="1:14" ht="15" x14ac:dyDescent="0.2">
      <c r="A25" s="101"/>
      <c r="B25" s="91"/>
      <c r="C25" s="102"/>
      <c r="D25" s="102"/>
      <c r="E25" s="102"/>
      <c r="F25" s="102"/>
      <c r="G25" s="96"/>
      <c r="H25" s="97"/>
      <c r="I25" s="103"/>
      <c r="J25" s="103"/>
      <c r="K25" s="103"/>
      <c r="L25" s="103"/>
      <c r="M25" s="103"/>
      <c r="N25" s="103"/>
    </row>
    <row r="26" spans="1:14" ht="15" x14ac:dyDescent="0.2">
      <c r="A26" s="101"/>
      <c r="B26" s="91"/>
      <c r="C26" s="102"/>
      <c r="D26" s="102"/>
      <c r="E26" s="102"/>
      <c r="F26" s="102"/>
      <c r="G26" s="96"/>
      <c r="H26" s="97"/>
      <c r="I26" s="103"/>
      <c r="J26" s="103"/>
      <c r="K26" s="103"/>
      <c r="L26" s="103"/>
      <c r="M26" s="103"/>
      <c r="N26" s="103"/>
    </row>
    <row r="27" spans="1:14" x14ac:dyDescent="0.2">
      <c r="A27" s="101"/>
      <c r="B27" s="102"/>
      <c r="C27" s="102"/>
      <c r="D27" s="102"/>
      <c r="E27" s="102"/>
      <c r="F27" s="102"/>
      <c r="G27" s="96"/>
      <c r="H27" s="97"/>
      <c r="I27" s="103"/>
      <c r="J27" s="103"/>
      <c r="K27" s="103"/>
      <c r="L27" s="103"/>
      <c r="M27" s="103"/>
      <c r="N27" s="103"/>
    </row>
    <row r="28" spans="1:14" x14ac:dyDescent="0.2">
      <c r="A28" s="101"/>
      <c r="B28" s="102"/>
      <c r="C28" s="102"/>
      <c r="D28" s="102"/>
      <c r="E28" s="102"/>
      <c r="F28" s="102"/>
      <c r="G28" s="96"/>
      <c r="H28" s="97"/>
      <c r="I28" s="103"/>
      <c r="J28" s="103"/>
      <c r="K28" s="103"/>
      <c r="L28" s="103"/>
      <c r="M28" s="103"/>
      <c r="N28" s="103"/>
    </row>
    <row r="29" spans="1:14" ht="15" x14ac:dyDescent="0.2">
      <c r="A29" s="101"/>
      <c r="B29" s="104"/>
      <c r="C29" s="104"/>
      <c r="D29" s="91"/>
      <c r="E29" s="91"/>
      <c r="F29" s="91"/>
      <c r="G29" s="105"/>
      <c r="H29" s="106"/>
      <c r="I29" s="103"/>
      <c r="J29" s="103"/>
      <c r="K29" s="103"/>
      <c r="L29" s="103"/>
      <c r="M29" s="103"/>
      <c r="N29" s="103"/>
    </row>
    <row r="30" spans="1:14" x14ac:dyDescent="0.2">
      <c r="A30" s="101"/>
      <c r="B30" s="102"/>
      <c r="C30" s="102"/>
      <c r="D30" s="102"/>
      <c r="E30" s="102"/>
      <c r="F30" s="102"/>
      <c r="G30" s="96"/>
      <c r="H30" s="97"/>
      <c r="I30" s="103"/>
      <c r="J30" s="103"/>
      <c r="K30" s="103"/>
      <c r="L30" s="103"/>
      <c r="M30" s="103"/>
      <c r="N30" s="103"/>
    </row>
    <row r="31" spans="1:14" x14ac:dyDescent="0.2">
      <c r="A31" s="101"/>
      <c r="B31" s="102"/>
      <c r="C31" s="102"/>
      <c r="D31" s="102"/>
      <c r="E31" s="102"/>
      <c r="F31" s="102"/>
      <c r="G31" s="96"/>
      <c r="H31" s="97"/>
      <c r="I31" s="103"/>
      <c r="J31" s="103"/>
      <c r="K31" s="103"/>
      <c r="L31" s="103"/>
      <c r="M31" s="103"/>
      <c r="N31" s="103"/>
    </row>
    <row r="32" spans="1:14" x14ac:dyDescent="0.2">
      <c r="A32" s="101"/>
      <c r="B32" s="102"/>
      <c r="C32" s="102"/>
      <c r="D32" s="102"/>
      <c r="E32" s="102"/>
      <c r="F32" s="102"/>
      <c r="G32" s="96"/>
      <c r="H32" s="97"/>
      <c r="I32" s="103"/>
      <c r="J32" s="103"/>
      <c r="K32" s="103"/>
      <c r="L32" s="103"/>
      <c r="M32" s="103"/>
      <c r="N32" s="103"/>
    </row>
    <row r="33" spans="1:14" ht="15" x14ac:dyDescent="0.2">
      <c r="A33" s="107"/>
      <c r="B33" s="91"/>
      <c r="C33" s="91"/>
      <c r="D33" s="91"/>
      <c r="E33" s="91"/>
      <c r="F33" s="91"/>
      <c r="G33" s="96"/>
      <c r="H33" s="97"/>
      <c r="I33" s="103"/>
      <c r="J33" s="103"/>
      <c r="K33" s="103"/>
      <c r="L33" s="103"/>
      <c r="M33" s="103"/>
      <c r="N33" s="103"/>
    </row>
    <row r="34" spans="1:14" ht="15" x14ac:dyDescent="0.2">
      <c r="A34" s="99"/>
      <c r="B34" s="91"/>
      <c r="C34" s="91"/>
      <c r="D34" s="91"/>
      <c r="E34" s="91"/>
      <c r="F34" s="91"/>
      <c r="G34" s="96"/>
      <c r="H34" s="97"/>
      <c r="I34" s="103"/>
      <c r="J34" s="103"/>
      <c r="K34" s="103"/>
      <c r="L34" s="103"/>
      <c r="M34" s="103"/>
      <c r="N34" s="103"/>
    </row>
    <row r="35" spans="1:14" ht="15" x14ac:dyDescent="0.2">
      <c r="A35" s="101"/>
      <c r="B35" s="104"/>
      <c r="C35" s="104"/>
      <c r="D35" s="91"/>
      <c r="E35" s="91"/>
      <c r="F35" s="91"/>
      <c r="G35" s="96"/>
      <c r="H35" s="97"/>
      <c r="I35" s="103"/>
      <c r="J35" s="103"/>
      <c r="K35" s="103"/>
      <c r="L35" s="103"/>
      <c r="M35" s="103"/>
      <c r="N35" s="103"/>
    </row>
    <row r="36" spans="1:14" x14ac:dyDescent="0.2">
      <c r="A36" s="101"/>
      <c r="B36" s="102"/>
      <c r="C36" s="102"/>
      <c r="D36" s="102"/>
      <c r="E36" s="102"/>
      <c r="F36" s="102"/>
      <c r="G36" s="96"/>
      <c r="H36" s="97"/>
      <c r="I36" s="103"/>
      <c r="J36" s="103"/>
      <c r="K36" s="103"/>
      <c r="L36" s="103"/>
      <c r="M36" s="103"/>
      <c r="N36" s="103"/>
    </row>
    <row r="37" spans="1:14" x14ac:dyDescent="0.2">
      <c r="A37" s="101"/>
      <c r="B37" s="102"/>
      <c r="C37" s="102"/>
      <c r="D37" s="102"/>
      <c r="E37" s="102"/>
      <c r="F37" s="102"/>
      <c r="G37" s="96"/>
      <c r="H37" s="97"/>
      <c r="I37" s="103"/>
      <c r="J37" s="103"/>
      <c r="K37" s="103"/>
      <c r="L37" s="103"/>
      <c r="M37" s="103"/>
      <c r="N37" s="103"/>
    </row>
    <row r="38" spans="1:14" x14ac:dyDescent="0.2">
      <c r="A38" s="101"/>
      <c r="B38" s="102"/>
      <c r="C38" s="102"/>
      <c r="D38" s="102"/>
      <c r="E38" s="102"/>
      <c r="F38" s="102"/>
      <c r="G38" s="96"/>
      <c r="H38" s="97"/>
      <c r="I38" s="103"/>
      <c r="J38" s="103"/>
      <c r="K38" s="103"/>
      <c r="L38" s="103"/>
      <c r="M38" s="103"/>
      <c r="N38" s="103"/>
    </row>
    <row r="39" spans="1:14" x14ac:dyDescent="0.2">
      <c r="A39" s="101"/>
      <c r="B39" s="102"/>
      <c r="C39" s="102"/>
      <c r="D39" s="102"/>
      <c r="E39" s="102"/>
      <c r="F39" s="102"/>
      <c r="G39" s="96"/>
      <c r="H39" s="97"/>
      <c r="I39" s="103"/>
      <c r="J39" s="103"/>
      <c r="K39" s="103"/>
      <c r="L39" s="103"/>
      <c r="M39" s="103"/>
      <c r="N39" s="103"/>
    </row>
    <row r="40" spans="1:14" x14ac:dyDescent="0.2">
      <c r="A40" s="101"/>
      <c r="B40" s="102"/>
      <c r="C40" s="102"/>
      <c r="D40" s="102"/>
      <c r="E40" s="102"/>
      <c r="F40" s="102"/>
      <c r="G40" s="96"/>
      <c r="H40" s="97"/>
      <c r="I40" s="103"/>
      <c r="J40" s="103"/>
      <c r="K40" s="103"/>
      <c r="L40" s="103"/>
      <c r="M40" s="103"/>
      <c r="N40" s="103"/>
    </row>
    <row r="41" spans="1:14" x14ac:dyDescent="0.2">
      <c r="A41" s="101"/>
      <c r="B41" s="102"/>
      <c r="C41" s="102"/>
      <c r="D41" s="102"/>
      <c r="E41" s="102"/>
      <c r="F41" s="102"/>
      <c r="G41" s="96"/>
      <c r="H41" s="97"/>
      <c r="I41" s="103"/>
      <c r="J41" s="103"/>
      <c r="K41" s="103"/>
      <c r="L41" s="103"/>
      <c r="M41" s="103"/>
      <c r="N41" s="103"/>
    </row>
    <row r="42" spans="1:14" x14ac:dyDescent="0.2">
      <c r="A42" s="101"/>
      <c r="B42" s="102"/>
      <c r="C42" s="102"/>
      <c r="D42" s="102"/>
      <c r="E42" s="102"/>
      <c r="F42" s="102"/>
      <c r="G42" s="96"/>
      <c r="H42" s="97"/>
      <c r="I42" s="103"/>
      <c r="J42" s="103"/>
      <c r="K42" s="103"/>
      <c r="L42" s="103"/>
      <c r="M42" s="103"/>
      <c r="N42" s="103"/>
    </row>
    <row r="43" spans="1:14" x14ac:dyDescent="0.2">
      <c r="A43" s="101"/>
      <c r="B43" s="102"/>
      <c r="C43" s="102"/>
      <c r="D43" s="102"/>
      <c r="E43" s="102"/>
      <c r="F43" s="102"/>
      <c r="G43" s="96"/>
      <c r="H43" s="97"/>
      <c r="I43" s="103"/>
      <c r="J43" s="103"/>
      <c r="K43" s="103"/>
      <c r="L43" s="103"/>
      <c r="M43" s="103"/>
      <c r="N43" s="103"/>
    </row>
    <row r="44" spans="1:14" x14ac:dyDescent="0.2">
      <c r="A44" s="101"/>
      <c r="B44" s="102"/>
      <c r="C44" s="102"/>
      <c r="D44" s="102"/>
      <c r="E44" s="102"/>
      <c r="F44" s="102"/>
      <c r="G44" s="96"/>
      <c r="H44" s="97"/>
      <c r="I44" s="103"/>
      <c r="J44" s="103"/>
      <c r="K44" s="103"/>
      <c r="L44" s="103"/>
      <c r="M44" s="103"/>
      <c r="N44" s="103"/>
    </row>
    <row r="45" spans="1:14" x14ac:dyDescent="0.2">
      <c r="A45" s="101"/>
      <c r="B45" s="102"/>
      <c r="C45" s="102"/>
      <c r="D45" s="102"/>
      <c r="E45" s="102"/>
      <c r="F45" s="102"/>
      <c r="G45" s="96"/>
      <c r="H45" s="97"/>
      <c r="I45" s="103"/>
      <c r="J45" s="103"/>
      <c r="K45" s="103"/>
      <c r="L45" s="103"/>
      <c r="M45" s="103"/>
      <c r="N45" s="103"/>
    </row>
    <row r="46" spans="1:14" x14ac:dyDescent="0.2">
      <c r="A46" s="101"/>
      <c r="B46" s="102"/>
      <c r="C46" s="102"/>
      <c r="D46" s="102"/>
      <c r="E46" s="102"/>
      <c r="F46" s="102"/>
      <c r="G46" s="96"/>
      <c r="H46" s="97"/>
      <c r="I46" s="103"/>
      <c r="J46" s="103"/>
      <c r="K46" s="103"/>
      <c r="L46" s="103"/>
      <c r="M46" s="103"/>
      <c r="N46" s="103"/>
    </row>
    <row r="47" spans="1:14" x14ac:dyDescent="0.2">
      <c r="A47" s="101"/>
      <c r="B47" s="102"/>
      <c r="C47" s="102"/>
      <c r="D47" s="102"/>
      <c r="E47" s="102"/>
      <c r="F47" s="102"/>
      <c r="G47" s="96"/>
      <c r="H47" s="97"/>
      <c r="I47" s="103"/>
      <c r="J47" s="103"/>
      <c r="K47" s="103"/>
      <c r="L47" s="103"/>
      <c r="M47" s="103"/>
      <c r="N47" s="103"/>
    </row>
    <row r="48" spans="1:14" x14ac:dyDescent="0.2">
      <c r="A48" s="101"/>
      <c r="B48" s="102"/>
      <c r="C48" s="102"/>
      <c r="D48" s="102"/>
      <c r="E48" s="102"/>
      <c r="F48" s="102"/>
      <c r="G48" s="96"/>
      <c r="H48" s="97"/>
      <c r="I48" s="103"/>
      <c r="J48" s="103"/>
      <c r="K48" s="103"/>
      <c r="L48" s="103"/>
      <c r="M48" s="103"/>
      <c r="N48" s="103"/>
    </row>
    <row r="49" spans="1:14" ht="15" x14ac:dyDescent="0.2">
      <c r="A49" s="101"/>
      <c r="B49" s="104"/>
      <c r="C49" s="104"/>
      <c r="D49" s="91"/>
      <c r="E49" s="91"/>
      <c r="F49" s="91"/>
      <c r="G49" s="96"/>
      <c r="H49" s="97"/>
      <c r="I49" s="103"/>
      <c r="J49" s="103"/>
      <c r="K49" s="103"/>
      <c r="L49" s="103"/>
      <c r="M49" s="103"/>
      <c r="N49" s="103"/>
    </row>
    <row r="50" spans="1:14" x14ac:dyDescent="0.2">
      <c r="A50" s="101"/>
      <c r="B50" s="102"/>
      <c r="C50" s="102"/>
      <c r="D50" s="102"/>
      <c r="E50" s="102"/>
      <c r="F50" s="102"/>
      <c r="G50" s="96"/>
      <c r="H50" s="97"/>
      <c r="I50" s="103"/>
      <c r="J50" s="103"/>
      <c r="K50" s="103"/>
      <c r="L50" s="103"/>
      <c r="M50" s="103"/>
      <c r="N50" s="103"/>
    </row>
    <row r="51" spans="1:14" ht="15" x14ac:dyDescent="0.2">
      <c r="A51" s="99"/>
      <c r="B51" s="104"/>
      <c r="C51" s="104"/>
      <c r="D51" s="91"/>
      <c r="E51" s="91"/>
      <c r="F51" s="91"/>
      <c r="G51" s="96"/>
      <c r="H51" s="97"/>
      <c r="I51" s="103"/>
      <c r="J51" s="103"/>
      <c r="K51" s="103"/>
      <c r="L51" s="103"/>
      <c r="M51" s="103"/>
      <c r="N51" s="103"/>
    </row>
    <row r="52" spans="1:14" ht="15" x14ac:dyDescent="0.2">
      <c r="A52" s="101"/>
      <c r="B52" s="104"/>
      <c r="C52" s="104"/>
      <c r="D52" s="91"/>
      <c r="E52" s="91"/>
      <c r="F52" s="91"/>
      <c r="G52" s="96"/>
      <c r="H52" s="97"/>
      <c r="I52" s="103"/>
      <c r="J52" s="103"/>
      <c r="K52" s="103"/>
      <c r="L52" s="103"/>
      <c r="M52" s="103"/>
      <c r="N52" s="103"/>
    </row>
    <row r="53" spans="1:14" x14ac:dyDescent="0.2">
      <c r="A53" s="101"/>
      <c r="B53" s="102"/>
      <c r="C53" s="102"/>
      <c r="D53" s="102"/>
      <c r="E53" s="102"/>
      <c r="F53" s="102"/>
      <c r="G53" s="96"/>
      <c r="H53" s="97"/>
      <c r="I53" s="103"/>
      <c r="J53" s="103"/>
      <c r="K53" s="103"/>
      <c r="L53" s="103"/>
      <c r="M53" s="103"/>
      <c r="N53" s="103"/>
    </row>
    <row r="54" spans="1:14" x14ac:dyDescent="0.2">
      <c r="A54" s="101"/>
      <c r="B54" s="102"/>
      <c r="C54" s="102"/>
      <c r="D54" s="102"/>
      <c r="E54" s="102"/>
      <c r="F54" s="102"/>
      <c r="G54" s="96"/>
      <c r="H54" s="97"/>
      <c r="I54" s="103"/>
      <c r="J54" s="103"/>
      <c r="K54" s="103"/>
      <c r="L54" s="103"/>
      <c r="M54" s="103"/>
      <c r="N54" s="103"/>
    </row>
    <row r="55" spans="1:14" x14ac:dyDescent="0.2">
      <c r="A55" s="101"/>
      <c r="B55" s="102"/>
      <c r="C55" s="102"/>
      <c r="D55" s="102"/>
      <c r="E55" s="102"/>
      <c r="F55" s="102"/>
      <c r="G55" s="96"/>
      <c r="H55" s="97"/>
      <c r="I55" s="103"/>
      <c r="J55" s="103"/>
      <c r="K55" s="103"/>
      <c r="L55" s="103"/>
      <c r="M55" s="103"/>
      <c r="N55" s="103"/>
    </row>
    <row r="56" spans="1:14" x14ac:dyDescent="0.2">
      <c r="A56" s="101"/>
      <c r="B56" s="102"/>
      <c r="C56" s="102"/>
      <c r="D56" s="102"/>
      <c r="E56" s="102"/>
      <c r="F56" s="102"/>
      <c r="G56" s="96"/>
      <c r="H56" s="97"/>
      <c r="I56" s="103"/>
      <c r="J56" s="103"/>
      <c r="K56" s="103"/>
      <c r="L56" s="103"/>
      <c r="M56" s="103"/>
      <c r="N56" s="103"/>
    </row>
    <row r="57" spans="1:14" ht="15" x14ac:dyDescent="0.2">
      <c r="A57" s="101"/>
      <c r="B57" s="104"/>
      <c r="C57" s="104"/>
      <c r="D57" s="91"/>
      <c r="E57" s="91"/>
      <c r="F57" s="91"/>
      <c r="G57" s="96"/>
      <c r="H57" s="97"/>
      <c r="I57" s="103"/>
      <c r="J57" s="103"/>
      <c r="K57" s="103"/>
      <c r="L57" s="103"/>
      <c r="M57" s="103"/>
      <c r="N57" s="103"/>
    </row>
    <row r="58" spans="1:14" x14ac:dyDescent="0.2">
      <c r="A58" s="101"/>
      <c r="B58" s="102"/>
      <c r="C58" s="102"/>
      <c r="D58" s="102"/>
      <c r="E58" s="102"/>
      <c r="F58" s="102"/>
      <c r="G58" s="96"/>
      <c r="H58" s="97"/>
      <c r="I58" s="103"/>
      <c r="J58" s="103"/>
      <c r="K58" s="103"/>
      <c r="L58" s="103"/>
      <c r="M58" s="103"/>
      <c r="N58" s="103"/>
    </row>
    <row r="59" spans="1:14" x14ac:dyDescent="0.2">
      <c r="A59" s="101"/>
      <c r="B59" s="102"/>
      <c r="C59" s="102"/>
      <c r="D59" s="102"/>
      <c r="E59" s="102"/>
      <c r="F59" s="102"/>
      <c r="G59" s="96"/>
      <c r="H59" s="97"/>
      <c r="I59" s="103"/>
      <c r="J59" s="103"/>
      <c r="K59" s="103"/>
      <c r="L59" s="103"/>
      <c r="M59" s="103"/>
      <c r="N59" s="103"/>
    </row>
    <row r="60" spans="1:14" x14ac:dyDescent="0.2">
      <c r="A60" s="101"/>
      <c r="B60" s="102"/>
      <c r="C60" s="102"/>
      <c r="D60" s="102"/>
      <c r="E60" s="102"/>
      <c r="F60" s="102"/>
      <c r="G60" s="96"/>
      <c r="H60" s="97"/>
      <c r="I60" s="103"/>
      <c r="J60" s="103"/>
      <c r="K60" s="103"/>
      <c r="L60" s="103"/>
      <c r="M60" s="103"/>
      <c r="N60" s="103"/>
    </row>
    <row r="61" spans="1:14" x14ac:dyDescent="0.2">
      <c r="A61" s="101"/>
      <c r="B61" s="102"/>
      <c r="C61" s="102"/>
      <c r="D61" s="102"/>
      <c r="E61" s="102"/>
      <c r="F61" s="102"/>
      <c r="G61" s="96"/>
      <c r="H61" s="97"/>
      <c r="I61" s="103"/>
      <c r="J61" s="103"/>
      <c r="K61" s="103"/>
      <c r="L61" s="103"/>
      <c r="M61" s="103"/>
      <c r="N61" s="103"/>
    </row>
    <row r="62" spans="1:14" x14ac:dyDescent="0.2">
      <c r="A62" s="101"/>
      <c r="B62" s="102"/>
      <c r="C62" s="102"/>
      <c r="D62" s="102"/>
      <c r="E62" s="102"/>
      <c r="F62" s="102"/>
      <c r="G62" s="96"/>
      <c r="H62" s="97"/>
      <c r="I62" s="103"/>
      <c r="J62" s="103"/>
      <c r="K62" s="103"/>
      <c r="L62" s="103"/>
      <c r="M62" s="103"/>
      <c r="N62" s="103"/>
    </row>
    <row r="63" spans="1:14" ht="15" x14ac:dyDescent="0.2">
      <c r="A63" s="101"/>
      <c r="B63" s="104"/>
      <c r="C63" s="104"/>
      <c r="D63" s="91"/>
      <c r="E63" s="91"/>
      <c r="F63" s="91"/>
      <c r="G63" s="96"/>
      <c r="H63" s="97"/>
      <c r="I63" s="103"/>
      <c r="J63" s="103"/>
      <c r="K63" s="103"/>
      <c r="L63" s="103"/>
      <c r="M63" s="103"/>
      <c r="N63" s="103"/>
    </row>
    <row r="64" spans="1:14" x14ac:dyDescent="0.2">
      <c r="A64" s="101"/>
      <c r="B64" s="102"/>
      <c r="C64" s="102"/>
      <c r="D64" s="102"/>
      <c r="E64" s="102"/>
      <c r="F64" s="102"/>
      <c r="G64" s="96"/>
      <c r="H64" s="97"/>
      <c r="I64" s="103"/>
      <c r="J64" s="103"/>
      <c r="K64" s="103"/>
      <c r="L64" s="103"/>
      <c r="M64" s="103"/>
      <c r="N64" s="103"/>
    </row>
    <row r="65" spans="1:14" x14ac:dyDescent="0.2">
      <c r="A65" s="101"/>
      <c r="B65" s="102"/>
      <c r="C65" s="102"/>
      <c r="D65" s="102"/>
      <c r="E65" s="102"/>
      <c r="F65" s="102"/>
      <c r="G65" s="96"/>
      <c r="H65" s="97"/>
      <c r="I65" s="103"/>
      <c r="J65" s="103"/>
      <c r="K65" s="103"/>
      <c r="L65" s="103"/>
      <c r="M65" s="103"/>
      <c r="N65" s="103"/>
    </row>
    <row r="66" spans="1:14" ht="15" x14ac:dyDescent="0.2">
      <c r="A66" s="101"/>
      <c r="B66" s="104"/>
      <c r="C66" s="104"/>
      <c r="D66" s="91"/>
      <c r="E66" s="91"/>
      <c r="F66" s="91"/>
      <c r="G66" s="96"/>
      <c r="H66" s="97"/>
      <c r="I66" s="103"/>
      <c r="J66" s="103"/>
      <c r="K66" s="103"/>
      <c r="L66" s="103"/>
      <c r="M66" s="103"/>
      <c r="N66" s="103"/>
    </row>
    <row r="67" spans="1:14" x14ac:dyDescent="0.2">
      <c r="A67" s="101"/>
      <c r="B67" s="102"/>
      <c r="C67" s="102"/>
      <c r="D67" s="102"/>
      <c r="E67" s="102"/>
      <c r="F67" s="102"/>
      <c r="G67" s="96"/>
      <c r="H67" s="97"/>
      <c r="I67" s="103"/>
      <c r="J67" s="103"/>
      <c r="K67" s="103"/>
      <c r="L67" s="103"/>
      <c r="M67" s="103"/>
      <c r="N67" s="103"/>
    </row>
    <row r="68" spans="1:14" x14ac:dyDescent="0.2">
      <c r="A68" s="101"/>
      <c r="B68" s="102"/>
      <c r="C68" s="102"/>
      <c r="D68" s="102"/>
      <c r="E68" s="102"/>
      <c r="F68" s="102"/>
      <c r="G68" s="96"/>
      <c r="H68" s="97"/>
      <c r="I68" s="103"/>
      <c r="J68" s="103"/>
      <c r="K68" s="103"/>
      <c r="L68" s="103"/>
      <c r="M68" s="103"/>
      <c r="N68" s="103"/>
    </row>
    <row r="69" spans="1:14" ht="15" x14ac:dyDescent="0.2">
      <c r="A69" s="101"/>
      <c r="B69" s="104"/>
      <c r="C69" s="104"/>
      <c r="D69" s="91"/>
      <c r="E69" s="91"/>
      <c r="F69" s="91"/>
      <c r="G69" s="96"/>
      <c r="H69" s="97"/>
      <c r="I69" s="103"/>
      <c r="J69" s="103"/>
      <c r="K69" s="103"/>
      <c r="L69" s="103"/>
      <c r="M69" s="103"/>
      <c r="N69" s="103"/>
    </row>
    <row r="70" spans="1:14" x14ac:dyDescent="0.2">
      <c r="A70" s="101"/>
      <c r="B70" s="102"/>
      <c r="C70" s="102"/>
      <c r="D70" s="102"/>
      <c r="E70" s="102"/>
      <c r="F70" s="102"/>
      <c r="G70" s="96"/>
      <c r="H70" s="97"/>
      <c r="I70" s="103"/>
      <c r="J70" s="103"/>
      <c r="K70" s="103"/>
      <c r="L70" s="103"/>
      <c r="M70" s="103"/>
      <c r="N70" s="103"/>
    </row>
    <row r="71" spans="1:14" x14ac:dyDescent="0.2">
      <c r="A71" s="101"/>
      <c r="B71" s="102"/>
      <c r="C71" s="102"/>
      <c r="D71" s="102"/>
      <c r="E71" s="102"/>
      <c r="F71" s="102"/>
      <c r="G71" s="96"/>
      <c r="H71" s="97"/>
      <c r="I71" s="103"/>
      <c r="J71" s="103"/>
      <c r="K71" s="103"/>
      <c r="L71" s="103"/>
      <c r="M71" s="103"/>
      <c r="N71" s="103"/>
    </row>
    <row r="72" spans="1:14" x14ac:dyDescent="0.2">
      <c r="A72" s="101"/>
      <c r="B72" s="102"/>
      <c r="C72" s="102"/>
      <c r="D72" s="102"/>
      <c r="E72" s="102"/>
      <c r="F72" s="102"/>
      <c r="G72" s="96"/>
      <c r="H72" s="97"/>
      <c r="I72" s="103"/>
      <c r="J72" s="103"/>
      <c r="K72" s="103"/>
      <c r="L72" s="103"/>
      <c r="M72" s="103"/>
      <c r="N72" s="103"/>
    </row>
    <row r="73" spans="1:14" ht="15" customHeight="1" x14ac:dyDescent="0.2">
      <c r="A73" s="99"/>
      <c r="B73" s="104"/>
      <c r="C73" s="104"/>
      <c r="D73" s="91"/>
      <c r="E73" s="91"/>
      <c r="F73" s="91"/>
      <c r="G73" s="96"/>
      <c r="H73" s="97"/>
      <c r="I73" s="103"/>
      <c r="J73" s="103"/>
      <c r="K73" s="103"/>
      <c r="L73" s="103"/>
      <c r="M73" s="103"/>
      <c r="N73" s="103"/>
    </row>
    <row r="74" spans="1:14" ht="15" x14ac:dyDescent="0.2">
      <c r="A74" s="101"/>
      <c r="B74" s="104"/>
      <c r="C74" s="104"/>
      <c r="D74" s="91"/>
      <c r="E74" s="91"/>
      <c r="F74" s="91"/>
      <c r="G74" s="96"/>
      <c r="H74" s="97"/>
      <c r="I74" s="103"/>
      <c r="J74" s="103"/>
      <c r="K74" s="103"/>
      <c r="L74" s="103"/>
      <c r="M74" s="103"/>
      <c r="N74" s="103"/>
    </row>
    <row r="75" spans="1:14" x14ac:dyDescent="0.2">
      <c r="A75" s="101"/>
      <c r="B75" s="102"/>
      <c r="C75" s="102"/>
      <c r="D75" s="102"/>
      <c r="E75" s="102"/>
      <c r="F75" s="102"/>
      <c r="G75" s="96"/>
      <c r="H75" s="97"/>
      <c r="I75" s="103"/>
      <c r="J75" s="103"/>
      <c r="K75" s="103"/>
      <c r="L75" s="103"/>
      <c r="M75" s="103"/>
      <c r="N75" s="103"/>
    </row>
    <row r="76" spans="1:14" x14ac:dyDescent="0.2">
      <c r="A76" s="101"/>
      <c r="B76" s="102"/>
      <c r="C76" s="102"/>
      <c r="D76" s="102"/>
      <c r="E76" s="102"/>
      <c r="F76" s="102"/>
      <c r="G76" s="96"/>
      <c r="H76" s="97"/>
      <c r="I76" s="103"/>
      <c r="J76" s="103"/>
      <c r="K76" s="103"/>
      <c r="L76" s="103"/>
      <c r="M76" s="103"/>
      <c r="N76" s="103"/>
    </row>
    <row r="77" spans="1:14" x14ac:dyDescent="0.2">
      <c r="A77" s="101"/>
      <c r="B77" s="102"/>
      <c r="C77" s="102"/>
      <c r="D77" s="102"/>
      <c r="E77" s="102"/>
      <c r="F77" s="102"/>
      <c r="G77" s="96"/>
      <c r="H77" s="97"/>
      <c r="I77" s="103"/>
      <c r="J77" s="103"/>
      <c r="K77" s="103"/>
      <c r="L77" s="103"/>
      <c r="M77" s="103"/>
      <c r="N77" s="103"/>
    </row>
    <row r="78" spans="1:14" x14ac:dyDescent="0.2">
      <c r="A78" s="101"/>
      <c r="B78" s="102"/>
      <c r="C78" s="102"/>
      <c r="D78" s="102"/>
      <c r="E78" s="102"/>
      <c r="F78" s="102"/>
      <c r="G78" s="96"/>
      <c r="H78" s="97"/>
      <c r="I78" s="103"/>
      <c r="J78" s="103"/>
      <c r="K78" s="103"/>
      <c r="L78" s="103"/>
      <c r="M78" s="103"/>
      <c r="N78" s="103"/>
    </row>
    <row r="79" spans="1:14" x14ac:dyDescent="0.2">
      <c r="A79" s="101"/>
      <c r="B79" s="102"/>
      <c r="C79" s="102"/>
      <c r="D79" s="102"/>
      <c r="E79" s="102"/>
      <c r="F79" s="102"/>
      <c r="G79" s="96"/>
      <c r="H79" s="97"/>
      <c r="I79" s="103"/>
      <c r="J79" s="103"/>
      <c r="K79" s="103"/>
      <c r="L79" s="103"/>
      <c r="M79" s="103"/>
      <c r="N79" s="103"/>
    </row>
    <row r="80" spans="1:14" x14ac:dyDescent="0.2">
      <c r="A80" s="101"/>
      <c r="B80" s="102"/>
      <c r="C80" s="102"/>
      <c r="D80" s="102"/>
      <c r="E80" s="102"/>
      <c r="F80" s="102"/>
      <c r="G80" s="96"/>
      <c r="H80" s="97"/>
      <c r="I80" s="103"/>
      <c r="J80" s="103"/>
      <c r="K80" s="103"/>
      <c r="L80" s="103"/>
      <c r="M80" s="103"/>
      <c r="N80" s="103"/>
    </row>
    <row r="81" spans="1:14" ht="15" x14ac:dyDescent="0.2">
      <c r="A81" s="101"/>
      <c r="B81" s="104"/>
      <c r="C81" s="104"/>
      <c r="D81" s="91"/>
      <c r="E81" s="91"/>
      <c r="F81" s="91"/>
      <c r="G81" s="96"/>
      <c r="H81" s="97"/>
      <c r="I81" s="103"/>
      <c r="J81" s="103"/>
      <c r="K81" s="103"/>
      <c r="L81" s="103"/>
      <c r="M81" s="103"/>
      <c r="N81" s="103"/>
    </row>
    <row r="82" spans="1:14" x14ac:dyDescent="0.2">
      <c r="A82" s="101"/>
      <c r="B82" s="102"/>
      <c r="C82" s="102"/>
      <c r="D82" s="102"/>
      <c r="E82" s="102"/>
      <c r="F82" s="102"/>
      <c r="G82" s="96"/>
      <c r="H82" s="97"/>
      <c r="I82" s="103"/>
      <c r="J82" s="103"/>
      <c r="K82" s="103"/>
      <c r="L82" s="103"/>
      <c r="M82" s="103"/>
      <c r="N82" s="103"/>
    </row>
    <row r="83" spans="1:14" x14ac:dyDescent="0.2">
      <c r="A83" s="101"/>
      <c r="B83" s="102"/>
      <c r="C83" s="102"/>
      <c r="D83" s="102"/>
      <c r="E83" s="102"/>
      <c r="F83" s="102"/>
      <c r="G83" s="96"/>
      <c r="H83" s="97"/>
      <c r="I83" s="103"/>
      <c r="J83" s="103"/>
      <c r="K83" s="103"/>
      <c r="L83" s="103"/>
      <c r="M83" s="103"/>
      <c r="N83" s="103"/>
    </row>
    <row r="84" spans="1:14" x14ac:dyDescent="0.2">
      <c r="A84" s="101"/>
      <c r="B84" s="102"/>
      <c r="C84" s="102"/>
      <c r="D84" s="102"/>
      <c r="E84" s="102"/>
      <c r="F84" s="102"/>
      <c r="G84" s="96"/>
      <c r="H84" s="97"/>
      <c r="I84" s="103"/>
      <c r="J84" s="103"/>
      <c r="K84" s="103"/>
      <c r="L84" s="103"/>
      <c r="M84" s="103"/>
      <c r="N84" s="103"/>
    </row>
    <row r="85" spans="1:14" x14ac:dyDescent="0.2">
      <c r="A85" s="101"/>
      <c r="B85" s="102"/>
      <c r="C85" s="102"/>
      <c r="D85" s="102"/>
      <c r="E85" s="102"/>
      <c r="F85" s="102"/>
      <c r="G85" s="96"/>
      <c r="H85" s="97"/>
      <c r="I85" s="103"/>
      <c r="J85" s="103"/>
      <c r="K85" s="103"/>
      <c r="L85" s="103"/>
      <c r="M85" s="103"/>
      <c r="N85" s="103"/>
    </row>
    <row r="86" spans="1:14" x14ac:dyDescent="0.2">
      <c r="A86" s="101"/>
      <c r="B86" s="102"/>
      <c r="C86" s="102"/>
      <c r="D86" s="102"/>
      <c r="E86" s="102"/>
      <c r="F86" s="102"/>
      <c r="G86" s="96"/>
      <c r="H86" s="97"/>
      <c r="I86" s="103"/>
      <c r="J86" s="103"/>
      <c r="K86" s="103"/>
      <c r="L86" s="103"/>
      <c r="M86" s="103"/>
      <c r="N86" s="103"/>
    </row>
    <row r="87" spans="1:14" x14ac:dyDescent="0.2">
      <c r="A87" s="101"/>
      <c r="B87" s="102"/>
      <c r="C87" s="102"/>
      <c r="D87" s="102"/>
      <c r="E87" s="102"/>
      <c r="F87" s="102"/>
      <c r="G87" s="96"/>
      <c r="H87" s="97"/>
      <c r="I87" s="103"/>
      <c r="J87" s="103"/>
      <c r="K87" s="103"/>
      <c r="L87" s="103"/>
      <c r="M87" s="103"/>
      <c r="N87" s="103"/>
    </row>
    <row r="88" spans="1:14" x14ac:dyDescent="0.2">
      <c r="A88" s="101"/>
      <c r="B88" s="102"/>
      <c r="C88" s="102"/>
      <c r="D88" s="102"/>
      <c r="E88" s="102"/>
      <c r="F88" s="102"/>
      <c r="G88" s="96"/>
      <c r="H88" s="97"/>
      <c r="I88" s="103"/>
      <c r="J88" s="103"/>
      <c r="K88" s="103"/>
      <c r="L88" s="103"/>
      <c r="M88" s="103"/>
      <c r="N88" s="103"/>
    </row>
    <row r="89" spans="1:14" x14ac:dyDescent="0.2">
      <c r="A89" s="101"/>
      <c r="B89" s="102"/>
      <c r="C89" s="102"/>
      <c r="D89" s="102"/>
      <c r="E89" s="102"/>
      <c r="F89" s="102"/>
      <c r="G89" s="96"/>
      <c r="H89" s="97"/>
      <c r="I89" s="103"/>
      <c r="J89" s="103"/>
      <c r="K89" s="103"/>
      <c r="L89" s="103"/>
      <c r="M89" s="103"/>
      <c r="N89" s="103"/>
    </row>
    <row r="90" spans="1:14" ht="15" x14ac:dyDescent="0.2">
      <c r="A90" s="101"/>
      <c r="B90" s="104"/>
      <c r="C90" s="104"/>
      <c r="D90" s="91"/>
      <c r="E90" s="91"/>
      <c r="F90" s="91"/>
      <c r="G90" s="96"/>
      <c r="H90" s="97"/>
      <c r="I90" s="103"/>
      <c r="J90" s="103"/>
      <c r="K90" s="103"/>
      <c r="L90" s="103"/>
      <c r="M90" s="103"/>
      <c r="N90" s="103"/>
    </row>
    <row r="91" spans="1:14" x14ac:dyDescent="0.2">
      <c r="A91" s="101"/>
      <c r="B91" s="102"/>
      <c r="C91" s="102"/>
      <c r="D91" s="102"/>
      <c r="E91" s="102"/>
      <c r="F91" s="102"/>
      <c r="G91" s="96"/>
      <c r="H91" s="97"/>
      <c r="I91" s="103"/>
      <c r="J91" s="103"/>
      <c r="K91" s="103"/>
      <c r="L91" s="103"/>
      <c r="M91" s="103"/>
      <c r="N91" s="103"/>
    </row>
    <row r="92" spans="1:14" x14ac:dyDescent="0.2">
      <c r="A92" s="101"/>
      <c r="B92" s="102"/>
      <c r="C92" s="102"/>
      <c r="D92" s="102"/>
      <c r="E92" s="102"/>
      <c r="F92" s="102"/>
      <c r="G92" s="96"/>
      <c r="H92" s="97"/>
      <c r="I92" s="103"/>
      <c r="J92" s="103"/>
      <c r="K92" s="103"/>
      <c r="L92" s="103"/>
      <c r="M92" s="103"/>
      <c r="N92" s="103"/>
    </row>
    <row r="93" spans="1:14" x14ac:dyDescent="0.2">
      <c r="A93" s="101"/>
      <c r="B93" s="102"/>
      <c r="C93" s="102"/>
      <c r="D93" s="102"/>
      <c r="E93" s="102"/>
      <c r="F93" s="102"/>
      <c r="G93" s="96"/>
      <c r="H93" s="97"/>
      <c r="I93" s="103"/>
      <c r="J93" s="103"/>
      <c r="K93" s="103"/>
      <c r="L93" s="103"/>
      <c r="M93" s="103"/>
      <c r="N93" s="103"/>
    </row>
    <row r="94" spans="1:14" ht="15" x14ac:dyDescent="0.2">
      <c r="A94" s="99"/>
      <c r="B94" s="104"/>
      <c r="C94" s="104"/>
      <c r="D94" s="91"/>
      <c r="E94" s="91"/>
      <c r="F94" s="91"/>
      <c r="G94" s="96"/>
      <c r="H94" s="97"/>
      <c r="I94" s="103"/>
      <c r="J94" s="103"/>
      <c r="K94" s="103"/>
      <c r="L94" s="103"/>
      <c r="M94" s="103"/>
      <c r="N94" s="103"/>
    </row>
    <row r="95" spans="1:14" ht="15" x14ac:dyDescent="0.2">
      <c r="A95" s="101"/>
      <c r="B95" s="104"/>
      <c r="C95" s="104"/>
      <c r="D95" s="91"/>
      <c r="E95" s="91"/>
      <c r="F95" s="91"/>
      <c r="G95" s="96"/>
      <c r="H95" s="97"/>
      <c r="I95" s="103"/>
      <c r="J95" s="103"/>
      <c r="K95" s="103"/>
      <c r="L95" s="103"/>
      <c r="M95" s="103"/>
      <c r="N95" s="103"/>
    </row>
    <row r="96" spans="1:14" x14ac:dyDescent="0.2">
      <c r="A96" s="101"/>
      <c r="B96" s="102"/>
      <c r="C96" s="102"/>
      <c r="D96" s="102"/>
      <c r="E96" s="102"/>
      <c r="F96" s="102"/>
      <c r="G96" s="96"/>
      <c r="H96" s="97"/>
      <c r="I96" s="103"/>
      <c r="J96" s="103"/>
      <c r="K96" s="103"/>
      <c r="L96" s="103"/>
      <c r="M96" s="103"/>
      <c r="N96" s="103"/>
    </row>
    <row r="97" spans="1:14" x14ac:dyDescent="0.2">
      <c r="A97" s="101"/>
      <c r="B97" s="102"/>
      <c r="C97" s="102"/>
      <c r="D97" s="102"/>
      <c r="E97" s="102"/>
      <c r="F97" s="102"/>
      <c r="G97" s="96"/>
      <c r="H97" s="97"/>
      <c r="I97" s="103"/>
      <c r="J97" s="103"/>
      <c r="K97" s="103"/>
      <c r="L97" s="103"/>
      <c r="M97" s="103"/>
      <c r="N97" s="103"/>
    </row>
    <row r="98" spans="1:14" x14ac:dyDescent="0.2">
      <c r="A98" s="101"/>
      <c r="B98" s="102"/>
      <c r="C98" s="102"/>
      <c r="D98" s="102"/>
      <c r="E98" s="102"/>
      <c r="F98" s="102"/>
      <c r="G98" s="96"/>
      <c r="H98" s="97"/>
      <c r="I98" s="103"/>
      <c r="J98" s="103"/>
      <c r="K98" s="103"/>
      <c r="L98" s="103"/>
      <c r="M98" s="103"/>
      <c r="N98" s="103"/>
    </row>
    <row r="99" spans="1:14" ht="15" x14ac:dyDescent="0.2">
      <c r="A99" s="99"/>
      <c r="B99" s="104"/>
      <c r="C99" s="104"/>
      <c r="D99" s="91"/>
      <c r="E99" s="91"/>
      <c r="F99" s="91"/>
      <c r="G99" s="96"/>
      <c r="H99" s="97"/>
      <c r="I99" s="103"/>
      <c r="J99" s="103"/>
      <c r="K99" s="103"/>
      <c r="L99" s="103"/>
      <c r="M99" s="103"/>
      <c r="N99" s="103"/>
    </row>
    <row r="100" spans="1:14" ht="15" x14ac:dyDescent="0.2">
      <c r="A100" s="101"/>
      <c r="B100" s="104"/>
      <c r="C100" s="104"/>
      <c r="D100" s="91"/>
      <c r="E100" s="91"/>
      <c r="F100" s="91"/>
      <c r="G100" s="96"/>
      <c r="H100" s="97"/>
      <c r="I100" s="103"/>
      <c r="J100" s="103"/>
      <c r="K100" s="103"/>
      <c r="L100" s="103"/>
      <c r="M100" s="103"/>
      <c r="N100" s="103"/>
    </row>
    <row r="101" spans="1:14" x14ac:dyDescent="0.2">
      <c r="A101" s="101"/>
      <c r="B101" s="102"/>
      <c r="C101" s="102"/>
      <c r="D101" s="102"/>
      <c r="E101" s="102"/>
      <c r="F101" s="102"/>
      <c r="G101" s="96"/>
      <c r="H101" s="97"/>
      <c r="I101" s="103"/>
      <c r="J101" s="103"/>
      <c r="K101" s="103"/>
      <c r="L101" s="103"/>
      <c r="M101" s="103"/>
      <c r="N101" s="103"/>
    </row>
    <row r="102" spans="1:14" x14ac:dyDescent="0.2">
      <c r="A102" s="101"/>
      <c r="B102" s="102"/>
      <c r="C102" s="102"/>
      <c r="D102" s="102"/>
      <c r="E102" s="102"/>
      <c r="F102" s="102"/>
      <c r="G102" s="96"/>
      <c r="H102" s="97"/>
      <c r="I102" s="103"/>
      <c r="J102" s="103"/>
      <c r="K102" s="103"/>
      <c r="L102" s="103"/>
      <c r="M102" s="103"/>
      <c r="N102" s="103"/>
    </row>
    <row r="103" spans="1:14" x14ac:dyDescent="0.2">
      <c r="A103" s="101"/>
      <c r="B103" s="102"/>
      <c r="C103" s="102"/>
      <c r="D103" s="102"/>
      <c r="E103" s="102"/>
      <c r="F103" s="102"/>
      <c r="G103" s="96"/>
      <c r="H103" s="97"/>
      <c r="I103" s="103"/>
      <c r="J103" s="103"/>
      <c r="K103" s="103"/>
      <c r="L103" s="103"/>
      <c r="M103" s="103"/>
      <c r="N103" s="103"/>
    </row>
    <row r="104" spans="1:14" x14ac:dyDescent="0.2">
      <c r="A104" s="101"/>
      <c r="B104" s="102"/>
      <c r="C104" s="102"/>
      <c r="D104" s="102"/>
      <c r="E104" s="102"/>
      <c r="F104" s="102"/>
      <c r="G104" s="96"/>
      <c r="H104" s="97"/>
      <c r="I104" s="103"/>
      <c r="J104" s="103"/>
      <c r="K104" s="103"/>
      <c r="L104" s="103"/>
      <c r="M104" s="103"/>
      <c r="N104" s="103"/>
    </row>
    <row r="105" spans="1:14" x14ac:dyDescent="0.2">
      <c r="A105" s="101"/>
      <c r="B105" s="102"/>
      <c r="C105" s="102"/>
      <c r="D105" s="102"/>
      <c r="E105" s="102"/>
      <c r="F105" s="102"/>
      <c r="G105" s="96"/>
      <c r="H105" s="97"/>
      <c r="I105" s="103"/>
      <c r="J105" s="103"/>
      <c r="K105" s="103"/>
      <c r="L105" s="103"/>
      <c r="M105" s="103"/>
      <c r="N105" s="103"/>
    </row>
    <row r="106" spans="1:14" x14ac:dyDescent="0.2">
      <c r="A106" s="101"/>
      <c r="B106" s="102"/>
      <c r="C106" s="102"/>
      <c r="D106" s="102"/>
      <c r="E106" s="102"/>
      <c r="F106" s="102"/>
      <c r="G106" s="96"/>
      <c r="H106" s="97"/>
      <c r="I106" s="103"/>
      <c r="J106" s="103"/>
      <c r="K106" s="103"/>
      <c r="L106" s="103"/>
      <c r="M106" s="103"/>
      <c r="N106" s="103"/>
    </row>
    <row r="107" spans="1:14" ht="14.25" customHeight="1" x14ac:dyDescent="0.2">
      <c r="A107" s="108"/>
      <c r="B107" s="104"/>
      <c r="C107" s="104"/>
      <c r="D107" s="91"/>
      <c r="E107" s="91"/>
      <c r="F107" s="91"/>
      <c r="G107" s="96"/>
      <c r="H107" s="97"/>
      <c r="I107" s="103"/>
      <c r="J107" s="103"/>
      <c r="K107" s="103"/>
      <c r="L107" s="103"/>
      <c r="M107" s="103"/>
      <c r="N107" s="103"/>
    </row>
    <row r="108" spans="1:14" x14ac:dyDescent="0.2">
      <c r="A108" s="101"/>
      <c r="B108" s="102"/>
      <c r="C108" s="102"/>
      <c r="D108" s="102"/>
      <c r="E108" s="102"/>
      <c r="F108" s="102"/>
      <c r="G108" s="96"/>
      <c r="H108" s="97"/>
      <c r="I108" s="103"/>
      <c r="J108" s="103"/>
      <c r="K108" s="103"/>
      <c r="L108" s="103"/>
      <c r="M108" s="103"/>
      <c r="N108" s="103"/>
    </row>
    <row r="109" spans="1:14" x14ac:dyDescent="0.2">
      <c r="A109" s="101"/>
      <c r="B109" s="102"/>
      <c r="C109" s="102"/>
      <c r="D109" s="102"/>
      <c r="E109" s="102"/>
      <c r="F109" s="102"/>
      <c r="G109" s="96"/>
      <c r="H109" s="97"/>
      <c r="I109" s="103"/>
      <c r="J109" s="103"/>
      <c r="K109" s="103"/>
      <c r="L109" s="103"/>
      <c r="M109" s="103"/>
      <c r="N109" s="103"/>
    </row>
    <row r="110" spans="1:14" x14ac:dyDescent="0.2">
      <c r="A110" s="101"/>
      <c r="B110" s="102"/>
      <c r="C110" s="102"/>
      <c r="D110" s="102"/>
      <c r="E110" s="102"/>
      <c r="F110" s="102"/>
      <c r="G110" s="96"/>
      <c r="H110" s="97"/>
      <c r="I110" s="103"/>
      <c r="J110" s="103"/>
      <c r="K110" s="103"/>
      <c r="L110" s="103"/>
      <c r="M110" s="103"/>
      <c r="N110" s="103"/>
    </row>
    <row r="111" spans="1:14" ht="15" x14ac:dyDescent="0.2">
      <c r="A111" s="107"/>
      <c r="B111" s="91"/>
      <c r="C111" s="91"/>
      <c r="D111" s="91"/>
      <c r="E111" s="91"/>
      <c r="F111" s="91"/>
      <c r="G111" s="96"/>
      <c r="H111" s="97"/>
      <c r="I111" s="103"/>
      <c r="J111" s="103"/>
      <c r="K111" s="103"/>
      <c r="L111" s="103"/>
      <c r="M111" s="103"/>
      <c r="N111" s="103"/>
    </row>
    <row r="112" spans="1:14" ht="15" x14ac:dyDescent="0.2">
      <c r="A112" s="99"/>
      <c r="B112" s="91"/>
      <c r="C112" s="91"/>
      <c r="D112" s="91"/>
      <c r="E112" s="91"/>
      <c r="F112" s="91"/>
      <c r="G112" s="96"/>
      <c r="H112" s="97"/>
      <c r="I112" s="103"/>
      <c r="J112" s="103"/>
      <c r="K112" s="103"/>
      <c r="L112" s="103"/>
      <c r="M112" s="103"/>
      <c r="N112" s="103"/>
    </row>
    <row r="113" spans="1:14" x14ac:dyDescent="0.2">
      <c r="A113" s="101"/>
      <c r="B113" s="102"/>
      <c r="C113" s="102"/>
      <c r="D113" s="102"/>
      <c r="E113" s="102"/>
      <c r="F113" s="102"/>
      <c r="G113" s="96"/>
      <c r="H113" s="97"/>
      <c r="I113" s="103"/>
      <c r="J113" s="103"/>
      <c r="K113" s="103"/>
      <c r="L113" s="103"/>
      <c r="M113" s="103"/>
      <c r="N113" s="103"/>
    </row>
    <row r="114" spans="1:14" x14ac:dyDescent="0.2">
      <c r="A114" s="101"/>
      <c r="B114" s="102"/>
      <c r="C114" s="102"/>
      <c r="D114" s="102"/>
      <c r="E114" s="102"/>
      <c r="F114" s="102"/>
      <c r="G114" s="96"/>
      <c r="H114" s="97"/>
      <c r="I114" s="103"/>
      <c r="J114" s="103"/>
      <c r="K114" s="103"/>
      <c r="L114" s="103"/>
      <c r="M114" s="103"/>
      <c r="N114" s="103"/>
    </row>
    <row r="115" spans="1:14" x14ac:dyDescent="0.2">
      <c r="A115" s="101"/>
      <c r="B115" s="102"/>
      <c r="C115" s="102"/>
      <c r="D115" s="102"/>
      <c r="E115" s="102"/>
      <c r="F115" s="102"/>
      <c r="G115" s="96"/>
      <c r="H115" s="97"/>
      <c r="I115" s="103"/>
      <c r="J115" s="103"/>
      <c r="K115" s="103"/>
      <c r="L115" s="103"/>
      <c r="M115" s="103"/>
      <c r="N115" s="103"/>
    </row>
    <row r="116" spans="1:14" x14ac:dyDescent="0.2">
      <c r="A116" s="101"/>
      <c r="B116" s="102"/>
      <c r="C116" s="102"/>
      <c r="D116" s="102"/>
      <c r="E116" s="102"/>
      <c r="F116" s="102"/>
      <c r="G116" s="96"/>
      <c r="H116" s="97"/>
      <c r="I116" s="103"/>
      <c r="J116" s="103"/>
      <c r="K116" s="103"/>
      <c r="L116" s="103"/>
      <c r="M116" s="103"/>
      <c r="N116" s="103"/>
    </row>
    <row r="117" spans="1:14" x14ac:dyDescent="0.2">
      <c r="A117" s="101"/>
      <c r="B117" s="102"/>
      <c r="C117" s="102"/>
      <c r="D117" s="102"/>
      <c r="E117" s="102"/>
      <c r="F117" s="102"/>
      <c r="G117" s="96"/>
      <c r="H117" s="97"/>
      <c r="I117" s="103"/>
      <c r="J117" s="103"/>
      <c r="K117" s="103"/>
      <c r="L117" s="103"/>
      <c r="M117" s="103"/>
      <c r="N117" s="103"/>
    </row>
    <row r="118" spans="1:14" x14ac:dyDescent="0.2">
      <c r="A118" s="101"/>
      <c r="B118" s="102"/>
      <c r="C118" s="102"/>
      <c r="D118" s="102"/>
      <c r="E118" s="102"/>
      <c r="F118" s="102"/>
      <c r="G118" s="96"/>
      <c r="H118" s="97"/>
      <c r="I118" s="103"/>
      <c r="J118" s="103"/>
      <c r="K118" s="103"/>
      <c r="L118" s="103"/>
      <c r="M118" s="103"/>
      <c r="N118" s="103"/>
    </row>
    <row r="119" spans="1:14" x14ac:dyDescent="0.2">
      <c r="A119" s="101"/>
      <c r="B119" s="102"/>
      <c r="C119" s="102"/>
      <c r="D119" s="102"/>
      <c r="E119" s="102"/>
      <c r="F119" s="102"/>
      <c r="G119" s="96"/>
      <c r="H119" s="97"/>
      <c r="I119" s="103"/>
      <c r="J119" s="103"/>
      <c r="K119" s="103"/>
      <c r="L119" s="103"/>
      <c r="M119" s="103"/>
      <c r="N119" s="103"/>
    </row>
    <row r="120" spans="1:14" x14ac:dyDescent="0.2">
      <c r="A120" s="101"/>
      <c r="B120" s="102"/>
      <c r="C120" s="102"/>
      <c r="D120" s="102"/>
      <c r="E120" s="102"/>
      <c r="F120" s="102"/>
      <c r="G120" s="96"/>
      <c r="H120" s="97"/>
      <c r="I120" s="103"/>
      <c r="J120" s="103"/>
      <c r="K120" s="103"/>
      <c r="L120" s="103"/>
      <c r="M120" s="103"/>
      <c r="N120" s="103"/>
    </row>
    <row r="121" spans="1:14" x14ac:dyDescent="0.2">
      <c r="A121" s="101"/>
      <c r="B121" s="102"/>
      <c r="C121" s="102"/>
      <c r="D121" s="102"/>
      <c r="E121" s="102"/>
      <c r="F121" s="102"/>
      <c r="G121" s="96"/>
      <c r="H121" s="97"/>
      <c r="I121" s="103"/>
      <c r="J121" s="103"/>
      <c r="K121" s="103"/>
      <c r="L121" s="103"/>
      <c r="M121" s="103"/>
      <c r="N121" s="103"/>
    </row>
    <row r="122" spans="1:14" x14ac:dyDescent="0.2">
      <c r="A122" s="101"/>
      <c r="B122" s="102"/>
      <c r="C122" s="102"/>
      <c r="D122" s="102"/>
      <c r="E122" s="102"/>
      <c r="F122" s="102"/>
      <c r="G122" s="96"/>
      <c r="H122" s="97"/>
      <c r="I122" s="103"/>
      <c r="J122" s="103"/>
      <c r="K122" s="103"/>
      <c r="L122" s="103"/>
      <c r="M122" s="103"/>
      <c r="N122" s="103"/>
    </row>
    <row r="123" spans="1:14" x14ac:dyDescent="0.2">
      <c r="A123" s="101"/>
      <c r="B123" s="102"/>
      <c r="C123" s="102"/>
      <c r="D123" s="102"/>
      <c r="E123" s="102"/>
      <c r="F123" s="102"/>
      <c r="G123" s="96"/>
      <c r="H123" s="97"/>
      <c r="I123" s="103"/>
      <c r="J123" s="103"/>
      <c r="K123" s="103"/>
      <c r="L123" s="103"/>
      <c r="M123" s="103"/>
      <c r="N123" s="103"/>
    </row>
    <row r="124" spans="1:14" x14ac:dyDescent="0.2">
      <c r="A124" s="101"/>
      <c r="B124" s="102"/>
      <c r="C124" s="102"/>
      <c r="D124" s="102"/>
      <c r="E124" s="102"/>
      <c r="F124" s="102"/>
      <c r="G124" s="96"/>
      <c r="H124" s="97"/>
      <c r="I124" s="103"/>
      <c r="J124" s="103"/>
      <c r="K124" s="103"/>
      <c r="L124" s="103"/>
      <c r="M124" s="103"/>
      <c r="N124" s="103"/>
    </row>
    <row r="125" spans="1:14" x14ac:dyDescent="0.2">
      <c r="A125" s="101"/>
      <c r="B125" s="102"/>
      <c r="C125" s="102"/>
      <c r="D125" s="102"/>
      <c r="E125" s="102"/>
      <c r="F125" s="102"/>
      <c r="G125" s="96"/>
      <c r="H125" s="97"/>
      <c r="I125" s="103"/>
      <c r="J125" s="103"/>
      <c r="K125" s="103"/>
      <c r="L125" s="103"/>
      <c r="M125" s="103"/>
      <c r="N125" s="103"/>
    </row>
    <row r="126" spans="1:14" x14ac:dyDescent="0.2">
      <c r="A126" s="101"/>
      <c r="B126" s="102"/>
      <c r="C126" s="102"/>
      <c r="D126" s="102"/>
      <c r="E126" s="102"/>
      <c r="F126" s="102"/>
      <c r="G126" s="96"/>
      <c r="H126" s="97"/>
      <c r="I126" s="103"/>
      <c r="J126" s="103"/>
      <c r="K126" s="103"/>
      <c r="L126" s="103"/>
      <c r="M126" s="103"/>
      <c r="N126" s="103"/>
    </row>
    <row r="127" spans="1:14" x14ac:dyDescent="0.2">
      <c r="A127" s="101"/>
      <c r="B127" s="102"/>
      <c r="C127" s="102"/>
      <c r="D127" s="102"/>
      <c r="E127" s="102"/>
      <c r="F127" s="102"/>
      <c r="G127" s="96"/>
      <c r="H127" s="97"/>
      <c r="I127" s="103"/>
      <c r="J127" s="103"/>
      <c r="K127" s="103"/>
      <c r="L127" s="103"/>
      <c r="M127" s="103"/>
      <c r="N127" s="103"/>
    </row>
    <row r="128" spans="1:14" x14ac:dyDescent="0.2">
      <c r="A128" s="101"/>
      <c r="B128" s="102"/>
      <c r="C128" s="102"/>
      <c r="D128" s="102"/>
      <c r="E128" s="102"/>
      <c r="F128" s="102"/>
      <c r="G128" s="96"/>
      <c r="H128" s="97"/>
      <c r="I128" s="103"/>
      <c r="J128" s="103"/>
      <c r="K128" s="103"/>
      <c r="L128" s="103"/>
      <c r="M128" s="103"/>
      <c r="N128" s="103"/>
    </row>
    <row r="129" spans="1:14" x14ac:dyDescent="0.2">
      <c r="A129" s="101"/>
      <c r="B129" s="102"/>
      <c r="C129" s="102"/>
      <c r="D129" s="102"/>
      <c r="E129" s="102"/>
      <c r="F129" s="102"/>
      <c r="G129" s="96"/>
      <c r="H129" s="97"/>
      <c r="I129" s="103"/>
      <c r="J129" s="103"/>
      <c r="K129" s="103"/>
      <c r="L129" s="103"/>
      <c r="M129" s="103"/>
      <c r="N129" s="103"/>
    </row>
    <row r="130" spans="1:14" x14ac:dyDescent="0.2">
      <c r="A130" s="101"/>
      <c r="B130" s="102"/>
      <c r="C130" s="102"/>
      <c r="D130" s="102"/>
      <c r="E130" s="102"/>
      <c r="F130" s="102"/>
      <c r="G130" s="96"/>
      <c r="H130" s="97"/>
      <c r="I130" s="103"/>
      <c r="J130" s="103"/>
      <c r="K130" s="103"/>
      <c r="L130" s="103"/>
      <c r="M130" s="103"/>
      <c r="N130" s="103"/>
    </row>
    <row r="131" spans="1:14" x14ac:dyDescent="0.2">
      <c r="A131" s="101"/>
      <c r="B131" s="102"/>
      <c r="C131" s="102"/>
      <c r="D131" s="102"/>
      <c r="E131" s="102"/>
      <c r="F131" s="102"/>
      <c r="G131" s="96"/>
      <c r="H131" s="97"/>
      <c r="I131" s="103"/>
      <c r="J131" s="103"/>
      <c r="K131" s="103"/>
      <c r="L131" s="103"/>
      <c r="M131" s="103"/>
      <c r="N131" s="103"/>
    </row>
    <row r="132" spans="1:14" x14ac:dyDescent="0.2">
      <c r="A132" s="101"/>
      <c r="B132" s="102"/>
      <c r="C132" s="102"/>
      <c r="D132" s="102"/>
      <c r="E132" s="102"/>
      <c r="F132" s="102"/>
      <c r="G132" s="96"/>
      <c r="H132" s="97"/>
      <c r="I132" s="103"/>
      <c r="J132" s="103"/>
      <c r="K132" s="103"/>
      <c r="L132" s="103"/>
      <c r="M132" s="103"/>
      <c r="N132" s="103"/>
    </row>
    <row r="133" spans="1:14" x14ac:dyDescent="0.2">
      <c r="A133" s="101"/>
      <c r="B133" s="102"/>
      <c r="C133" s="102"/>
      <c r="D133" s="102"/>
      <c r="E133" s="102"/>
      <c r="F133" s="102"/>
      <c r="G133" s="96"/>
      <c r="H133" s="97"/>
      <c r="I133" s="103"/>
      <c r="J133" s="103"/>
      <c r="K133" s="103"/>
      <c r="L133" s="103"/>
      <c r="M133" s="103"/>
      <c r="N133" s="103"/>
    </row>
    <row r="134" spans="1:14" x14ac:dyDescent="0.2">
      <c r="A134" s="101"/>
      <c r="B134" s="102"/>
      <c r="C134" s="102"/>
      <c r="D134" s="102"/>
      <c r="E134" s="102"/>
      <c r="F134" s="102"/>
      <c r="G134" s="96"/>
      <c r="H134" s="97"/>
      <c r="I134" s="103"/>
      <c r="J134" s="103"/>
      <c r="K134" s="103"/>
      <c r="L134" s="103"/>
      <c r="M134" s="103"/>
      <c r="N134" s="103"/>
    </row>
    <row r="135" spans="1:14" x14ac:dyDescent="0.2">
      <c r="A135" s="101"/>
      <c r="B135" s="102"/>
      <c r="C135" s="102"/>
      <c r="D135" s="102"/>
      <c r="E135" s="102"/>
      <c r="F135" s="102"/>
      <c r="G135" s="96"/>
      <c r="H135" s="97"/>
      <c r="I135" s="103"/>
      <c r="J135" s="103"/>
      <c r="K135" s="103"/>
      <c r="L135" s="103"/>
      <c r="M135" s="103"/>
      <c r="N135" s="103"/>
    </row>
    <row r="136" spans="1:14" ht="15" x14ac:dyDescent="0.2">
      <c r="A136" s="99"/>
      <c r="B136" s="91"/>
      <c r="C136" s="91"/>
      <c r="D136" s="102"/>
      <c r="E136" s="102"/>
      <c r="F136" s="102"/>
      <c r="G136" s="96"/>
      <c r="H136" s="97"/>
      <c r="I136" s="103"/>
      <c r="J136" s="103"/>
      <c r="K136" s="103"/>
      <c r="L136" s="103"/>
      <c r="M136" s="103"/>
      <c r="N136" s="103"/>
    </row>
    <row r="137" spans="1:14" x14ac:dyDescent="0.2">
      <c r="A137" s="101"/>
      <c r="B137" s="102"/>
      <c r="C137" s="102"/>
      <c r="D137" s="102"/>
      <c r="E137" s="102"/>
      <c r="F137" s="102"/>
      <c r="G137" s="96"/>
      <c r="H137" s="97"/>
      <c r="I137" s="103"/>
      <c r="J137" s="103"/>
      <c r="K137" s="103"/>
      <c r="L137" s="103"/>
      <c r="M137" s="103"/>
      <c r="N137" s="103"/>
    </row>
    <row r="138" spans="1:14" x14ac:dyDescent="0.2">
      <c r="A138" s="101"/>
      <c r="B138" s="102"/>
      <c r="C138" s="102"/>
      <c r="D138" s="102"/>
      <c r="E138" s="102"/>
      <c r="F138" s="102"/>
      <c r="G138" s="96"/>
      <c r="H138" s="97"/>
      <c r="I138" s="103"/>
      <c r="J138" s="103"/>
      <c r="K138" s="103"/>
      <c r="L138" s="103"/>
      <c r="M138" s="103"/>
      <c r="N138" s="103"/>
    </row>
    <row r="139" spans="1:14" x14ac:dyDescent="0.2">
      <c r="A139" s="101"/>
      <c r="B139" s="102"/>
      <c r="C139" s="102"/>
      <c r="D139" s="102"/>
      <c r="E139" s="102"/>
      <c r="F139" s="102"/>
      <c r="G139" s="96"/>
      <c r="H139" s="97"/>
      <c r="I139" s="103"/>
      <c r="J139" s="103"/>
      <c r="K139" s="103"/>
      <c r="L139" s="103"/>
      <c r="M139" s="103"/>
      <c r="N139" s="103"/>
    </row>
    <row r="140" spans="1:14" x14ac:dyDescent="0.2">
      <c r="A140" s="101"/>
      <c r="B140" s="102"/>
      <c r="C140" s="102"/>
      <c r="D140" s="102"/>
      <c r="E140" s="102"/>
      <c r="F140" s="102"/>
      <c r="G140" s="96"/>
      <c r="H140" s="97"/>
      <c r="I140" s="103"/>
      <c r="J140" s="103"/>
      <c r="K140" s="103"/>
      <c r="L140" s="103"/>
      <c r="M140" s="103"/>
      <c r="N140" s="103"/>
    </row>
    <row r="141" spans="1:14" x14ac:dyDescent="0.2">
      <c r="A141" s="101"/>
      <c r="B141" s="102"/>
      <c r="C141" s="102"/>
      <c r="D141" s="102"/>
      <c r="E141" s="102"/>
      <c r="F141" s="102"/>
      <c r="G141" s="96"/>
      <c r="H141" s="97"/>
      <c r="I141" s="103"/>
      <c r="J141" s="103"/>
      <c r="K141" s="103"/>
      <c r="L141" s="103"/>
      <c r="M141" s="103"/>
      <c r="N141" s="103"/>
    </row>
    <row r="142" spans="1:14" x14ac:dyDescent="0.2">
      <c r="A142" s="101"/>
      <c r="B142" s="102"/>
      <c r="C142" s="102"/>
      <c r="D142" s="102"/>
      <c r="E142" s="102"/>
      <c r="F142" s="102"/>
      <c r="G142" s="96"/>
      <c r="H142" s="97"/>
      <c r="I142" s="103"/>
      <c r="J142" s="103"/>
      <c r="K142" s="103"/>
      <c r="L142" s="103"/>
      <c r="M142" s="103"/>
      <c r="N142" s="103"/>
    </row>
    <row r="143" spans="1:14" x14ac:dyDescent="0.2">
      <c r="A143" s="101"/>
      <c r="B143" s="102"/>
      <c r="C143" s="102"/>
      <c r="D143" s="102"/>
      <c r="E143" s="102"/>
      <c r="F143" s="102"/>
      <c r="G143" s="96"/>
      <c r="H143" s="97"/>
      <c r="I143" s="103"/>
      <c r="J143" s="103"/>
      <c r="K143" s="103"/>
      <c r="L143" s="103"/>
      <c r="M143" s="103"/>
      <c r="N143" s="103"/>
    </row>
    <row r="144" spans="1:14" x14ac:dyDescent="0.2">
      <c r="A144" s="101"/>
      <c r="B144" s="102"/>
      <c r="C144" s="102"/>
      <c r="D144" s="102"/>
      <c r="E144" s="102"/>
      <c r="F144" s="102"/>
      <c r="G144" s="96"/>
      <c r="H144" s="97"/>
      <c r="I144" s="103"/>
      <c r="J144" s="103"/>
      <c r="K144" s="103"/>
      <c r="L144" s="103"/>
      <c r="M144" s="103"/>
      <c r="N144" s="103"/>
    </row>
    <row r="145" spans="1:14" x14ac:dyDescent="0.2">
      <c r="A145" s="101"/>
      <c r="B145" s="102"/>
      <c r="C145" s="102"/>
      <c r="D145" s="102"/>
      <c r="E145" s="102"/>
      <c r="F145" s="102"/>
      <c r="G145" s="96"/>
      <c r="H145" s="97"/>
      <c r="I145" s="103"/>
      <c r="J145" s="103"/>
      <c r="K145" s="103"/>
      <c r="L145" s="103"/>
      <c r="M145" s="103"/>
      <c r="N145" s="103"/>
    </row>
    <row r="146" spans="1:14" x14ac:dyDescent="0.2">
      <c r="A146" s="101"/>
      <c r="B146" s="102"/>
      <c r="C146" s="102"/>
      <c r="D146" s="102"/>
      <c r="E146" s="102"/>
      <c r="F146" s="102"/>
      <c r="G146" s="96"/>
      <c r="H146" s="97"/>
      <c r="I146" s="103"/>
      <c r="J146" s="103"/>
      <c r="K146" s="103"/>
      <c r="L146" s="103"/>
      <c r="M146" s="103"/>
      <c r="N146" s="103"/>
    </row>
    <row r="147" spans="1:14" x14ac:dyDescent="0.2">
      <c r="A147" s="101"/>
      <c r="B147" s="102"/>
      <c r="C147" s="102"/>
      <c r="D147" s="102"/>
      <c r="E147" s="102"/>
      <c r="F147" s="102"/>
      <c r="G147" s="96"/>
      <c r="H147" s="97"/>
      <c r="I147" s="103"/>
      <c r="J147" s="103"/>
      <c r="K147" s="103"/>
      <c r="L147" s="103"/>
      <c r="M147" s="103"/>
      <c r="N147" s="103"/>
    </row>
    <row r="148" spans="1:14" ht="15" x14ac:dyDescent="0.2">
      <c r="A148" s="99"/>
      <c r="B148" s="91"/>
      <c r="C148" s="91"/>
      <c r="D148" s="102"/>
      <c r="E148" s="102"/>
      <c r="F148" s="102"/>
      <c r="G148" s="96"/>
      <c r="H148" s="97"/>
      <c r="I148" s="103"/>
      <c r="J148" s="103"/>
      <c r="K148" s="103"/>
      <c r="L148" s="103"/>
      <c r="M148" s="103"/>
      <c r="N148" s="103"/>
    </row>
    <row r="149" spans="1:14" x14ac:dyDescent="0.2">
      <c r="A149" s="101"/>
      <c r="B149" s="102"/>
      <c r="C149" s="102"/>
      <c r="D149" s="102"/>
      <c r="E149" s="102"/>
      <c r="F149" s="102"/>
      <c r="G149" s="96"/>
      <c r="H149" s="97"/>
      <c r="I149" s="103"/>
      <c r="J149" s="103"/>
      <c r="K149" s="103"/>
      <c r="L149" s="103"/>
      <c r="M149" s="103"/>
      <c r="N149" s="103"/>
    </row>
    <row r="150" spans="1:14" x14ac:dyDescent="0.2">
      <c r="A150" s="101"/>
      <c r="B150" s="102"/>
      <c r="C150" s="102"/>
      <c r="D150" s="102"/>
      <c r="E150" s="102"/>
      <c r="F150" s="102"/>
      <c r="G150" s="96"/>
      <c r="H150" s="97"/>
      <c r="I150" s="103"/>
      <c r="J150" s="103"/>
      <c r="K150" s="103"/>
      <c r="L150" s="103"/>
      <c r="M150" s="103"/>
      <c r="N150" s="103"/>
    </row>
    <row r="151" spans="1:14" x14ac:dyDescent="0.2">
      <c r="A151" s="101"/>
      <c r="B151" s="102"/>
      <c r="C151" s="102"/>
      <c r="D151" s="102"/>
      <c r="E151" s="102"/>
      <c r="F151" s="102"/>
      <c r="G151" s="96"/>
      <c r="H151" s="97"/>
      <c r="I151" s="103"/>
      <c r="J151" s="103"/>
      <c r="K151" s="103"/>
      <c r="L151" s="103"/>
      <c r="M151" s="103"/>
      <c r="N151" s="103"/>
    </row>
    <row r="152" spans="1:14" x14ac:dyDescent="0.2">
      <c r="A152" s="101"/>
      <c r="B152" s="102"/>
      <c r="C152" s="102"/>
      <c r="D152" s="102"/>
      <c r="E152" s="102"/>
      <c r="F152" s="102"/>
      <c r="G152" s="96"/>
      <c r="H152" s="97"/>
      <c r="I152" s="103"/>
      <c r="J152" s="103"/>
      <c r="K152" s="103"/>
      <c r="L152" s="103"/>
      <c r="M152" s="103"/>
      <c r="N152" s="103"/>
    </row>
    <row r="153" spans="1:14" x14ac:dyDescent="0.2">
      <c r="A153" s="101"/>
      <c r="B153" s="102"/>
      <c r="C153" s="102"/>
      <c r="D153" s="102"/>
      <c r="E153" s="102"/>
      <c r="F153" s="102"/>
      <c r="G153" s="96"/>
      <c r="H153" s="97"/>
      <c r="I153" s="103"/>
      <c r="J153" s="103"/>
      <c r="K153" s="103"/>
      <c r="L153" s="103"/>
      <c r="M153" s="103"/>
      <c r="N153" s="103"/>
    </row>
    <row r="154" spans="1:14" x14ac:dyDescent="0.2">
      <c r="A154" s="101"/>
      <c r="B154" s="102"/>
      <c r="C154" s="102"/>
      <c r="D154" s="102"/>
      <c r="E154" s="102"/>
      <c r="F154" s="102"/>
      <c r="G154" s="96"/>
      <c r="H154" s="97"/>
      <c r="I154" s="103"/>
      <c r="J154" s="103"/>
      <c r="K154" s="103"/>
      <c r="L154" s="103"/>
      <c r="M154" s="103"/>
      <c r="N154" s="103"/>
    </row>
    <row r="155" spans="1:14" x14ac:dyDescent="0.2">
      <c r="A155" s="101"/>
      <c r="B155" s="102"/>
      <c r="C155" s="102"/>
      <c r="D155" s="102"/>
      <c r="E155" s="102"/>
      <c r="F155" s="102"/>
      <c r="G155" s="96"/>
      <c r="H155" s="97"/>
      <c r="I155" s="103"/>
      <c r="J155" s="103"/>
      <c r="K155" s="103"/>
      <c r="L155" s="103"/>
      <c r="M155" s="103"/>
      <c r="N155" s="103"/>
    </row>
    <row r="156" spans="1:14" ht="15" x14ac:dyDescent="0.2">
      <c r="A156" s="99"/>
      <c r="B156" s="91"/>
      <c r="C156" s="91"/>
      <c r="D156" s="102"/>
      <c r="E156" s="102"/>
      <c r="F156" s="102"/>
      <c r="G156" s="96"/>
      <c r="H156" s="97"/>
      <c r="I156" s="103"/>
      <c r="J156" s="103"/>
      <c r="K156" s="103"/>
      <c r="L156" s="103"/>
      <c r="M156" s="103"/>
      <c r="N156" s="103"/>
    </row>
    <row r="157" spans="1:14" x14ac:dyDescent="0.2">
      <c r="A157" s="101"/>
      <c r="B157" s="102"/>
      <c r="C157" s="102"/>
      <c r="D157" s="102"/>
      <c r="E157" s="102"/>
      <c r="F157" s="102"/>
      <c r="G157" s="96"/>
      <c r="H157" s="97"/>
      <c r="I157" s="103"/>
      <c r="J157" s="103"/>
      <c r="K157" s="103"/>
      <c r="L157" s="103"/>
      <c r="M157" s="103"/>
      <c r="N157" s="103"/>
    </row>
    <row r="158" spans="1:14" x14ac:dyDescent="0.2">
      <c r="A158" s="101"/>
      <c r="B158" s="102"/>
      <c r="C158" s="102"/>
      <c r="D158" s="102"/>
      <c r="E158" s="102"/>
      <c r="F158" s="102"/>
      <c r="G158" s="96"/>
      <c r="H158" s="97"/>
      <c r="I158" s="103"/>
      <c r="J158" s="103"/>
      <c r="K158" s="103"/>
      <c r="L158" s="103"/>
      <c r="M158" s="103"/>
      <c r="N158" s="103"/>
    </row>
    <row r="159" spans="1:14" x14ac:dyDescent="0.2">
      <c r="A159" s="101"/>
      <c r="B159" s="102"/>
      <c r="C159" s="102"/>
      <c r="D159" s="102"/>
      <c r="E159" s="102"/>
      <c r="F159" s="102"/>
      <c r="G159" s="96"/>
      <c r="H159" s="97"/>
      <c r="I159" s="103"/>
      <c r="J159" s="103"/>
      <c r="K159" s="103"/>
      <c r="L159" s="103"/>
      <c r="M159" s="103"/>
      <c r="N159" s="103"/>
    </row>
    <row r="160" spans="1:14" x14ac:dyDescent="0.2">
      <c r="A160" s="101"/>
      <c r="B160" s="102"/>
      <c r="C160" s="102"/>
      <c r="D160" s="102"/>
      <c r="E160" s="102"/>
      <c r="F160" s="102"/>
      <c r="G160" s="96"/>
      <c r="H160" s="97"/>
      <c r="I160" s="103"/>
      <c r="J160" s="103"/>
      <c r="K160" s="103"/>
      <c r="L160" s="103"/>
      <c r="M160" s="103"/>
      <c r="N160" s="103"/>
    </row>
    <row r="161" spans="1:14" x14ac:dyDescent="0.2">
      <c r="A161" s="101"/>
      <c r="B161" s="102"/>
      <c r="C161" s="102"/>
      <c r="D161" s="102"/>
      <c r="E161" s="102"/>
      <c r="F161" s="102"/>
      <c r="G161" s="96"/>
      <c r="H161" s="97"/>
      <c r="I161" s="103"/>
      <c r="J161" s="103"/>
      <c r="K161" s="103"/>
      <c r="L161" s="103"/>
      <c r="M161" s="103"/>
      <c r="N161" s="103"/>
    </row>
    <row r="162" spans="1:14" x14ac:dyDescent="0.2">
      <c r="A162" s="101"/>
      <c r="B162" s="102"/>
      <c r="C162" s="102"/>
      <c r="D162" s="102"/>
      <c r="E162" s="102"/>
      <c r="F162" s="102"/>
      <c r="G162" s="96"/>
      <c r="H162" s="97"/>
      <c r="I162" s="103"/>
      <c r="J162" s="103"/>
      <c r="K162" s="103"/>
      <c r="L162" s="103"/>
      <c r="M162" s="103"/>
      <c r="N162" s="103"/>
    </row>
    <row r="163" spans="1:14" x14ac:dyDescent="0.2">
      <c r="A163" s="101"/>
      <c r="B163" s="102"/>
      <c r="C163" s="102"/>
      <c r="D163" s="102"/>
      <c r="E163" s="102"/>
      <c r="F163" s="102"/>
      <c r="G163" s="96"/>
      <c r="H163" s="97"/>
      <c r="I163" s="103"/>
      <c r="J163" s="103"/>
      <c r="K163" s="103"/>
      <c r="L163" s="103"/>
      <c r="M163" s="103"/>
      <c r="N163" s="103"/>
    </row>
    <row r="164" spans="1:14" x14ac:dyDescent="0.2">
      <c r="A164" s="101"/>
      <c r="B164" s="102"/>
      <c r="C164" s="102"/>
      <c r="D164" s="102"/>
      <c r="E164" s="102"/>
      <c r="F164" s="102"/>
      <c r="G164" s="96"/>
      <c r="H164" s="97"/>
      <c r="I164" s="103"/>
      <c r="J164" s="103"/>
      <c r="K164" s="103"/>
      <c r="L164" s="103"/>
      <c r="M164" s="103"/>
      <c r="N164" s="103"/>
    </row>
    <row r="165" spans="1:14" x14ac:dyDescent="0.2">
      <c r="A165" s="101"/>
      <c r="B165" s="102"/>
      <c r="C165" s="102"/>
      <c r="D165" s="102"/>
      <c r="E165" s="102"/>
      <c r="F165" s="102"/>
      <c r="G165" s="96"/>
      <c r="H165" s="97"/>
      <c r="I165" s="103"/>
      <c r="J165" s="103"/>
      <c r="K165" s="103"/>
      <c r="L165" s="103"/>
      <c r="M165" s="103"/>
      <c r="N165" s="103"/>
    </row>
    <row r="166" spans="1:14" ht="15" x14ac:dyDescent="0.2">
      <c r="A166" s="99"/>
      <c r="B166" s="91"/>
      <c r="C166" s="91"/>
      <c r="D166" s="102"/>
      <c r="E166" s="102"/>
      <c r="F166" s="102"/>
      <c r="G166" s="96"/>
      <c r="H166" s="97"/>
      <c r="I166" s="103"/>
      <c r="J166" s="103"/>
      <c r="K166" s="103"/>
      <c r="L166" s="103"/>
      <c r="M166" s="103"/>
      <c r="N166" s="103"/>
    </row>
    <row r="167" spans="1:14" x14ac:dyDescent="0.2">
      <c r="A167" s="101"/>
      <c r="B167" s="102"/>
      <c r="C167" s="102"/>
      <c r="D167" s="102"/>
      <c r="E167" s="102"/>
      <c r="F167" s="102"/>
      <c r="G167" s="96"/>
      <c r="H167" s="97"/>
      <c r="I167" s="103"/>
      <c r="J167" s="103"/>
      <c r="K167" s="103"/>
      <c r="L167" s="103"/>
      <c r="M167" s="103"/>
      <c r="N167" s="103"/>
    </row>
    <row r="168" spans="1:14" ht="15" x14ac:dyDescent="0.2">
      <c r="A168" s="99"/>
      <c r="B168" s="91"/>
      <c r="C168" s="91"/>
      <c r="D168" s="102"/>
      <c r="E168" s="102"/>
      <c r="F168" s="102"/>
      <c r="G168" s="96"/>
      <c r="H168" s="97"/>
      <c r="I168" s="103"/>
      <c r="J168" s="103"/>
      <c r="K168" s="103"/>
      <c r="L168" s="103"/>
      <c r="M168" s="103"/>
      <c r="N168" s="103"/>
    </row>
    <row r="169" spans="1:14" x14ac:dyDescent="0.2">
      <c r="A169" s="101"/>
      <c r="B169" s="102"/>
      <c r="C169" s="102"/>
      <c r="D169" s="102"/>
      <c r="E169" s="102"/>
      <c r="F169" s="102"/>
      <c r="G169" s="96"/>
      <c r="H169" s="97"/>
      <c r="I169" s="103"/>
      <c r="J169" s="103"/>
      <c r="K169" s="103"/>
      <c r="L169" s="103"/>
      <c r="M169" s="103"/>
      <c r="N169" s="103"/>
    </row>
    <row r="170" spans="1:14" x14ac:dyDescent="0.2">
      <c r="A170" s="101"/>
      <c r="B170" s="102"/>
      <c r="C170" s="102"/>
      <c r="D170" s="102"/>
      <c r="E170" s="102"/>
      <c r="F170" s="102"/>
      <c r="G170" s="96"/>
      <c r="H170" s="97"/>
      <c r="I170" s="103"/>
      <c r="J170" s="103"/>
      <c r="K170" s="103"/>
      <c r="L170" s="103"/>
      <c r="M170" s="103"/>
      <c r="N170" s="103"/>
    </row>
    <row r="171" spans="1:14" x14ac:dyDescent="0.2">
      <c r="A171" s="101"/>
      <c r="B171" s="102"/>
      <c r="C171" s="102"/>
      <c r="D171" s="102"/>
      <c r="E171" s="102"/>
      <c r="F171" s="102"/>
      <c r="G171" s="96"/>
      <c r="H171" s="97"/>
      <c r="I171" s="103"/>
      <c r="J171" s="103"/>
      <c r="K171" s="103"/>
      <c r="L171" s="103"/>
      <c r="M171" s="103"/>
      <c r="N171" s="103"/>
    </row>
    <row r="172" spans="1:14" x14ac:dyDescent="0.2">
      <c r="A172" s="101"/>
      <c r="B172" s="102"/>
      <c r="C172" s="102"/>
      <c r="D172" s="102"/>
      <c r="E172" s="102"/>
      <c r="F172" s="102"/>
      <c r="G172" s="96"/>
      <c r="H172" s="97"/>
      <c r="I172" s="103"/>
      <c r="J172" s="103"/>
      <c r="K172" s="103"/>
      <c r="L172" s="103"/>
      <c r="M172" s="103"/>
      <c r="N172" s="103"/>
    </row>
    <row r="173" spans="1:14" x14ac:dyDescent="0.2">
      <c r="A173" s="101"/>
      <c r="B173" s="102"/>
      <c r="C173" s="102"/>
      <c r="D173" s="102"/>
      <c r="E173" s="102"/>
      <c r="F173" s="102"/>
      <c r="G173" s="96"/>
      <c r="H173" s="97"/>
      <c r="I173" s="103"/>
      <c r="J173" s="103"/>
      <c r="K173" s="103"/>
      <c r="L173" s="103"/>
      <c r="M173" s="103"/>
      <c r="N173" s="103"/>
    </row>
    <row r="174" spans="1:14" x14ac:dyDescent="0.2">
      <c r="A174" s="101"/>
      <c r="B174" s="102"/>
      <c r="C174" s="102"/>
      <c r="D174" s="102"/>
      <c r="E174" s="102"/>
      <c r="F174" s="102"/>
      <c r="G174" s="96"/>
      <c r="H174" s="97"/>
      <c r="I174" s="103"/>
      <c r="J174" s="103"/>
      <c r="K174" s="103"/>
      <c r="L174" s="103"/>
      <c r="M174" s="103"/>
      <c r="N174" s="103"/>
    </row>
    <row r="175" spans="1:14" x14ac:dyDescent="0.2">
      <c r="A175" s="101"/>
      <c r="B175" s="102"/>
      <c r="C175" s="102"/>
      <c r="D175" s="102"/>
      <c r="E175" s="102"/>
      <c r="F175" s="102"/>
      <c r="G175" s="96"/>
      <c r="H175" s="97"/>
      <c r="I175" s="103"/>
      <c r="J175" s="103"/>
      <c r="K175" s="103"/>
      <c r="L175" s="103"/>
      <c r="M175" s="103"/>
      <c r="N175" s="103"/>
    </row>
    <row r="176" spans="1:14" x14ac:dyDescent="0.2">
      <c r="A176" s="101"/>
      <c r="B176" s="102"/>
      <c r="C176" s="102"/>
      <c r="D176" s="102"/>
      <c r="E176" s="102"/>
      <c r="F176" s="102"/>
      <c r="G176" s="96"/>
      <c r="H176" s="97"/>
      <c r="I176" s="103"/>
      <c r="J176" s="103"/>
      <c r="K176" s="103"/>
      <c r="L176" s="103"/>
      <c r="M176" s="103"/>
      <c r="N176" s="103"/>
    </row>
    <row r="177" spans="1:14" x14ac:dyDescent="0.2">
      <c r="A177" s="101"/>
      <c r="B177" s="102"/>
      <c r="C177" s="102"/>
      <c r="D177" s="102"/>
      <c r="E177" s="102"/>
      <c r="F177" s="102"/>
      <c r="G177" s="96"/>
      <c r="H177" s="97"/>
      <c r="I177" s="103"/>
      <c r="J177" s="103"/>
      <c r="K177" s="103"/>
      <c r="L177" s="103"/>
      <c r="M177" s="103"/>
      <c r="N177" s="103"/>
    </row>
    <row r="178" spans="1:14" x14ac:dyDescent="0.2">
      <c r="A178" s="101"/>
      <c r="B178" s="102"/>
      <c r="C178" s="102"/>
      <c r="D178" s="102"/>
      <c r="E178" s="102"/>
      <c r="F178" s="102"/>
      <c r="G178" s="96"/>
      <c r="H178" s="97"/>
      <c r="I178" s="103"/>
      <c r="J178" s="103"/>
      <c r="K178" s="103"/>
      <c r="L178" s="103"/>
      <c r="M178" s="103"/>
      <c r="N178" s="103"/>
    </row>
    <row r="179" spans="1:14" x14ac:dyDescent="0.2">
      <c r="A179" s="101"/>
      <c r="B179" s="102"/>
      <c r="C179" s="102"/>
      <c r="D179" s="102"/>
      <c r="E179" s="102"/>
      <c r="F179" s="102"/>
      <c r="G179" s="96"/>
      <c r="H179" s="97"/>
      <c r="I179" s="103"/>
      <c r="J179" s="103"/>
      <c r="K179" s="103"/>
      <c r="L179" s="103"/>
      <c r="M179" s="103"/>
      <c r="N179" s="103"/>
    </row>
    <row r="180" spans="1:14" x14ac:dyDescent="0.2">
      <c r="A180" s="101"/>
      <c r="B180" s="102"/>
      <c r="C180" s="102"/>
      <c r="D180" s="102"/>
      <c r="E180" s="102"/>
      <c r="F180" s="102"/>
      <c r="G180" s="96"/>
      <c r="H180" s="97"/>
      <c r="I180" s="103"/>
      <c r="J180" s="103"/>
      <c r="K180" s="103"/>
      <c r="L180" s="103"/>
      <c r="M180" s="103"/>
      <c r="N180" s="103"/>
    </row>
    <row r="181" spans="1:14" x14ac:dyDescent="0.2">
      <c r="A181" s="101"/>
      <c r="B181" s="102"/>
      <c r="C181" s="102"/>
      <c r="D181" s="102"/>
      <c r="E181" s="102"/>
      <c r="F181" s="102"/>
      <c r="G181" s="96"/>
      <c r="H181" s="97"/>
      <c r="I181" s="103"/>
      <c r="J181" s="103"/>
      <c r="K181" s="103"/>
      <c r="L181" s="103"/>
      <c r="M181" s="103"/>
      <c r="N181" s="103"/>
    </row>
    <row r="182" spans="1:14" ht="15" x14ac:dyDescent="0.2">
      <c r="A182" s="99"/>
      <c r="B182" s="91"/>
      <c r="C182" s="91"/>
      <c r="D182" s="102"/>
      <c r="E182" s="102"/>
      <c r="F182" s="102"/>
      <c r="G182" s="96"/>
      <c r="H182" s="97"/>
      <c r="I182" s="103"/>
      <c r="J182" s="103"/>
      <c r="K182" s="103"/>
      <c r="L182" s="103"/>
      <c r="M182" s="103"/>
      <c r="N182" s="103"/>
    </row>
    <row r="183" spans="1:14" x14ac:dyDescent="0.2">
      <c r="A183" s="101"/>
      <c r="B183" s="102"/>
      <c r="C183" s="102"/>
      <c r="D183" s="102"/>
      <c r="E183" s="102"/>
      <c r="F183" s="102"/>
      <c r="G183" s="96"/>
      <c r="H183" s="97"/>
      <c r="I183" s="103"/>
      <c r="J183" s="103"/>
      <c r="K183" s="103"/>
      <c r="L183" s="103"/>
      <c r="M183" s="103"/>
      <c r="N183" s="103"/>
    </row>
    <row r="184" spans="1:14" ht="15" x14ac:dyDescent="0.2">
      <c r="A184" s="99"/>
      <c r="B184" s="91"/>
      <c r="C184" s="91"/>
      <c r="D184" s="102"/>
      <c r="E184" s="102"/>
      <c r="F184" s="102"/>
      <c r="G184" s="96"/>
      <c r="H184" s="97"/>
      <c r="I184" s="103"/>
      <c r="J184" s="103"/>
      <c r="K184" s="103"/>
      <c r="L184" s="103"/>
      <c r="M184" s="103"/>
      <c r="N184" s="103"/>
    </row>
    <row r="185" spans="1:14" x14ac:dyDescent="0.2">
      <c r="A185" s="101"/>
      <c r="B185" s="102"/>
      <c r="C185" s="102"/>
      <c r="D185" s="102"/>
      <c r="E185" s="102"/>
      <c r="F185" s="102"/>
      <c r="G185" s="96"/>
      <c r="H185" s="97"/>
      <c r="I185" s="103"/>
      <c r="J185" s="103"/>
      <c r="K185" s="103"/>
      <c r="L185" s="103"/>
      <c r="M185" s="103"/>
      <c r="N185" s="103"/>
    </row>
    <row r="186" spans="1:14" x14ac:dyDescent="0.2">
      <c r="A186" s="101"/>
      <c r="B186" s="102"/>
      <c r="C186" s="102"/>
      <c r="D186" s="102"/>
      <c r="E186" s="102"/>
      <c r="F186" s="102"/>
      <c r="G186" s="96"/>
      <c r="H186" s="97"/>
      <c r="I186" s="103"/>
      <c r="J186" s="103"/>
      <c r="K186" s="103"/>
      <c r="L186" s="103"/>
      <c r="M186" s="103"/>
      <c r="N186" s="103"/>
    </row>
    <row r="187" spans="1:14" x14ac:dyDescent="0.2">
      <c r="A187" s="101"/>
      <c r="B187" s="102"/>
      <c r="C187" s="102"/>
      <c r="D187" s="102"/>
      <c r="E187" s="102"/>
      <c r="F187" s="102"/>
      <c r="G187" s="96"/>
      <c r="H187" s="97"/>
      <c r="I187" s="103"/>
      <c r="J187" s="103"/>
      <c r="K187" s="103"/>
      <c r="L187" s="103"/>
      <c r="M187" s="103"/>
      <c r="N187" s="103"/>
    </row>
    <row r="188" spans="1:14" x14ac:dyDescent="0.2">
      <c r="A188" s="101"/>
      <c r="B188" s="102"/>
      <c r="C188" s="102"/>
      <c r="D188" s="102"/>
      <c r="E188" s="102"/>
      <c r="F188" s="102"/>
      <c r="G188" s="96"/>
      <c r="H188" s="97"/>
      <c r="I188" s="103"/>
      <c r="J188" s="103"/>
      <c r="K188" s="103"/>
      <c r="L188" s="103"/>
      <c r="M188" s="103"/>
      <c r="N188" s="103"/>
    </row>
    <row r="189" spans="1:14" ht="15" x14ac:dyDescent="0.2">
      <c r="A189" s="99"/>
      <c r="B189" s="91"/>
      <c r="C189" s="91"/>
      <c r="D189" s="102"/>
      <c r="E189" s="102"/>
      <c r="F189" s="102"/>
      <c r="G189" s="96"/>
      <c r="H189" s="97"/>
      <c r="I189" s="103"/>
      <c r="J189" s="103"/>
      <c r="K189" s="103"/>
      <c r="L189" s="103"/>
      <c r="M189" s="103"/>
      <c r="N189" s="103"/>
    </row>
    <row r="190" spans="1:14" x14ac:dyDescent="0.2">
      <c r="A190" s="101"/>
      <c r="B190" s="102"/>
      <c r="C190" s="102"/>
      <c r="D190" s="102"/>
      <c r="E190" s="102"/>
      <c r="F190" s="102"/>
      <c r="G190" s="96"/>
      <c r="H190" s="97"/>
      <c r="I190" s="103"/>
      <c r="J190" s="103"/>
      <c r="K190" s="103"/>
      <c r="L190" s="103"/>
      <c r="M190" s="103"/>
      <c r="N190" s="103"/>
    </row>
    <row r="191" spans="1:14" x14ac:dyDescent="0.2">
      <c r="A191" s="101"/>
      <c r="B191" s="102"/>
      <c r="C191" s="102"/>
      <c r="D191" s="102"/>
      <c r="E191" s="102"/>
      <c r="F191" s="102"/>
      <c r="G191" s="96"/>
      <c r="H191" s="97"/>
      <c r="I191" s="103"/>
      <c r="J191" s="103"/>
      <c r="K191" s="103"/>
      <c r="L191" s="103"/>
      <c r="M191" s="103"/>
      <c r="N191" s="103"/>
    </row>
    <row r="192" spans="1:14" x14ac:dyDescent="0.2">
      <c r="A192" s="101"/>
      <c r="B192" s="102"/>
      <c r="C192" s="102"/>
      <c r="D192" s="102"/>
      <c r="E192" s="102"/>
      <c r="F192" s="102"/>
      <c r="G192" s="96"/>
      <c r="H192" s="97"/>
      <c r="I192" s="103"/>
      <c r="J192" s="103"/>
      <c r="K192" s="103"/>
      <c r="L192" s="103"/>
      <c r="M192" s="103"/>
      <c r="N192" s="103"/>
    </row>
    <row r="193" spans="1:14" x14ac:dyDescent="0.2">
      <c r="A193" s="101"/>
      <c r="B193" s="102"/>
      <c r="C193" s="102"/>
      <c r="D193" s="102"/>
      <c r="E193" s="102"/>
      <c r="F193" s="102"/>
      <c r="G193" s="96"/>
      <c r="H193" s="97"/>
      <c r="I193" s="103"/>
      <c r="J193" s="103"/>
      <c r="K193" s="103"/>
      <c r="L193" s="103"/>
      <c r="M193" s="103"/>
      <c r="N193" s="103"/>
    </row>
    <row r="194" spans="1:14" ht="15" x14ac:dyDescent="0.2">
      <c r="A194" s="109"/>
      <c r="B194" s="91"/>
      <c r="C194" s="91"/>
      <c r="D194" s="102"/>
      <c r="E194" s="102"/>
      <c r="F194" s="102"/>
      <c r="G194" s="96"/>
      <c r="H194" s="97"/>
      <c r="I194" s="103"/>
      <c r="J194" s="103"/>
      <c r="K194" s="103"/>
      <c r="L194" s="103"/>
      <c r="M194" s="103"/>
      <c r="N194" s="103"/>
    </row>
    <row r="195" spans="1:14" x14ac:dyDescent="0.2">
      <c r="A195" s="101"/>
      <c r="B195" s="102"/>
      <c r="C195" s="102"/>
      <c r="D195" s="102"/>
      <c r="E195" s="102"/>
      <c r="F195" s="102"/>
      <c r="G195" s="96"/>
      <c r="H195" s="97"/>
      <c r="I195" s="103"/>
      <c r="J195" s="103"/>
      <c r="K195" s="103"/>
      <c r="L195" s="103"/>
      <c r="M195" s="103"/>
      <c r="N195" s="103"/>
    </row>
    <row r="196" spans="1:14" x14ac:dyDescent="0.2">
      <c r="A196" s="101"/>
      <c r="B196" s="102"/>
      <c r="C196" s="102"/>
      <c r="D196" s="102"/>
      <c r="E196" s="102"/>
      <c r="F196" s="102"/>
      <c r="G196" s="96"/>
      <c r="H196" s="97"/>
      <c r="I196" s="103"/>
      <c r="J196" s="103"/>
      <c r="K196" s="103"/>
      <c r="L196" s="103"/>
      <c r="M196" s="103"/>
      <c r="N196" s="103"/>
    </row>
    <row r="197" spans="1:14" x14ac:dyDescent="0.2">
      <c r="A197" s="101"/>
      <c r="B197" s="102"/>
      <c r="C197" s="102"/>
      <c r="D197" s="102"/>
      <c r="E197" s="102"/>
      <c r="F197" s="102"/>
      <c r="G197" s="96"/>
      <c r="H197" s="97"/>
      <c r="I197" s="103"/>
      <c r="J197" s="103"/>
      <c r="K197" s="103"/>
      <c r="L197" s="103"/>
      <c r="M197" s="103"/>
      <c r="N197" s="103"/>
    </row>
    <row r="198" spans="1:14" x14ac:dyDescent="0.2">
      <c r="A198" s="101"/>
      <c r="B198" s="102"/>
      <c r="C198" s="102"/>
      <c r="D198" s="102"/>
      <c r="E198" s="102"/>
      <c r="F198" s="102"/>
      <c r="G198" s="96"/>
      <c r="H198" s="97"/>
      <c r="I198" s="103"/>
      <c r="J198" s="103"/>
      <c r="K198" s="103"/>
      <c r="L198" s="103"/>
      <c r="M198" s="103"/>
      <c r="N198" s="103"/>
    </row>
    <row r="199" spans="1:14" ht="15" x14ac:dyDescent="0.2">
      <c r="A199" s="109"/>
      <c r="B199" s="91"/>
      <c r="C199" s="91"/>
      <c r="D199" s="102"/>
      <c r="E199" s="102"/>
      <c r="F199" s="102"/>
      <c r="G199" s="96"/>
      <c r="H199" s="97"/>
      <c r="I199" s="103"/>
      <c r="J199" s="103"/>
      <c r="K199" s="103"/>
      <c r="L199" s="103"/>
      <c r="M199" s="103"/>
      <c r="N199" s="103"/>
    </row>
    <row r="200" spans="1:14" x14ac:dyDescent="0.2">
      <c r="A200" s="101"/>
      <c r="B200" s="102"/>
      <c r="C200" s="102"/>
      <c r="D200" s="102"/>
      <c r="E200" s="102"/>
      <c r="F200" s="102"/>
      <c r="G200" s="96"/>
      <c r="H200" s="97"/>
      <c r="I200" s="103"/>
      <c r="J200" s="103"/>
      <c r="K200" s="103"/>
      <c r="L200" s="103"/>
      <c r="M200" s="103"/>
      <c r="N200" s="103"/>
    </row>
    <row r="201" spans="1:14" x14ac:dyDescent="0.2">
      <c r="A201" s="101"/>
      <c r="B201" s="102"/>
      <c r="C201" s="102"/>
      <c r="D201" s="102"/>
      <c r="E201" s="102"/>
      <c r="F201" s="102"/>
      <c r="G201" s="96"/>
      <c r="H201" s="97"/>
      <c r="I201" s="103"/>
      <c r="J201" s="103"/>
      <c r="K201" s="103"/>
      <c r="L201" s="103"/>
      <c r="M201" s="103"/>
      <c r="N201" s="103"/>
    </row>
    <row r="202" spans="1:14" x14ac:dyDescent="0.2">
      <c r="A202" s="101"/>
      <c r="B202" s="102"/>
      <c r="C202" s="102"/>
      <c r="D202" s="102"/>
      <c r="E202" s="102"/>
      <c r="F202" s="102"/>
      <c r="G202" s="96"/>
      <c r="H202" s="97"/>
      <c r="I202" s="103"/>
      <c r="J202" s="103"/>
      <c r="K202" s="103"/>
      <c r="L202" s="103"/>
      <c r="M202" s="103"/>
      <c r="N202" s="103"/>
    </row>
    <row r="203" spans="1:14" x14ac:dyDescent="0.2">
      <c r="A203" s="101"/>
      <c r="B203" s="102"/>
      <c r="C203" s="102"/>
      <c r="D203" s="102"/>
      <c r="E203" s="102"/>
      <c r="F203" s="102"/>
      <c r="G203" s="96"/>
      <c r="H203" s="97"/>
      <c r="I203" s="103"/>
      <c r="J203" s="103"/>
      <c r="K203" s="103"/>
      <c r="L203" s="103"/>
      <c r="M203" s="103"/>
      <c r="N203" s="103"/>
    </row>
    <row r="204" spans="1:14" x14ac:dyDescent="0.2">
      <c r="A204" s="101"/>
      <c r="B204" s="102"/>
      <c r="C204" s="102"/>
      <c r="D204" s="102"/>
      <c r="E204" s="102"/>
      <c r="F204" s="102"/>
      <c r="G204" s="96"/>
      <c r="H204" s="97"/>
      <c r="I204" s="103"/>
      <c r="J204" s="103"/>
      <c r="K204" s="103"/>
      <c r="L204" s="103"/>
      <c r="M204" s="103"/>
      <c r="N204" s="103"/>
    </row>
    <row r="205" spans="1:14" x14ac:dyDescent="0.2">
      <c r="A205" s="101"/>
      <c r="B205" s="102"/>
      <c r="C205" s="102"/>
      <c r="D205" s="102"/>
      <c r="E205" s="102"/>
      <c r="F205" s="102"/>
      <c r="G205" s="96"/>
      <c r="H205" s="97"/>
      <c r="I205" s="103"/>
      <c r="J205" s="103"/>
      <c r="K205" s="103"/>
      <c r="L205" s="103"/>
      <c r="M205" s="103"/>
      <c r="N205" s="103"/>
    </row>
    <row r="206" spans="1:14" x14ac:dyDescent="0.2">
      <c r="A206" s="101"/>
      <c r="B206" s="102"/>
      <c r="C206" s="102"/>
      <c r="D206" s="102"/>
      <c r="E206" s="102"/>
      <c r="F206" s="102"/>
      <c r="G206" s="96"/>
      <c r="H206" s="97"/>
      <c r="I206" s="103"/>
      <c r="J206" s="103"/>
      <c r="K206" s="103"/>
      <c r="L206" s="103"/>
      <c r="M206" s="103"/>
      <c r="N206" s="103"/>
    </row>
    <row r="207" spans="1:14" x14ac:dyDescent="0.2">
      <c r="A207" s="101"/>
      <c r="B207" s="102"/>
      <c r="C207" s="102"/>
      <c r="D207" s="102"/>
      <c r="E207" s="102"/>
      <c r="F207" s="102"/>
      <c r="G207" s="96"/>
      <c r="H207" s="97"/>
      <c r="I207" s="103"/>
      <c r="J207" s="103"/>
      <c r="K207" s="103"/>
      <c r="L207" s="103"/>
      <c r="M207" s="103"/>
      <c r="N207" s="103"/>
    </row>
    <row r="208" spans="1:14" x14ac:dyDescent="0.2">
      <c r="A208" s="101"/>
      <c r="B208" s="102"/>
      <c r="C208" s="102"/>
      <c r="D208" s="102"/>
      <c r="E208" s="102"/>
      <c r="F208" s="102"/>
      <c r="G208" s="96"/>
      <c r="H208" s="97"/>
      <c r="I208" s="103"/>
      <c r="J208" s="103"/>
      <c r="K208" s="103"/>
      <c r="L208" s="103"/>
      <c r="M208" s="103"/>
      <c r="N208" s="103"/>
    </row>
    <row r="209" spans="1:14" x14ac:dyDescent="0.2">
      <c r="A209" s="101"/>
      <c r="B209" s="102"/>
      <c r="C209" s="102"/>
      <c r="D209" s="102"/>
      <c r="E209" s="102"/>
      <c r="F209" s="102"/>
      <c r="G209" s="96"/>
      <c r="H209" s="97"/>
      <c r="I209" s="103"/>
      <c r="J209" s="103"/>
      <c r="K209" s="103"/>
      <c r="L209" s="103"/>
      <c r="M209" s="103"/>
      <c r="N209" s="103"/>
    </row>
    <row r="210" spans="1:14" x14ac:dyDescent="0.2">
      <c r="A210" s="101"/>
      <c r="B210" s="102"/>
      <c r="C210" s="102"/>
      <c r="D210" s="102"/>
      <c r="E210" s="102"/>
      <c r="F210" s="102"/>
      <c r="G210" s="96"/>
      <c r="H210" s="97"/>
      <c r="I210" s="103"/>
      <c r="J210" s="103"/>
      <c r="K210" s="103"/>
      <c r="L210" s="103"/>
      <c r="M210" s="103"/>
      <c r="N210" s="103"/>
    </row>
    <row r="211" spans="1:14" x14ac:dyDescent="0.2">
      <c r="A211" s="101"/>
      <c r="B211" s="102"/>
      <c r="C211" s="102"/>
      <c r="D211" s="102"/>
      <c r="E211" s="102"/>
      <c r="F211" s="102"/>
      <c r="G211" s="96"/>
      <c r="H211" s="97"/>
      <c r="I211" s="103"/>
      <c r="J211" s="103"/>
      <c r="K211" s="103"/>
      <c r="L211" s="103"/>
      <c r="M211" s="103"/>
      <c r="N211" s="103"/>
    </row>
    <row r="212" spans="1:14" x14ac:dyDescent="0.2">
      <c r="A212" s="101"/>
      <c r="B212" s="102"/>
      <c r="C212" s="102"/>
      <c r="D212" s="102"/>
      <c r="E212" s="102"/>
      <c r="F212" s="102"/>
      <c r="G212" s="96"/>
      <c r="H212" s="97"/>
      <c r="I212" s="103"/>
      <c r="J212" s="103"/>
      <c r="K212" s="103"/>
      <c r="L212" s="103"/>
      <c r="M212" s="103"/>
      <c r="N212" s="103"/>
    </row>
    <row r="213" spans="1:14" x14ac:dyDescent="0.2">
      <c r="A213" s="101"/>
      <c r="B213" s="102"/>
      <c r="C213" s="102"/>
      <c r="D213" s="102"/>
      <c r="E213" s="102"/>
      <c r="F213" s="102"/>
      <c r="G213" s="96"/>
      <c r="H213" s="97"/>
      <c r="I213" s="103"/>
      <c r="J213" s="103"/>
      <c r="K213" s="103"/>
      <c r="L213" s="103"/>
      <c r="M213" s="103"/>
      <c r="N213" s="103"/>
    </row>
    <row r="214" spans="1:14" x14ac:dyDescent="0.2">
      <c r="A214" s="101"/>
      <c r="B214" s="102"/>
      <c r="C214" s="102"/>
      <c r="D214" s="102"/>
      <c r="E214" s="102"/>
      <c r="F214" s="102"/>
      <c r="G214" s="96"/>
      <c r="H214" s="97"/>
      <c r="I214" s="103"/>
      <c r="J214" s="103"/>
      <c r="K214" s="103"/>
      <c r="L214" s="103"/>
      <c r="M214" s="103"/>
      <c r="N214" s="103"/>
    </row>
    <row r="215" spans="1:14" x14ac:dyDescent="0.2">
      <c r="A215" s="101"/>
      <c r="B215" s="102"/>
      <c r="C215" s="102"/>
      <c r="D215" s="102"/>
      <c r="E215" s="102"/>
      <c r="F215" s="102"/>
      <c r="G215" s="96"/>
      <c r="H215" s="97"/>
      <c r="I215" s="103"/>
      <c r="J215" s="103"/>
      <c r="K215" s="103"/>
      <c r="L215" s="103"/>
      <c r="M215" s="103"/>
      <c r="N215" s="103"/>
    </row>
    <row r="216" spans="1:14" x14ac:dyDescent="0.2">
      <c r="A216" s="101"/>
      <c r="B216" s="102"/>
      <c r="C216" s="102"/>
      <c r="D216" s="102"/>
      <c r="E216" s="102"/>
      <c r="F216" s="102"/>
      <c r="G216" s="96"/>
      <c r="H216" s="97"/>
      <c r="I216" s="103"/>
      <c r="J216" s="103"/>
      <c r="K216" s="103"/>
      <c r="L216" s="103"/>
      <c r="M216" s="103"/>
      <c r="N216" s="103"/>
    </row>
    <row r="217" spans="1:14" x14ac:dyDescent="0.2">
      <c r="A217" s="101"/>
      <c r="B217" s="102"/>
      <c r="C217" s="102"/>
      <c r="D217" s="102"/>
      <c r="E217" s="102"/>
      <c r="F217" s="102"/>
      <c r="G217" s="96"/>
      <c r="H217" s="97"/>
      <c r="I217" s="103"/>
      <c r="J217" s="103"/>
      <c r="K217" s="103"/>
      <c r="L217" s="103"/>
      <c r="M217" s="103"/>
      <c r="N217" s="103"/>
    </row>
    <row r="218" spans="1:14" ht="15" x14ac:dyDescent="0.2">
      <c r="A218" s="109"/>
      <c r="B218" s="91"/>
      <c r="C218" s="91"/>
      <c r="D218" s="102"/>
      <c r="E218" s="102"/>
      <c r="F218" s="102"/>
      <c r="G218" s="96"/>
      <c r="H218" s="97"/>
      <c r="I218" s="103"/>
      <c r="J218" s="103"/>
      <c r="K218" s="103"/>
      <c r="L218" s="103"/>
      <c r="M218" s="103"/>
      <c r="N218" s="103"/>
    </row>
    <row r="219" spans="1:14" x14ac:dyDescent="0.2">
      <c r="A219" s="101"/>
      <c r="B219" s="102"/>
      <c r="C219" s="102"/>
      <c r="D219" s="102"/>
      <c r="E219" s="102"/>
      <c r="F219" s="102"/>
      <c r="G219" s="96"/>
      <c r="H219" s="97"/>
      <c r="I219" s="103"/>
      <c r="J219" s="103"/>
      <c r="K219" s="103"/>
      <c r="L219" s="103"/>
      <c r="M219" s="103"/>
      <c r="N219" s="103"/>
    </row>
    <row r="220" spans="1:14" x14ac:dyDescent="0.2">
      <c r="A220" s="101"/>
      <c r="B220" s="102"/>
      <c r="C220" s="102"/>
      <c r="D220" s="102"/>
      <c r="E220" s="102"/>
      <c r="F220" s="102"/>
      <c r="G220" s="96"/>
      <c r="H220" s="97"/>
      <c r="I220" s="103"/>
      <c r="J220" s="103"/>
      <c r="K220" s="103"/>
      <c r="L220" s="103"/>
      <c r="M220" s="103"/>
      <c r="N220" s="103"/>
    </row>
    <row r="221" spans="1:14" x14ac:dyDescent="0.2">
      <c r="A221" s="101"/>
      <c r="B221" s="102"/>
      <c r="C221" s="102"/>
      <c r="D221" s="102"/>
      <c r="E221" s="102"/>
      <c r="F221" s="102"/>
      <c r="G221" s="96"/>
      <c r="H221" s="97"/>
      <c r="I221" s="103"/>
      <c r="J221" s="103"/>
      <c r="K221" s="103"/>
      <c r="L221" s="103"/>
      <c r="M221" s="103"/>
      <c r="N221" s="103"/>
    </row>
    <row r="222" spans="1:14" x14ac:dyDescent="0.2">
      <c r="A222" s="101"/>
      <c r="B222" s="102"/>
      <c r="C222" s="102"/>
      <c r="D222" s="102"/>
      <c r="E222" s="102"/>
      <c r="F222" s="102"/>
      <c r="G222" s="96"/>
      <c r="H222" s="97"/>
      <c r="I222" s="103"/>
      <c r="J222" s="103"/>
      <c r="K222" s="103"/>
      <c r="L222" s="103"/>
      <c r="M222" s="103"/>
      <c r="N222" s="103"/>
    </row>
    <row r="223" spans="1:14" x14ac:dyDescent="0.2">
      <c r="A223" s="101"/>
      <c r="B223" s="102"/>
      <c r="C223" s="102"/>
      <c r="D223" s="102"/>
      <c r="E223" s="102"/>
      <c r="F223" s="102"/>
      <c r="G223" s="96"/>
      <c r="H223" s="97"/>
      <c r="I223" s="103"/>
      <c r="J223" s="103"/>
      <c r="K223" s="103"/>
      <c r="L223" s="103"/>
      <c r="M223" s="103"/>
      <c r="N223" s="103"/>
    </row>
    <row r="224" spans="1:14" x14ac:dyDescent="0.2">
      <c r="A224" s="101"/>
      <c r="B224" s="102"/>
      <c r="C224" s="102"/>
      <c r="D224" s="102"/>
      <c r="E224" s="102"/>
      <c r="F224" s="102"/>
      <c r="G224" s="96"/>
      <c r="H224" s="97"/>
      <c r="I224" s="103"/>
      <c r="J224" s="103"/>
      <c r="K224" s="103"/>
      <c r="L224" s="103"/>
      <c r="M224" s="103"/>
      <c r="N224" s="103"/>
    </row>
    <row r="225" spans="1:15" x14ac:dyDescent="0.2">
      <c r="A225" s="101"/>
      <c r="B225" s="102"/>
      <c r="C225" s="102"/>
      <c r="D225" s="102"/>
      <c r="E225" s="102"/>
      <c r="F225" s="102"/>
      <c r="G225" s="96"/>
      <c r="H225" s="97"/>
      <c r="I225" s="103"/>
      <c r="J225" s="103"/>
      <c r="K225" s="103"/>
      <c r="L225" s="103"/>
      <c r="M225" s="103"/>
      <c r="N225" s="103"/>
    </row>
    <row r="226" spans="1:15" x14ac:dyDescent="0.2">
      <c r="A226" s="101"/>
      <c r="B226" s="102"/>
      <c r="C226" s="102"/>
      <c r="D226" s="102"/>
      <c r="E226" s="102"/>
      <c r="F226" s="102"/>
      <c r="G226" s="96"/>
      <c r="H226" s="97"/>
      <c r="I226" s="103"/>
      <c r="J226" s="103"/>
      <c r="K226" s="103"/>
      <c r="L226" s="103"/>
      <c r="M226" s="103"/>
      <c r="N226" s="103"/>
    </row>
    <row r="227" spans="1:15" ht="15" thickBot="1" x14ac:dyDescent="0.25">
      <c r="A227" s="101"/>
      <c r="B227" s="102"/>
      <c r="C227" s="102"/>
      <c r="D227" s="102"/>
      <c r="E227" s="102"/>
      <c r="F227" s="102"/>
      <c r="G227" s="96"/>
      <c r="H227" s="97"/>
      <c r="I227" s="103"/>
      <c r="J227" s="103"/>
      <c r="K227" s="103"/>
      <c r="L227" s="103"/>
      <c r="M227" s="103"/>
      <c r="N227" s="103"/>
    </row>
    <row r="228" spans="1:15" ht="14.65" customHeight="1" x14ac:dyDescent="0.2">
      <c r="D228" s="111"/>
      <c r="E228" s="112" t="s">
        <v>380</v>
      </c>
      <c r="F228" s="113"/>
      <c r="G228" s="77"/>
      <c r="H228" s="77"/>
      <c r="I228" s="114">
        <f>SUM(I6:I227)</f>
        <v>0</v>
      </c>
      <c r="J228" s="114">
        <f t="shared" ref="J228:N228" si="0">SUM(J6:J227)</f>
        <v>0</v>
      </c>
      <c r="K228" s="114">
        <f t="shared" si="0"/>
        <v>0</v>
      </c>
      <c r="L228" s="114">
        <f t="shared" si="0"/>
        <v>0</v>
      </c>
      <c r="M228" s="114">
        <f t="shared" ref="M228" si="1">SUM(M6:M227)</f>
        <v>0</v>
      </c>
      <c r="N228" s="114">
        <f t="shared" si="0"/>
        <v>0</v>
      </c>
      <c r="O228" s="115">
        <f>SUM(I228:N228)</f>
        <v>0</v>
      </c>
    </row>
    <row r="229" spans="1:15" ht="15" x14ac:dyDescent="0.2">
      <c r="D229" s="116"/>
      <c r="E229" s="117" t="s">
        <v>381</v>
      </c>
      <c r="F229" s="118"/>
      <c r="G229" s="77"/>
      <c r="H229" s="77"/>
      <c r="I229" s="119">
        <f t="shared" ref="I229" si="2">I228*0.21</f>
        <v>0</v>
      </c>
      <c r="J229" s="119">
        <f t="shared" ref="J229:N229" si="3">J228*0.21</f>
        <v>0</v>
      </c>
      <c r="K229" s="119">
        <f t="shared" si="3"/>
        <v>0</v>
      </c>
      <c r="L229" s="119">
        <f t="shared" si="3"/>
        <v>0</v>
      </c>
      <c r="M229" s="119">
        <f t="shared" ref="M229" si="4">M228*0.21</f>
        <v>0</v>
      </c>
      <c r="N229" s="119">
        <f t="shared" si="3"/>
        <v>0</v>
      </c>
      <c r="O229" s="115">
        <f>SUM(I229:N229)</f>
        <v>0</v>
      </c>
    </row>
    <row r="230" spans="1:15" ht="15.75" thickBot="1" x14ac:dyDescent="0.25">
      <c r="D230" s="116"/>
      <c r="E230" s="120" t="s">
        <v>382</v>
      </c>
      <c r="F230" s="121"/>
      <c r="G230" s="77"/>
      <c r="H230" s="77"/>
      <c r="I230" s="119">
        <f t="shared" ref="I230" si="5">I228+I229</f>
        <v>0</v>
      </c>
      <c r="J230" s="119">
        <f t="shared" ref="J230:N230" si="6">J228+J229</f>
        <v>0</v>
      </c>
      <c r="K230" s="119">
        <f t="shared" si="6"/>
        <v>0</v>
      </c>
      <c r="L230" s="119">
        <f t="shared" si="6"/>
        <v>0</v>
      </c>
      <c r="M230" s="119">
        <f t="shared" ref="M230" si="7">M228+M229</f>
        <v>0</v>
      </c>
      <c r="N230" s="119">
        <f t="shared" si="6"/>
        <v>0</v>
      </c>
      <c r="O230" s="115">
        <f>SUM(I230:N230)</f>
        <v>0</v>
      </c>
    </row>
    <row r="231" spans="1:15" ht="15" x14ac:dyDescent="0.2">
      <c r="I231" s="123">
        <v>45504</v>
      </c>
      <c r="J231" s="124">
        <v>45534</v>
      </c>
      <c r="K231" s="124">
        <v>45565</v>
      </c>
      <c r="L231" s="124">
        <v>45596</v>
      </c>
      <c r="M231" s="124">
        <v>45625</v>
      </c>
      <c r="N231" s="124">
        <v>45657</v>
      </c>
    </row>
    <row r="232" spans="1:15" ht="15" x14ac:dyDescent="0.2">
      <c r="I232" s="260" t="s">
        <v>411</v>
      </c>
      <c r="J232" s="261"/>
      <c r="K232" s="261"/>
      <c r="L232" s="261"/>
      <c r="M232" s="261"/>
      <c r="N232" s="261"/>
    </row>
    <row r="233" spans="1:15" ht="15.75" thickBot="1" x14ac:dyDescent="0.25">
      <c r="I233" s="262">
        <f>SUM(I228:N228)</f>
        <v>0</v>
      </c>
      <c r="J233" s="263"/>
      <c r="K233" s="263"/>
      <c r="L233" s="263"/>
      <c r="M233" s="263"/>
      <c r="N233" s="263"/>
    </row>
    <row r="235" spans="1:15" x14ac:dyDescent="0.25">
      <c r="A235" s="130"/>
      <c r="B235" s="131"/>
      <c r="C235" s="131"/>
      <c r="D235" s="132"/>
      <c r="E235" s="132"/>
      <c r="F235" s="132"/>
      <c r="G235" s="131"/>
      <c r="H235" s="131"/>
      <c r="I235" s="78"/>
      <c r="J235" s="78"/>
      <c r="K235" s="78"/>
      <c r="L235" s="78"/>
      <c r="M235" s="78"/>
      <c r="N235" s="78"/>
    </row>
    <row r="236" spans="1:15" x14ac:dyDescent="0.25">
      <c r="B236" s="83"/>
      <c r="C236" s="83"/>
      <c r="D236" s="122"/>
      <c r="G236" s="83"/>
      <c r="H236" s="83"/>
      <c r="I236" s="78"/>
      <c r="J236" s="78"/>
      <c r="K236" s="78"/>
      <c r="L236" s="78"/>
      <c r="M236" s="78"/>
      <c r="N236" s="78"/>
    </row>
    <row r="237" spans="1:15" x14ac:dyDescent="0.25">
      <c r="B237" s="83"/>
      <c r="C237" s="83"/>
      <c r="D237" s="122"/>
      <c r="G237" s="83"/>
      <c r="H237" s="83"/>
      <c r="I237" s="78"/>
      <c r="J237" s="78"/>
      <c r="K237" s="78"/>
      <c r="L237" s="78"/>
      <c r="M237" s="78"/>
      <c r="N237" s="78"/>
    </row>
    <row r="238" spans="1:15" x14ac:dyDescent="0.25">
      <c r="B238" s="83"/>
      <c r="C238" s="83"/>
      <c r="D238" s="122"/>
      <c r="G238" s="83"/>
      <c r="H238" s="83"/>
      <c r="I238" s="78"/>
      <c r="J238" s="78"/>
      <c r="K238" s="78"/>
      <c r="L238" s="78"/>
      <c r="M238" s="78"/>
      <c r="N238" s="78"/>
    </row>
    <row r="239" spans="1:15" x14ac:dyDescent="0.25">
      <c r="B239" s="83"/>
      <c r="C239" s="83"/>
      <c r="D239" s="122"/>
      <c r="G239" s="83"/>
      <c r="H239" s="83"/>
      <c r="I239" s="78"/>
      <c r="J239" s="78"/>
      <c r="K239" s="78"/>
      <c r="L239" s="78"/>
      <c r="M239" s="78"/>
      <c r="N239" s="78"/>
    </row>
    <row r="240" spans="1:15" x14ac:dyDescent="0.25">
      <c r="B240" s="83"/>
      <c r="C240" s="83"/>
      <c r="D240" s="122"/>
      <c r="G240" s="83"/>
      <c r="H240" s="83"/>
      <c r="I240" s="78"/>
      <c r="J240" s="78"/>
      <c r="K240" s="78"/>
      <c r="L240" s="78"/>
      <c r="M240" s="78"/>
      <c r="N240" s="78"/>
    </row>
    <row r="241" spans="2:14" x14ac:dyDescent="0.25">
      <c r="B241" s="83"/>
      <c r="C241" s="83"/>
      <c r="D241" s="122"/>
      <c r="G241" s="83"/>
      <c r="H241" s="83"/>
      <c r="I241" s="78"/>
      <c r="J241" s="78"/>
      <c r="K241" s="78"/>
      <c r="L241" s="78"/>
      <c r="M241" s="78"/>
      <c r="N241" s="78"/>
    </row>
    <row r="242" spans="2:14" x14ac:dyDescent="0.25">
      <c r="B242" s="83"/>
      <c r="C242" s="83"/>
      <c r="D242" s="122"/>
      <c r="G242" s="83"/>
      <c r="H242" s="83"/>
      <c r="I242" s="78"/>
      <c r="J242" s="78"/>
      <c r="K242" s="78"/>
      <c r="L242" s="78"/>
      <c r="M242" s="78"/>
      <c r="N242" s="78"/>
    </row>
    <row r="243" spans="2:14" x14ac:dyDescent="0.25">
      <c r="B243" s="83"/>
      <c r="C243" s="83"/>
      <c r="D243" s="122"/>
      <c r="G243" s="83"/>
      <c r="H243" s="83"/>
      <c r="I243" s="78"/>
      <c r="J243" s="78"/>
      <c r="K243" s="78"/>
      <c r="L243" s="78"/>
      <c r="M243" s="78"/>
      <c r="N243" s="78"/>
    </row>
    <row r="244" spans="2:14" x14ac:dyDescent="0.25">
      <c r="B244" s="83"/>
      <c r="C244" s="83"/>
      <c r="D244" s="122"/>
      <c r="G244" s="83"/>
      <c r="H244" s="83"/>
      <c r="I244" s="78"/>
      <c r="J244" s="78"/>
      <c r="K244" s="78"/>
      <c r="L244" s="78"/>
      <c r="M244" s="78"/>
      <c r="N244" s="78"/>
    </row>
    <row r="245" spans="2:14" x14ac:dyDescent="0.25">
      <c r="B245" s="83"/>
      <c r="C245" s="83"/>
      <c r="D245" s="122"/>
      <c r="G245" s="83"/>
      <c r="H245" s="83"/>
      <c r="I245" s="78"/>
      <c r="J245" s="78"/>
      <c r="K245" s="78"/>
      <c r="L245" s="78"/>
      <c r="M245" s="78"/>
      <c r="N245" s="78"/>
    </row>
    <row r="246" spans="2:14" x14ac:dyDescent="0.25">
      <c r="B246" s="83"/>
      <c r="C246" s="83"/>
      <c r="D246" s="122"/>
      <c r="G246" s="83"/>
      <c r="H246" s="83"/>
      <c r="I246" s="78"/>
      <c r="J246" s="78"/>
      <c r="K246" s="78"/>
      <c r="L246" s="78"/>
      <c r="M246" s="78"/>
      <c r="N246" s="78"/>
    </row>
    <row r="247" spans="2:14" x14ac:dyDescent="0.25">
      <c r="B247" s="83"/>
      <c r="C247" s="83"/>
      <c r="D247" s="122"/>
      <c r="G247" s="83"/>
      <c r="H247" s="83"/>
      <c r="I247" s="78"/>
      <c r="J247" s="78"/>
      <c r="K247" s="125"/>
      <c r="L247" s="78"/>
      <c r="M247" s="78"/>
      <c r="N247" s="78"/>
    </row>
    <row r="248" spans="2:14" x14ac:dyDescent="0.25">
      <c r="B248" s="83"/>
      <c r="C248" s="83"/>
      <c r="D248" s="122"/>
      <c r="G248" s="83"/>
      <c r="H248" s="83"/>
      <c r="I248" s="78"/>
      <c r="J248" s="78"/>
      <c r="K248" s="78"/>
      <c r="L248" s="78"/>
      <c r="M248" s="78"/>
      <c r="N248" s="78"/>
    </row>
    <row r="249" spans="2:14" x14ac:dyDescent="0.25">
      <c r="B249" s="83"/>
      <c r="C249" s="83"/>
      <c r="D249" s="122"/>
      <c r="G249" s="83"/>
      <c r="H249" s="83"/>
      <c r="I249" s="78"/>
      <c r="J249" s="78"/>
      <c r="K249" s="78"/>
      <c r="L249" s="78"/>
      <c r="M249" s="78"/>
      <c r="N249" s="78"/>
    </row>
    <row r="250" spans="2:14" x14ac:dyDescent="0.25">
      <c r="B250" s="83"/>
      <c r="C250" s="83"/>
      <c r="D250" s="122"/>
      <c r="G250" s="83"/>
      <c r="H250" s="83"/>
      <c r="I250" s="78"/>
      <c r="J250" s="78"/>
      <c r="K250" s="78"/>
      <c r="L250" s="78"/>
      <c r="M250" s="78"/>
      <c r="N250" s="78"/>
    </row>
    <row r="251" spans="2:14" x14ac:dyDescent="0.25">
      <c r="B251" s="83"/>
      <c r="C251" s="83"/>
      <c r="D251" s="122"/>
      <c r="G251" s="83"/>
      <c r="H251" s="83"/>
      <c r="I251" s="78"/>
      <c r="J251" s="78"/>
      <c r="K251" s="78"/>
      <c r="L251" s="78"/>
      <c r="M251" s="78"/>
      <c r="N251" s="78"/>
    </row>
    <row r="252" spans="2:14" x14ac:dyDescent="0.25">
      <c r="B252" s="83"/>
      <c r="C252" s="83"/>
      <c r="D252" s="122"/>
      <c r="G252" s="83"/>
      <c r="H252" s="83"/>
      <c r="I252" s="78"/>
      <c r="J252" s="78"/>
      <c r="K252" s="78"/>
      <c r="L252" s="78"/>
      <c r="M252" s="78"/>
      <c r="N252" s="78"/>
    </row>
  </sheetData>
  <mergeCells count="3">
    <mergeCell ref="I232:N232"/>
    <mergeCell ref="I233:N233"/>
    <mergeCell ref="A1:B1"/>
  </mergeCells>
  <phoneticPr fontId="20" type="noConversion"/>
  <conditionalFormatting sqref="I7:N227">
    <cfRule type="cellIs" dxfId="0" priority="1" operator="greaterThan">
      <formula>0</formula>
    </cfRule>
  </conditionalFormatting>
  <printOptions horizontalCentered="1"/>
  <pageMargins left="0.7" right="0.7" top="0.75" bottom="0.75" header="0.3" footer="0.3"/>
  <pageSetup paperSize="9" scale="7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A0068-B167-464D-9937-1E56C2B5A795}">
  <sheetPr>
    <tabColor theme="0"/>
  </sheetPr>
  <dimension ref="A1:M269"/>
  <sheetViews>
    <sheetView tabSelected="1" zoomScale="110" zoomScaleNormal="110" workbookViewId="0">
      <pane xSplit="3" ySplit="5" topLeftCell="D228" activePane="bottomRight" state="frozen"/>
      <selection activeCell="B476" sqref="B476:D476"/>
      <selection pane="topRight" activeCell="B476" sqref="B476:D476"/>
      <selection pane="bottomLeft" activeCell="B476" sqref="B476:D476"/>
      <selection pane="bottomRight" activeCell="A3" sqref="A3"/>
    </sheetView>
  </sheetViews>
  <sheetFormatPr defaultColWidth="9.140625" defaultRowHeight="11.25" x14ac:dyDescent="0.2"/>
  <cols>
    <col min="1" max="1" width="7" style="24" customWidth="1"/>
    <col min="2" max="2" width="10.5703125" style="24" customWidth="1"/>
    <col min="3" max="3" width="23.28515625" style="133" customWidth="1"/>
    <col min="4" max="4" width="29.5703125" style="133" customWidth="1"/>
    <col min="5" max="5" width="27.85546875" style="24" customWidth="1"/>
    <col min="6" max="6" width="7.85546875" style="24" customWidth="1"/>
    <col min="7" max="7" width="12.28515625" style="24" customWidth="1"/>
    <col min="8" max="8" width="17.140625" style="24" customWidth="1"/>
    <col min="9" max="9" width="10.28515625" style="24" customWidth="1"/>
    <col min="10" max="12" width="9.140625" style="24"/>
    <col min="13" max="13" width="13.7109375" style="24" customWidth="1"/>
    <col min="14" max="16384" width="9.140625" style="2"/>
  </cols>
  <sheetData>
    <row r="1" spans="1:13" ht="28.5" customHeight="1" x14ac:dyDescent="0.2">
      <c r="A1" s="344" t="s">
        <v>526</v>
      </c>
      <c r="B1" s="344"/>
      <c r="C1" s="344"/>
      <c r="D1" s="344"/>
      <c r="E1" s="344"/>
      <c r="F1" s="344"/>
      <c r="G1" s="344"/>
      <c r="H1" s="344"/>
      <c r="I1" s="344"/>
      <c r="J1" s="344"/>
      <c r="K1" s="344"/>
      <c r="L1" s="344"/>
      <c r="M1" s="344"/>
    </row>
    <row r="2" spans="1:13" ht="18" x14ac:dyDescent="0.2">
      <c r="A2" s="3" t="s">
        <v>525</v>
      </c>
      <c r="B2" s="168"/>
      <c r="C2" s="1"/>
      <c r="D2" s="167"/>
      <c r="E2" s="167"/>
      <c r="F2" s="1"/>
      <c r="G2" s="1"/>
      <c r="H2" s="1"/>
      <c r="I2" s="1"/>
      <c r="J2" s="1"/>
      <c r="K2" s="1"/>
      <c r="L2" s="1"/>
      <c r="M2" s="1"/>
    </row>
    <row r="3" spans="1:13" ht="13.5" customHeight="1" x14ac:dyDescent="0.2">
      <c r="A3" s="4" t="s">
        <v>524</v>
      </c>
      <c r="B3" s="166"/>
      <c r="C3" s="5"/>
      <c r="D3" s="165"/>
      <c r="E3" s="165"/>
      <c r="F3" s="6"/>
      <c r="G3" s="6"/>
      <c r="H3" s="6"/>
      <c r="I3" s="6"/>
      <c r="J3" s="6"/>
      <c r="K3" s="292"/>
      <c r="L3" s="292"/>
      <c r="M3" s="164"/>
    </row>
    <row r="4" spans="1:13" ht="91.5" customHeight="1" x14ac:dyDescent="0.2">
      <c r="A4" s="7" t="s">
        <v>48</v>
      </c>
      <c r="B4" s="7" t="s">
        <v>523</v>
      </c>
      <c r="C4" s="8" t="s">
        <v>49</v>
      </c>
      <c r="D4" s="9" t="s">
        <v>50</v>
      </c>
      <c r="E4" s="9" t="s">
        <v>51</v>
      </c>
      <c r="F4" s="10" t="s">
        <v>52</v>
      </c>
      <c r="G4" s="10" t="s">
        <v>522</v>
      </c>
      <c r="H4" s="9" t="s">
        <v>15</v>
      </c>
      <c r="I4" s="9" t="s">
        <v>53</v>
      </c>
      <c r="J4" s="9" t="s">
        <v>521</v>
      </c>
      <c r="K4" s="9" t="s">
        <v>520</v>
      </c>
      <c r="L4" s="9" t="s">
        <v>519</v>
      </c>
      <c r="M4" s="163" t="s">
        <v>518</v>
      </c>
    </row>
    <row r="5" spans="1:13" ht="13.5" x14ac:dyDescent="0.2">
      <c r="A5" s="162" t="s">
        <v>54</v>
      </c>
      <c r="B5" s="11"/>
      <c r="C5" s="11"/>
      <c r="D5" s="161" t="s">
        <v>55</v>
      </c>
      <c r="E5" s="12"/>
      <c r="F5" s="12"/>
      <c r="G5" s="12"/>
      <c r="H5" s="12"/>
      <c r="I5" s="12"/>
      <c r="J5" s="12"/>
      <c r="K5" s="12"/>
      <c r="L5" s="12"/>
      <c r="M5" s="12"/>
    </row>
    <row r="6" spans="1:13" ht="27" x14ac:dyDescent="0.2">
      <c r="A6" s="146" t="s">
        <v>56</v>
      </c>
      <c r="B6" s="153" t="s">
        <v>517</v>
      </c>
      <c r="C6" s="26">
        <v>100010</v>
      </c>
      <c r="D6" s="17" t="s">
        <v>57</v>
      </c>
      <c r="E6" s="17" t="s">
        <v>57</v>
      </c>
      <c r="F6" s="17"/>
      <c r="G6" s="17"/>
      <c r="H6" s="17" t="s">
        <v>58</v>
      </c>
      <c r="I6" s="17" t="s">
        <v>59</v>
      </c>
      <c r="J6" s="17">
        <v>600</v>
      </c>
      <c r="K6" s="153" t="s">
        <v>514</v>
      </c>
      <c r="L6" s="153" t="s">
        <v>514</v>
      </c>
      <c r="M6" s="22" t="s">
        <v>412</v>
      </c>
    </row>
    <row r="7" spans="1:13" ht="27" x14ac:dyDescent="0.2">
      <c r="A7" s="146" t="s">
        <v>60</v>
      </c>
      <c r="B7" s="153" t="s">
        <v>516</v>
      </c>
      <c r="C7" s="26">
        <v>100020</v>
      </c>
      <c r="D7" s="17" t="s">
        <v>61</v>
      </c>
      <c r="E7" s="17" t="s">
        <v>61</v>
      </c>
      <c r="F7" s="17"/>
      <c r="G7" s="17"/>
      <c r="H7" s="17" t="s">
        <v>62</v>
      </c>
      <c r="I7" s="17" t="s">
        <v>59</v>
      </c>
      <c r="J7" s="17">
        <v>600</v>
      </c>
      <c r="K7" s="153" t="s">
        <v>515</v>
      </c>
      <c r="L7" s="153" t="s">
        <v>514</v>
      </c>
      <c r="M7" s="22" t="s">
        <v>412</v>
      </c>
    </row>
    <row r="8" spans="1:13" ht="27" x14ac:dyDescent="0.2">
      <c r="A8" s="293" t="s">
        <v>63</v>
      </c>
      <c r="B8" s="296" t="s">
        <v>64</v>
      </c>
      <c r="C8" s="299">
        <v>100030</v>
      </c>
      <c r="D8" s="286" t="s">
        <v>64</v>
      </c>
      <c r="E8" s="286" t="s">
        <v>513</v>
      </c>
      <c r="F8" s="17"/>
      <c r="G8" s="17"/>
      <c r="H8" s="17" t="s">
        <v>512</v>
      </c>
      <c r="I8" s="17" t="s">
        <v>414</v>
      </c>
      <c r="J8" s="17">
        <v>600</v>
      </c>
      <c r="K8" s="153" t="s">
        <v>508</v>
      </c>
      <c r="L8" s="153" t="s">
        <v>508</v>
      </c>
      <c r="M8" s="22" t="s">
        <v>412</v>
      </c>
    </row>
    <row r="9" spans="1:13" ht="13.5" x14ac:dyDescent="0.2">
      <c r="A9" s="294"/>
      <c r="B9" s="297"/>
      <c r="C9" s="300"/>
      <c r="D9" s="288"/>
      <c r="E9" s="288"/>
      <c r="F9" s="17"/>
      <c r="G9" s="17"/>
      <c r="H9" s="17" t="s">
        <v>511</v>
      </c>
      <c r="I9" s="17" t="s">
        <v>414</v>
      </c>
      <c r="J9" s="17">
        <v>600</v>
      </c>
      <c r="K9" s="153" t="s">
        <v>508</v>
      </c>
      <c r="L9" s="153" t="s">
        <v>508</v>
      </c>
      <c r="M9" s="22" t="s">
        <v>412</v>
      </c>
    </row>
    <row r="10" spans="1:13" ht="40.5" customHeight="1" x14ac:dyDescent="0.2">
      <c r="A10" s="294"/>
      <c r="B10" s="297"/>
      <c r="C10" s="300"/>
      <c r="D10" s="288"/>
      <c r="E10" s="288"/>
      <c r="F10" s="17"/>
      <c r="G10" s="17"/>
      <c r="H10" s="17" t="s">
        <v>510</v>
      </c>
      <c r="I10" s="17" t="s">
        <v>414</v>
      </c>
      <c r="J10" s="17">
        <v>600</v>
      </c>
      <c r="K10" s="153" t="s">
        <v>508</v>
      </c>
      <c r="L10" s="153" t="s">
        <v>508</v>
      </c>
      <c r="M10" s="22" t="s">
        <v>412</v>
      </c>
    </row>
    <row r="11" spans="1:13" ht="27" customHeight="1" x14ac:dyDescent="0.2">
      <c r="A11" s="294"/>
      <c r="B11" s="297"/>
      <c r="C11" s="300"/>
      <c r="D11" s="288"/>
      <c r="E11" s="287"/>
      <c r="F11" s="17"/>
      <c r="G11" s="17"/>
      <c r="H11" s="17" t="s">
        <v>509</v>
      </c>
      <c r="I11" s="17" t="s">
        <v>414</v>
      </c>
      <c r="J11" s="17">
        <v>600</v>
      </c>
      <c r="K11" s="153" t="s">
        <v>508</v>
      </c>
      <c r="L11" s="153" t="s">
        <v>508</v>
      </c>
      <c r="M11" s="22" t="s">
        <v>412</v>
      </c>
    </row>
    <row r="12" spans="1:13" ht="13.5" customHeight="1" x14ac:dyDescent="0.2">
      <c r="A12" s="295"/>
      <c r="B12" s="298"/>
      <c r="C12" s="301"/>
      <c r="D12" s="287"/>
      <c r="E12" s="17" t="s">
        <v>64</v>
      </c>
      <c r="F12" s="17"/>
      <c r="G12" s="17"/>
      <c r="H12" s="17" t="s">
        <v>65</v>
      </c>
      <c r="I12" s="22" t="s">
        <v>66</v>
      </c>
      <c r="J12" s="17">
        <v>600</v>
      </c>
      <c r="K12" s="17">
        <v>4</v>
      </c>
      <c r="L12" s="17">
        <v>4</v>
      </c>
      <c r="M12" s="22" t="s">
        <v>412</v>
      </c>
    </row>
    <row r="13" spans="1:13" ht="13.5" customHeight="1" x14ac:dyDescent="0.2">
      <c r="A13" s="146" t="s">
        <v>67</v>
      </c>
      <c r="B13" s="153"/>
      <c r="C13" s="26">
        <v>100040</v>
      </c>
      <c r="D13" s="17" t="s">
        <v>68</v>
      </c>
      <c r="E13" s="17" t="s">
        <v>68</v>
      </c>
      <c r="F13" s="17"/>
      <c r="G13" s="17"/>
      <c r="H13" s="17" t="s">
        <v>68</v>
      </c>
      <c r="I13" s="17" t="s">
        <v>69</v>
      </c>
      <c r="J13" s="17">
        <v>0</v>
      </c>
      <c r="K13" s="17" t="s">
        <v>28</v>
      </c>
      <c r="L13" s="17">
        <v>15</v>
      </c>
      <c r="M13" s="22" t="s">
        <v>412</v>
      </c>
    </row>
    <row r="14" spans="1:13" ht="15" customHeight="1" x14ac:dyDescent="0.2">
      <c r="A14" s="162" t="s">
        <v>70</v>
      </c>
      <c r="B14" s="11"/>
      <c r="C14" s="11"/>
      <c r="D14" s="161" t="s">
        <v>71</v>
      </c>
      <c r="E14" s="12"/>
      <c r="F14" s="12"/>
      <c r="G14" s="12"/>
      <c r="H14" s="12"/>
      <c r="I14" s="12"/>
      <c r="J14" s="12"/>
      <c r="K14" s="12"/>
      <c r="L14" s="12"/>
      <c r="M14" s="12"/>
    </row>
    <row r="15" spans="1:13" ht="13.5" customHeight="1" x14ac:dyDescent="0.2">
      <c r="A15" s="142" t="s">
        <v>72</v>
      </c>
      <c r="B15" s="160" t="s">
        <v>73</v>
      </c>
      <c r="C15" s="14">
        <v>110000</v>
      </c>
      <c r="D15" s="150" t="s">
        <v>73</v>
      </c>
      <c r="E15" s="15"/>
      <c r="F15" s="15"/>
      <c r="G15" s="15"/>
      <c r="H15" s="15"/>
      <c r="I15" s="15"/>
      <c r="J15" s="15"/>
      <c r="K15" s="15"/>
      <c r="L15" s="15"/>
      <c r="M15" s="15"/>
    </row>
    <row r="16" spans="1:13" ht="13.5" customHeight="1" x14ac:dyDescent="0.2">
      <c r="A16" s="148" t="s">
        <v>74</v>
      </c>
      <c r="B16" s="148"/>
      <c r="C16" s="25">
        <v>110010</v>
      </c>
      <c r="D16" s="16" t="s">
        <v>75</v>
      </c>
      <c r="E16" s="16"/>
      <c r="F16" s="16"/>
      <c r="G16" s="16" t="s">
        <v>76</v>
      </c>
      <c r="H16" s="16" t="s">
        <v>77</v>
      </c>
      <c r="I16" s="22" t="s">
        <v>507</v>
      </c>
      <c r="J16" s="16">
        <v>0</v>
      </c>
      <c r="K16" s="16" t="s">
        <v>28</v>
      </c>
      <c r="L16" s="16" t="s">
        <v>28</v>
      </c>
      <c r="M16" s="22" t="s">
        <v>412</v>
      </c>
    </row>
    <row r="17" spans="1:13" ht="13.5" customHeight="1" x14ac:dyDescent="0.2">
      <c r="A17" s="142" t="s">
        <v>78</v>
      </c>
      <c r="B17" s="142" t="s">
        <v>506</v>
      </c>
      <c r="C17" s="14">
        <v>120000</v>
      </c>
      <c r="D17" s="150" t="s">
        <v>79</v>
      </c>
      <c r="E17" s="15"/>
      <c r="F17" s="15"/>
      <c r="G17" s="15"/>
      <c r="H17" s="15"/>
      <c r="I17" s="15"/>
      <c r="J17" s="15"/>
      <c r="K17" s="15"/>
      <c r="L17" s="15"/>
      <c r="M17" s="15"/>
    </row>
    <row r="18" spans="1:13" ht="27.75" customHeight="1" x14ac:dyDescent="0.2">
      <c r="A18" s="302" t="s">
        <v>80</v>
      </c>
      <c r="B18" s="289"/>
      <c r="C18" s="303">
        <v>120010</v>
      </c>
      <c r="D18" s="273" t="s">
        <v>81</v>
      </c>
      <c r="E18" s="272" t="s">
        <v>505</v>
      </c>
      <c r="F18" s="22"/>
      <c r="G18" s="22" t="s">
        <v>76</v>
      </c>
      <c r="H18" s="22" t="s">
        <v>82</v>
      </c>
      <c r="I18" s="22" t="s">
        <v>83</v>
      </c>
      <c r="J18" s="16">
        <v>0</v>
      </c>
      <c r="K18" s="16">
        <v>60</v>
      </c>
      <c r="L18" s="16">
        <v>60</v>
      </c>
      <c r="M18" s="22" t="s">
        <v>412</v>
      </c>
    </row>
    <row r="19" spans="1:13" ht="24" customHeight="1" x14ac:dyDescent="0.2">
      <c r="A19" s="302"/>
      <c r="B19" s="290"/>
      <c r="C19" s="303"/>
      <c r="D19" s="273"/>
      <c r="E19" s="272"/>
      <c r="F19" s="134"/>
      <c r="G19" s="22" t="s">
        <v>76</v>
      </c>
      <c r="H19" s="22" t="s">
        <v>84</v>
      </c>
      <c r="I19" s="22" t="s">
        <v>85</v>
      </c>
      <c r="J19" s="16">
        <v>0</v>
      </c>
      <c r="K19" s="16">
        <v>60</v>
      </c>
      <c r="L19" s="16">
        <v>60</v>
      </c>
      <c r="M19" s="22" t="s">
        <v>412</v>
      </c>
    </row>
    <row r="20" spans="1:13" ht="28.5" customHeight="1" x14ac:dyDescent="0.2">
      <c r="A20" s="302"/>
      <c r="B20" s="290"/>
      <c r="C20" s="303"/>
      <c r="D20" s="273"/>
      <c r="E20" s="272"/>
      <c r="F20" s="134"/>
      <c r="G20" s="22" t="s">
        <v>76</v>
      </c>
      <c r="H20" s="22" t="s">
        <v>86</v>
      </c>
      <c r="I20" s="22" t="s">
        <v>87</v>
      </c>
      <c r="J20" s="16">
        <v>0</v>
      </c>
      <c r="K20" s="16">
        <v>60</v>
      </c>
      <c r="L20" s="16">
        <v>60</v>
      </c>
      <c r="M20" s="22" t="s">
        <v>412</v>
      </c>
    </row>
    <row r="21" spans="1:13" ht="27" customHeight="1" x14ac:dyDescent="0.2">
      <c r="A21" s="302"/>
      <c r="B21" s="290"/>
      <c r="C21" s="303"/>
      <c r="D21" s="273"/>
      <c r="E21" s="272"/>
      <c r="F21" s="134"/>
      <c r="G21" s="22" t="s">
        <v>76</v>
      </c>
      <c r="H21" s="22" t="s">
        <v>88</v>
      </c>
      <c r="I21" s="22" t="s">
        <v>87</v>
      </c>
      <c r="J21" s="16">
        <v>0</v>
      </c>
      <c r="K21" s="16">
        <v>60</v>
      </c>
      <c r="L21" s="16">
        <v>60</v>
      </c>
      <c r="M21" s="22" t="s">
        <v>412</v>
      </c>
    </row>
    <row r="22" spans="1:13" ht="13.5" customHeight="1" x14ac:dyDescent="0.2">
      <c r="A22" s="302"/>
      <c r="B22" s="290"/>
      <c r="C22" s="303"/>
      <c r="D22" s="273"/>
      <c r="E22" s="272"/>
      <c r="F22" s="134"/>
      <c r="G22" s="22" t="s">
        <v>76</v>
      </c>
      <c r="H22" s="22" t="s">
        <v>89</v>
      </c>
      <c r="I22" s="22" t="s">
        <v>87</v>
      </c>
      <c r="J22" s="16">
        <v>0</v>
      </c>
      <c r="K22" s="16">
        <v>60</v>
      </c>
      <c r="L22" s="16">
        <v>60</v>
      </c>
      <c r="M22" s="22" t="s">
        <v>412</v>
      </c>
    </row>
    <row r="23" spans="1:13" ht="42" customHeight="1" x14ac:dyDescent="0.2">
      <c r="A23" s="302"/>
      <c r="B23" s="290"/>
      <c r="C23" s="303"/>
      <c r="D23" s="273"/>
      <c r="E23" s="272"/>
      <c r="F23" s="134"/>
      <c r="G23" s="22" t="s">
        <v>76</v>
      </c>
      <c r="H23" s="22" t="s">
        <v>504</v>
      </c>
      <c r="I23" s="22" t="s">
        <v>414</v>
      </c>
      <c r="J23" s="16">
        <v>0</v>
      </c>
      <c r="K23" s="16">
        <v>60</v>
      </c>
      <c r="L23" s="16">
        <v>60</v>
      </c>
      <c r="M23" s="22" t="s">
        <v>412</v>
      </c>
    </row>
    <row r="24" spans="1:13" ht="36.75" customHeight="1" x14ac:dyDescent="0.2">
      <c r="A24" s="302"/>
      <c r="B24" s="291"/>
      <c r="C24" s="303"/>
      <c r="D24" s="273"/>
      <c r="E24" s="272"/>
      <c r="F24" s="134"/>
      <c r="G24" s="22" t="s">
        <v>76</v>
      </c>
      <c r="H24" s="22" t="s">
        <v>90</v>
      </c>
      <c r="I24" s="22" t="s">
        <v>415</v>
      </c>
      <c r="J24" s="16">
        <v>0</v>
      </c>
      <c r="K24" s="16">
        <v>60</v>
      </c>
      <c r="L24" s="16">
        <v>60</v>
      </c>
      <c r="M24" s="22" t="s">
        <v>412</v>
      </c>
    </row>
    <row r="25" spans="1:13" ht="27" customHeight="1" x14ac:dyDescent="0.2">
      <c r="A25" s="302" t="s">
        <v>92</v>
      </c>
      <c r="B25" s="148"/>
      <c r="C25" s="303">
        <v>120020</v>
      </c>
      <c r="D25" s="272" t="s">
        <v>4</v>
      </c>
      <c r="E25" s="272" t="s">
        <v>503</v>
      </c>
      <c r="F25" s="22"/>
      <c r="G25" s="22" t="s">
        <v>76</v>
      </c>
      <c r="H25" s="22" t="s">
        <v>502</v>
      </c>
      <c r="I25" s="22" t="s">
        <v>87</v>
      </c>
      <c r="J25" s="16">
        <v>0</v>
      </c>
      <c r="K25" s="16">
        <v>35</v>
      </c>
      <c r="L25" s="16">
        <v>30</v>
      </c>
      <c r="M25" s="22" t="s">
        <v>412</v>
      </c>
    </row>
    <row r="26" spans="1:13" ht="35.25" customHeight="1" x14ac:dyDescent="0.2">
      <c r="A26" s="302"/>
      <c r="B26" s="289"/>
      <c r="C26" s="303"/>
      <c r="D26" s="272"/>
      <c r="E26" s="272"/>
      <c r="F26" s="22"/>
      <c r="G26" s="22" t="s">
        <v>76</v>
      </c>
      <c r="H26" s="22" t="s">
        <v>93</v>
      </c>
      <c r="I26" s="22" t="s">
        <v>87</v>
      </c>
      <c r="J26" s="16">
        <v>0</v>
      </c>
      <c r="K26" s="16">
        <v>35</v>
      </c>
      <c r="L26" s="16">
        <v>30</v>
      </c>
      <c r="M26" s="22" t="s">
        <v>412</v>
      </c>
    </row>
    <row r="27" spans="1:13" ht="26.25" customHeight="1" x14ac:dyDescent="0.2">
      <c r="A27" s="302"/>
      <c r="B27" s="290"/>
      <c r="C27" s="303"/>
      <c r="D27" s="272"/>
      <c r="E27" s="272"/>
      <c r="F27" s="22"/>
      <c r="G27" s="22" t="s">
        <v>76</v>
      </c>
      <c r="H27" s="22" t="s">
        <v>94</v>
      </c>
      <c r="I27" s="22" t="s">
        <v>87</v>
      </c>
      <c r="J27" s="16">
        <v>0</v>
      </c>
      <c r="K27" s="16">
        <v>35</v>
      </c>
      <c r="L27" s="16">
        <v>30</v>
      </c>
      <c r="M27" s="22" t="s">
        <v>412</v>
      </c>
    </row>
    <row r="28" spans="1:13" ht="22.5" customHeight="1" x14ac:dyDescent="0.2">
      <c r="A28" s="302"/>
      <c r="B28" s="290"/>
      <c r="C28" s="303"/>
      <c r="D28" s="272"/>
      <c r="E28" s="272"/>
      <c r="F28" s="22"/>
      <c r="G28" s="22" t="s">
        <v>76</v>
      </c>
      <c r="H28" s="22" t="s">
        <v>95</v>
      </c>
      <c r="I28" s="22" t="s">
        <v>87</v>
      </c>
      <c r="J28" s="16">
        <v>0</v>
      </c>
      <c r="K28" s="16">
        <v>35</v>
      </c>
      <c r="L28" s="16">
        <v>30</v>
      </c>
      <c r="M28" s="22" t="s">
        <v>412</v>
      </c>
    </row>
    <row r="29" spans="1:13" ht="26.25" customHeight="1" x14ac:dyDescent="0.2">
      <c r="A29" s="302"/>
      <c r="B29" s="290"/>
      <c r="C29" s="303"/>
      <c r="D29" s="272"/>
      <c r="E29" s="272"/>
      <c r="F29" s="22"/>
      <c r="G29" s="22" t="s">
        <v>76</v>
      </c>
      <c r="H29" s="22" t="s">
        <v>96</v>
      </c>
      <c r="I29" s="22" t="s">
        <v>87</v>
      </c>
      <c r="J29" s="16">
        <v>0</v>
      </c>
      <c r="K29" s="16">
        <v>35</v>
      </c>
      <c r="L29" s="16">
        <v>30</v>
      </c>
      <c r="M29" s="22" t="s">
        <v>412</v>
      </c>
    </row>
    <row r="30" spans="1:13" ht="27" customHeight="1" x14ac:dyDescent="0.2">
      <c r="A30" s="302"/>
      <c r="B30" s="291"/>
      <c r="C30" s="303"/>
      <c r="D30" s="272"/>
      <c r="E30" s="272"/>
      <c r="F30" s="22"/>
      <c r="G30" s="22" t="s">
        <v>76</v>
      </c>
      <c r="H30" s="22" t="s">
        <v>97</v>
      </c>
      <c r="I30" s="22" t="s">
        <v>87</v>
      </c>
      <c r="J30" s="16">
        <v>0</v>
      </c>
      <c r="K30" s="16">
        <v>35</v>
      </c>
      <c r="L30" s="16">
        <v>30</v>
      </c>
      <c r="M30" s="22" t="s">
        <v>412</v>
      </c>
    </row>
    <row r="31" spans="1:13" ht="22.5" customHeight="1" x14ac:dyDescent="0.2">
      <c r="A31" s="142" t="s">
        <v>98</v>
      </c>
      <c r="B31" s="142" t="s">
        <v>450</v>
      </c>
      <c r="C31" s="14">
        <v>130000</v>
      </c>
      <c r="D31" s="150" t="s">
        <v>99</v>
      </c>
      <c r="E31" s="15"/>
      <c r="F31" s="15"/>
      <c r="G31" s="15"/>
      <c r="H31" s="15"/>
      <c r="I31" s="15"/>
      <c r="J31" s="15"/>
      <c r="K31" s="15"/>
      <c r="L31" s="15"/>
      <c r="M31" s="15"/>
    </row>
    <row r="32" spans="1:13" ht="13.5" customHeight="1" x14ac:dyDescent="0.2">
      <c r="A32" s="304" t="s">
        <v>100</v>
      </c>
      <c r="B32" s="277"/>
      <c r="C32" s="270">
        <v>130010</v>
      </c>
      <c r="D32" s="273" t="s">
        <v>3</v>
      </c>
      <c r="E32" s="305" t="s">
        <v>101</v>
      </c>
      <c r="F32" s="13"/>
      <c r="G32" s="273" t="s">
        <v>76</v>
      </c>
      <c r="H32" s="306" t="s">
        <v>16</v>
      </c>
      <c r="I32" s="283" t="s">
        <v>91</v>
      </c>
      <c r="J32" s="271">
        <v>0</v>
      </c>
      <c r="K32" s="273">
        <v>35</v>
      </c>
      <c r="L32" s="273">
        <v>30</v>
      </c>
      <c r="M32" s="273" t="s">
        <v>412</v>
      </c>
    </row>
    <row r="33" spans="1:13" ht="13.5" customHeight="1" x14ac:dyDescent="0.2">
      <c r="A33" s="304"/>
      <c r="B33" s="278"/>
      <c r="C33" s="270"/>
      <c r="D33" s="273"/>
      <c r="E33" s="305"/>
      <c r="F33" s="13"/>
      <c r="G33" s="273"/>
      <c r="H33" s="307"/>
      <c r="I33" s="284"/>
      <c r="J33" s="309"/>
      <c r="K33" s="309"/>
      <c r="L33" s="309"/>
      <c r="M33" s="309"/>
    </row>
    <row r="34" spans="1:13" ht="13.5" customHeight="1" x14ac:dyDescent="0.2">
      <c r="A34" s="304"/>
      <c r="B34" s="279"/>
      <c r="C34" s="270"/>
      <c r="D34" s="273"/>
      <c r="E34" s="305"/>
      <c r="F34" s="13"/>
      <c r="G34" s="273"/>
      <c r="H34" s="308"/>
      <c r="I34" s="285"/>
      <c r="J34" s="309"/>
      <c r="K34" s="309"/>
      <c r="L34" s="309"/>
      <c r="M34" s="309"/>
    </row>
    <row r="35" spans="1:13" ht="27" customHeight="1" x14ac:dyDescent="0.2">
      <c r="A35" s="304" t="s">
        <v>102</v>
      </c>
      <c r="B35" s="277"/>
      <c r="C35" s="315">
        <v>130020</v>
      </c>
      <c r="D35" s="272" t="s">
        <v>103</v>
      </c>
      <c r="E35" s="305" t="s">
        <v>104</v>
      </c>
      <c r="F35" s="17"/>
      <c r="G35" s="16" t="s">
        <v>76</v>
      </c>
      <c r="H35" s="17" t="s">
        <v>105</v>
      </c>
      <c r="I35" s="13" t="s">
        <v>91</v>
      </c>
      <c r="J35" s="13">
        <v>0</v>
      </c>
      <c r="K35" s="13">
        <v>35</v>
      </c>
      <c r="L35" s="13">
        <v>35</v>
      </c>
      <c r="M35" s="13" t="s">
        <v>412</v>
      </c>
    </row>
    <row r="36" spans="1:13" ht="27" customHeight="1" x14ac:dyDescent="0.2">
      <c r="A36" s="304"/>
      <c r="B36" s="278"/>
      <c r="C36" s="315"/>
      <c r="D36" s="272"/>
      <c r="E36" s="305"/>
      <c r="F36" s="17"/>
      <c r="G36" s="16" t="s">
        <v>76</v>
      </c>
      <c r="H36" s="17" t="s">
        <v>106</v>
      </c>
      <c r="I36" s="13" t="s">
        <v>91</v>
      </c>
      <c r="J36" s="13">
        <v>0</v>
      </c>
      <c r="K36" s="13">
        <v>35</v>
      </c>
      <c r="L36" s="13">
        <v>35</v>
      </c>
      <c r="M36" s="13" t="s">
        <v>412</v>
      </c>
    </row>
    <row r="37" spans="1:13" ht="40.5" customHeight="1" x14ac:dyDescent="0.2">
      <c r="A37" s="304"/>
      <c r="B37" s="278"/>
      <c r="C37" s="315"/>
      <c r="D37" s="272"/>
      <c r="E37" s="305"/>
      <c r="F37" s="17"/>
      <c r="G37" s="16" t="s">
        <v>76</v>
      </c>
      <c r="H37" s="17" t="s">
        <v>107</v>
      </c>
      <c r="I37" s="13" t="s">
        <v>91</v>
      </c>
      <c r="J37" s="13">
        <v>0</v>
      </c>
      <c r="K37" s="13">
        <v>35</v>
      </c>
      <c r="L37" s="13">
        <v>35</v>
      </c>
      <c r="M37" s="13" t="s">
        <v>412</v>
      </c>
    </row>
    <row r="38" spans="1:13" ht="27" customHeight="1" x14ac:dyDescent="0.2">
      <c r="A38" s="304"/>
      <c r="B38" s="278"/>
      <c r="C38" s="315"/>
      <c r="D38" s="272"/>
      <c r="E38" s="305"/>
      <c r="F38" s="17"/>
      <c r="G38" s="16" t="s">
        <v>76</v>
      </c>
      <c r="H38" s="17" t="s">
        <v>108</v>
      </c>
      <c r="I38" s="13" t="s">
        <v>91</v>
      </c>
      <c r="J38" s="13">
        <v>0</v>
      </c>
      <c r="K38" s="13">
        <v>35</v>
      </c>
      <c r="L38" s="13">
        <v>35</v>
      </c>
      <c r="M38" s="13" t="s">
        <v>412</v>
      </c>
    </row>
    <row r="39" spans="1:13" ht="66.75" customHeight="1" x14ac:dyDescent="0.2">
      <c r="A39" s="304"/>
      <c r="B39" s="278"/>
      <c r="C39" s="315"/>
      <c r="D39" s="316"/>
      <c r="E39" s="17" t="s">
        <v>501</v>
      </c>
      <c r="F39" s="17"/>
      <c r="G39" s="22" t="s">
        <v>76</v>
      </c>
      <c r="H39" s="22" t="s">
        <v>109</v>
      </c>
      <c r="I39" s="17" t="s">
        <v>415</v>
      </c>
      <c r="J39" s="17">
        <v>0</v>
      </c>
      <c r="K39" s="17">
        <v>35</v>
      </c>
      <c r="L39" s="13">
        <v>35</v>
      </c>
      <c r="M39" s="13" t="s">
        <v>412</v>
      </c>
    </row>
    <row r="40" spans="1:13" ht="23.25" customHeight="1" x14ac:dyDescent="0.2">
      <c r="A40" s="304"/>
      <c r="B40" s="278"/>
      <c r="C40" s="315"/>
      <c r="D40" s="316"/>
      <c r="E40" s="17" t="s">
        <v>110</v>
      </c>
      <c r="F40" s="17"/>
      <c r="G40" s="22" t="s">
        <v>76</v>
      </c>
      <c r="H40" s="22" t="s">
        <v>111</v>
      </c>
      <c r="I40" s="17" t="s">
        <v>91</v>
      </c>
      <c r="J40" s="17">
        <v>0</v>
      </c>
      <c r="K40" s="17">
        <v>35</v>
      </c>
      <c r="L40" s="17">
        <v>35</v>
      </c>
      <c r="M40" s="13" t="s">
        <v>412</v>
      </c>
    </row>
    <row r="41" spans="1:13" ht="41.25" customHeight="1" x14ac:dyDescent="0.2">
      <c r="A41" s="304"/>
      <c r="B41" s="278"/>
      <c r="C41" s="315"/>
      <c r="D41" s="316"/>
      <c r="E41" s="17" t="s">
        <v>112</v>
      </c>
      <c r="F41" s="17"/>
      <c r="G41" s="22" t="s">
        <v>76</v>
      </c>
      <c r="H41" s="22" t="s">
        <v>113</v>
      </c>
      <c r="I41" s="17" t="s">
        <v>91</v>
      </c>
      <c r="J41" s="17">
        <v>0</v>
      </c>
      <c r="K41" s="17">
        <v>35</v>
      </c>
      <c r="L41" s="17">
        <v>35</v>
      </c>
      <c r="M41" s="13" t="s">
        <v>412</v>
      </c>
    </row>
    <row r="42" spans="1:13" ht="30" customHeight="1" x14ac:dyDescent="0.2">
      <c r="A42" s="304"/>
      <c r="B42" s="278"/>
      <c r="C42" s="315"/>
      <c r="D42" s="316"/>
      <c r="E42" s="13" t="s">
        <v>114</v>
      </c>
      <c r="F42" s="13"/>
      <c r="G42" s="16" t="s">
        <v>76</v>
      </c>
      <c r="H42" s="143" t="s">
        <v>115</v>
      </c>
      <c r="I42" s="13" t="s">
        <v>87</v>
      </c>
      <c r="J42" s="13">
        <v>0</v>
      </c>
      <c r="K42" s="17">
        <v>35</v>
      </c>
      <c r="L42" s="17">
        <v>35</v>
      </c>
      <c r="M42" s="13" t="s">
        <v>412</v>
      </c>
    </row>
    <row r="43" spans="1:13" ht="69" customHeight="1" x14ac:dyDescent="0.2">
      <c r="A43" s="304"/>
      <c r="B43" s="279"/>
      <c r="C43" s="315"/>
      <c r="D43" s="316"/>
      <c r="E43" s="13" t="s">
        <v>116</v>
      </c>
      <c r="F43" s="13"/>
      <c r="G43" s="16" t="s">
        <v>76</v>
      </c>
      <c r="H43" s="143" t="s">
        <v>117</v>
      </c>
      <c r="I43" s="13" t="s">
        <v>87</v>
      </c>
      <c r="J43" s="13">
        <v>0</v>
      </c>
      <c r="K43" s="13">
        <v>35</v>
      </c>
      <c r="L43" s="13">
        <v>35</v>
      </c>
      <c r="M43" s="13" t="s">
        <v>412</v>
      </c>
    </row>
    <row r="44" spans="1:13" ht="43.5" customHeight="1" x14ac:dyDescent="0.2">
      <c r="A44" s="321" t="s">
        <v>118</v>
      </c>
      <c r="B44" s="277"/>
      <c r="C44" s="303">
        <v>130030</v>
      </c>
      <c r="D44" s="273" t="s">
        <v>5</v>
      </c>
      <c r="E44" s="22" t="s">
        <v>500</v>
      </c>
      <c r="F44" s="22"/>
      <c r="G44" s="22" t="s">
        <v>76</v>
      </c>
      <c r="H44" s="22" t="s">
        <v>499</v>
      </c>
      <c r="I44" s="22" t="s">
        <v>91</v>
      </c>
      <c r="J44" s="22">
        <v>0</v>
      </c>
      <c r="K44" s="22">
        <v>35</v>
      </c>
      <c r="L44" s="22">
        <v>35</v>
      </c>
      <c r="M44" s="22" t="s">
        <v>412</v>
      </c>
    </row>
    <row r="45" spans="1:13" ht="59.25" customHeight="1" x14ac:dyDescent="0.2">
      <c r="A45" s="321"/>
      <c r="B45" s="278"/>
      <c r="C45" s="303"/>
      <c r="D45" s="273"/>
      <c r="E45" s="22" t="s">
        <v>498</v>
      </c>
      <c r="F45" s="22"/>
      <c r="G45" s="22" t="s">
        <v>76</v>
      </c>
      <c r="H45" s="22" t="s">
        <v>497</v>
      </c>
      <c r="I45" s="22" t="s">
        <v>87</v>
      </c>
      <c r="J45" s="22">
        <v>0</v>
      </c>
      <c r="K45" s="22">
        <v>35</v>
      </c>
      <c r="L45" s="22">
        <v>35</v>
      </c>
      <c r="M45" s="22" t="s">
        <v>412</v>
      </c>
    </row>
    <row r="46" spans="1:13" ht="15" customHeight="1" x14ac:dyDescent="0.2">
      <c r="A46" s="321"/>
      <c r="B46" s="278"/>
      <c r="C46" s="303"/>
      <c r="D46" s="273"/>
      <c r="E46" s="272" t="s">
        <v>496</v>
      </c>
      <c r="F46" s="22"/>
      <c r="G46" s="22" t="s">
        <v>76</v>
      </c>
      <c r="H46" s="22" t="s">
        <v>18</v>
      </c>
      <c r="I46" s="22" t="s">
        <v>87</v>
      </c>
      <c r="J46" s="22">
        <v>0</v>
      </c>
      <c r="K46" s="22">
        <v>35</v>
      </c>
      <c r="L46" s="22">
        <v>35</v>
      </c>
      <c r="M46" s="17" t="s">
        <v>412</v>
      </c>
    </row>
    <row r="47" spans="1:13" ht="15" customHeight="1" x14ac:dyDescent="0.2">
      <c r="A47" s="321"/>
      <c r="B47" s="278"/>
      <c r="C47" s="303"/>
      <c r="D47" s="273"/>
      <c r="E47" s="272"/>
      <c r="F47" s="22"/>
      <c r="G47" s="22" t="s">
        <v>76</v>
      </c>
      <c r="H47" s="22" t="s">
        <v>19</v>
      </c>
      <c r="I47" s="22" t="s">
        <v>87</v>
      </c>
      <c r="J47" s="22">
        <v>0</v>
      </c>
      <c r="K47" s="22">
        <v>35</v>
      </c>
      <c r="L47" s="22">
        <v>35</v>
      </c>
      <c r="M47" s="17" t="s">
        <v>412</v>
      </c>
    </row>
    <row r="48" spans="1:13" ht="25.5" customHeight="1" x14ac:dyDescent="0.2">
      <c r="A48" s="321"/>
      <c r="B48" s="278"/>
      <c r="C48" s="303"/>
      <c r="D48" s="273"/>
      <c r="E48" s="272"/>
      <c r="F48" s="22"/>
      <c r="G48" s="22" t="s">
        <v>76</v>
      </c>
      <c r="H48" s="22" t="s">
        <v>20</v>
      </c>
      <c r="I48" s="22" t="s">
        <v>87</v>
      </c>
      <c r="J48" s="22">
        <v>0</v>
      </c>
      <c r="K48" s="22">
        <v>35</v>
      </c>
      <c r="L48" s="22">
        <v>35</v>
      </c>
      <c r="M48" s="17" t="s">
        <v>412</v>
      </c>
    </row>
    <row r="49" spans="1:13" ht="27.75" customHeight="1" x14ac:dyDescent="0.2">
      <c r="A49" s="321"/>
      <c r="B49" s="278"/>
      <c r="C49" s="303"/>
      <c r="D49" s="273"/>
      <c r="E49" s="272"/>
      <c r="F49" s="22"/>
      <c r="G49" s="22" t="s">
        <v>76</v>
      </c>
      <c r="H49" s="22" t="s">
        <v>21</v>
      </c>
      <c r="I49" s="22" t="s">
        <v>87</v>
      </c>
      <c r="J49" s="22">
        <v>0</v>
      </c>
      <c r="K49" s="22">
        <v>35</v>
      </c>
      <c r="L49" s="22">
        <v>35</v>
      </c>
      <c r="M49" s="17" t="s">
        <v>412</v>
      </c>
    </row>
    <row r="50" spans="1:13" ht="13.5" customHeight="1" x14ac:dyDescent="0.2">
      <c r="A50" s="321"/>
      <c r="B50" s="278"/>
      <c r="C50" s="303"/>
      <c r="D50" s="273"/>
      <c r="E50" s="272"/>
      <c r="F50" s="22"/>
      <c r="G50" s="22" t="s">
        <v>76</v>
      </c>
      <c r="H50" s="22" t="s">
        <v>119</v>
      </c>
      <c r="I50" s="22" t="s">
        <v>87</v>
      </c>
      <c r="J50" s="22">
        <v>0</v>
      </c>
      <c r="K50" s="22">
        <v>35</v>
      </c>
      <c r="L50" s="22">
        <v>35</v>
      </c>
      <c r="M50" s="17" t="s">
        <v>412</v>
      </c>
    </row>
    <row r="51" spans="1:13" ht="54.75" customHeight="1" x14ac:dyDescent="0.2">
      <c r="A51" s="321"/>
      <c r="B51" s="278"/>
      <c r="C51" s="303"/>
      <c r="D51" s="273"/>
      <c r="E51" s="272"/>
      <c r="F51" s="22"/>
      <c r="G51" s="22" t="s">
        <v>76</v>
      </c>
      <c r="H51" s="22" t="s">
        <v>120</v>
      </c>
      <c r="I51" s="22" t="s">
        <v>87</v>
      </c>
      <c r="J51" s="22">
        <v>0</v>
      </c>
      <c r="K51" s="22">
        <v>35</v>
      </c>
      <c r="L51" s="22">
        <v>35</v>
      </c>
      <c r="M51" s="17" t="s">
        <v>412</v>
      </c>
    </row>
    <row r="52" spans="1:13" ht="13.5" customHeight="1" x14ac:dyDescent="0.2">
      <c r="A52" s="321"/>
      <c r="B52" s="278"/>
      <c r="C52" s="303"/>
      <c r="D52" s="273"/>
      <c r="E52" s="272"/>
      <c r="F52" s="22"/>
      <c r="G52" s="22" t="s">
        <v>76</v>
      </c>
      <c r="H52" s="22" t="s">
        <v>22</v>
      </c>
      <c r="I52" s="22" t="s">
        <v>87</v>
      </c>
      <c r="J52" s="22">
        <v>0</v>
      </c>
      <c r="K52" s="22">
        <v>35</v>
      </c>
      <c r="L52" s="22">
        <v>35</v>
      </c>
      <c r="M52" s="17" t="s">
        <v>412</v>
      </c>
    </row>
    <row r="53" spans="1:13" ht="27" customHeight="1" x14ac:dyDescent="0.2">
      <c r="A53" s="321"/>
      <c r="B53" s="279"/>
      <c r="C53" s="303"/>
      <c r="D53" s="273"/>
      <c r="E53" s="272"/>
      <c r="F53" s="22"/>
      <c r="G53" s="22" t="s">
        <v>76</v>
      </c>
      <c r="H53" s="22" t="s">
        <v>121</v>
      </c>
      <c r="I53" s="22" t="s">
        <v>122</v>
      </c>
      <c r="J53" s="22">
        <v>0</v>
      </c>
      <c r="K53" s="22">
        <v>35</v>
      </c>
      <c r="L53" s="22">
        <v>35</v>
      </c>
      <c r="M53" s="17" t="s">
        <v>412</v>
      </c>
    </row>
    <row r="54" spans="1:13" ht="23.25" customHeight="1" x14ac:dyDescent="0.2">
      <c r="A54" s="277" t="s">
        <v>123</v>
      </c>
      <c r="B54" s="277"/>
      <c r="C54" s="317">
        <v>130040</v>
      </c>
      <c r="D54" s="319" t="s">
        <v>124</v>
      </c>
      <c r="E54" s="296" t="s">
        <v>495</v>
      </c>
      <c r="F54" s="16"/>
      <c r="G54" s="16" t="s">
        <v>76</v>
      </c>
      <c r="H54" s="143" t="s">
        <v>125</v>
      </c>
      <c r="I54" s="16" t="s">
        <v>87</v>
      </c>
      <c r="J54" s="16">
        <v>0</v>
      </c>
      <c r="K54" s="16">
        <v>10</v>
      </c>
      <c r="L54" s="16">
        <v>10</v>
      </c>
      <c r="M54" s="13" t="s">
        <v>412</v>
      </c>
    </row>
    <row r="55" spans="1:13" ht="30.75" customHeight="1" x14ac:dyDescent="0.2">
      <c r="A55" s="279"/>
      <c r="B55" s="279"/>
      <c r="C55" s="318"/>
      <c r="D55" s="320"/>
      <c r="E55" s="298"/>
      <c r="F55" s="16"/>
      <c r="G55" s="16" t="s">
        <v>76</v>
      </c>
      <c r="H55" s="143" t="s">
        <v>494</v>
      </c>
      <c r="I55" s="16" t="s">
        <v>87</v>
      </c>
      <c r="J55" s="16">
        <v>0</v>
      </c>
      <c r="K55" s="16">
        <v>10</v>
      </c>
      <c r="L55" s="16">
        <v>10</v>
      </c>
      <c r="M55" s="13" t="s">
        <v>412</v>
      </c>
    </row>
    <row r="56" spans="1:13" ht="33.75" customHeight="1" x14ac:dyDescent="0.2">
      <c r="A56" s="159" t="s">
        <v>126</v>
      </c>
      <c r="B56" s="142" t="s">
        <v>450</v>
      </c>
      <c r="C56" s="18">
        <v>140000</v>
      </c>
      <c r="D56" s="158" t="s">
        <v>127</v>
      </c>
      <c r="E56" s="15"/>
      <c r="F56" s="15"/>
      <c r="G56" s="15"/>
      <c r="H56" s="15"/>
      <c r="I56" s="15"/>
      <c r="J56" s="15"/>
      <c r="K56" s="15"/>
      <c r="L56" s="15"/>
      <c r="M56" s="15"/>
    </row>
    <row r="57" spans="1:13" ht="84" customHeight="1" x14ac:dyDescent="0.2">
      <c r="A57" s="310" t="s">
        <v>128</v>
      </c>
      <c r="B57" s="311"/>
      <c r="C57" s="314">
        <v>140010</v>
      </c>
      <c r="D57" s="272" t="s">
        <v>129</v>
      </c>
      <c r="E57" s="22" t="s">
        <v>130</v>
      </c>
      <c r="F57" s="22" t="s">
        <v>131</v>
      </c>
      <c r="G57" s="16" t="s">
        <v>76</v>
      </c>
      <c r="H57" s="143" t="s">
        <v>132</v>
      </c>
      <c r="I57" s="16" t="s">
        <v>87</v>
      </c>
      <c r="J57" s="16">
        <v>0</v>
      </c>
      <c r="K57" s="16">
        <v>55</v>
      </c>
      <c r="L57" s="16">
        <v>55</v>
      </c>
      <c r="M57" s="13" t="s">
        <v>467</v>
      </c>
    </row>
    <row r="58" spans="1:13" ht="78.75" customHeight="1" x14ac:dyDescent="0.2">
      <c r="A58" s="310"/>
      <c r="B58" s="312"/>
      <c r="C58" s="314"/>
      <c r="D58" s="272"/>
      <c r="E58" s="22" t="s">
        <v>130</v>
      </c>
      <c r="F58" s="22" t="s">
        <v>133</v>
      </c>
      <c r="G58" s="16" t="s">
        <v>76</v>
      </c>
      <c r="H58" s="143" t="s">
        <v>132</v>
      </c>
      <c r="I58" s="16" t="s">
        <v>87</v>
      </c>
      <c r="J58" s="16">
        <v>0</v>
      </c>
      <c r="K58" s="16">
        <v>55</v>
      </c>
      <c r="L58" s="16">
        <v>55</v>
      </c>
      <c r="M58" s="13" t="s">
        <v>467</v>
      </c>
    </row>
    <row r="59" spans="1:13" ht="60.75" customHeight="1" x14ac:dyDescent="0.2">
      <c r="A59" s="310"/>
      <c r="B59" s="312"/>
      <c r="C59" s="314"/>
      <c r="D59" s="272"/>
      <c r="E59" s="22" t="s">
        <v>134</v>
      </c>
      <c r="F59" s="22" t="s">
        <v>135</v>
      </c>
      <c r="G59" s="16" t="s">
        <v>76</v>
      </c>
      <c r="H59" s="143" t="s">
        <v>132</v>
      </c>
      <c r="I59" s="16" t="s">
        <v>87</v>
      </c>
      <c r="J59" s="16">
        <v>0</v>
      </c>
      <c r="K59" s="16">
        <v>55</v>
      </c>
      <c r="L59" s="16">
        <v>55</v>
      </c>
      <c r="M59" s="13" t="s">
        <v>467</v>
      </c>
    </row>
    <row r="60" spans="1:13" ht="57.75" customHeight="1" x14ac:dyDescent="0.2">
      <c r="A60" s="310"/>
      <c r="B60" s="312"/>
      <c r="C60" s="314"/>
      <c r="D60" s="272"/>
      <c r="E60" s="22" t="s">
        <v>136</v>
      </c>
      <c r="F60" s="22" t="s">
        <v>135</v>
      </c>
      <c r="G60" s="16" t="s">
        <v>76</v>
      </c>
      <c r="H60" s="143" t="s">
        <v>137</v>
      </c>
      <c r="I60" s="16" t="s">
        <v>87</v>
      </c>
      <c r="J60" s="16">
        <v>0</v>
      </c>
      <c r="K60" s="16">
        <v>55</v>
      </c>
      <c r="L60" s="16">
        <v>55</v>
      </c>
      <c r="M60" s="13" t="s">
        <v>467</v>
      </c>
    </row>
    <row r="61" spans="1:13" ht="81.75" customHeight="1" x14ac:dyDescent="0.2">
      <c r="A61" s="310"/>
      <c r="B61" s="313"/>
      <c r="C61" s="314"/>
      <c r="D61" s="272"/>
      <c r="E61" s="22" t="s">
        <v>138</v>
      </c>
      <c r="F61" s="22" t="s">
        <v>139</v>
      </c>
      <c r="G61" s="16" t="s">
        <v>76</v>
      </c>
      <c r="H61" s="143" t="s">
        <v>132</v>
      </c>
      <c r="I61" s="16" t="s">
        <v>87</v>
      </c>
      <c r="J61" s="16">
        <v>0</v>
      </c>
      <c r="K61" s="16">
        <v>55</v>
      </c>
      <c r="L61" s="16">
        <v>55</v>
      </c>
      <c r="M61" s="13" t="s">
        <v>467</v>
      </c>
    </row>
    <row r="62" spans="1:13" ht="27" customHeight="1" x14ac:dyDescent="0.2">
      <c r="A62" s="322" t="s">
        <v>140</v>
      </c>
      <c r="B62" s="311"/>
      <c r="C62" s="303">
        <v>140020</v>
      </c>
      <c r="D62" s="272" t="s">
        <v>141</v>
      </c>
      <c r="E62" s="272" t="s">
        <v>493</v>
      </c>
      <c r="F62" s="22" t="s">
        <v>131</v>
      </c>
      <c r="G62" s="16" t="s">
        <v>76</v>
      </c>
      <c r="H62" s="143" t="s">
        <v>132</v>
      </c>
      <c r="I62" s="16" t="s">
        <v>87</v>
      </c>
      <c r="J62" s="16">
        <v>0</v>
      </c>
      <c r="K62" s="16">
        <v>55</v>
      </c>
      <c r="L62" s="16">
        <v>55</v>
      </c>
      <c r="M62" s="13" t="s">
        <v>467</v>
      </c>
    </row>
    <row r="63" spans="1:13" ht="45" customHeight="1" x14ac:dyDescent="0.2">
      <c r="A63" s="322"/>
      <c r="B63" s="312"/>
      <c r="C63" s="303"/>
      <c r="D63" s="272"/>
      <c r="E63" s="272"/>
      <c r="F63" s="22" t="s">
        <v>133</v>
      </c>
      <c r="G63" s="16" t="s">
        <v>76</v>
      </c>
      <c r="H63" s="143" t="s">
        <v>132</v>
      </c>
      <c r="I63" s="16" t="s">
        <v>87</v>
      </c>
      <c r="J63" s="16">
        <v>0</v>
      </c>
      <c r="K63" s="16">
        <v>55</v>
      </c>
      <c r="L63" s="16">
        <v>55</v>
      </c>
      <c r="M63" s="13" t="s">
        <v>467</v>
      </c>
    </row>
    <row r="64" spans="1:13" ht="71.25" customHeight="1" x14ac:dyDescent="0.2">
      <c r="A64" s="322"/>
      <c r="B64" s="312"/>
      <c r="C64" s="303"/>
      <c r="D64" s="272"/>
      <c r="E64" s="22" t="s">
        <v>492</v>
      </c>
      <c r="F64" s="22" t="s">
        <v>135</v>
      </c>
      <c r="G64" s="16" t="s">
        <v>76</v>
      </c>
      <c r="H64" s="143" t="s">
        <v>132</v>
      </c>
      <c r="I64" s="16" t="s">
        <v>87</v>
      </c>
      <c r="J64" s="16">
        <v>0</v>
      </c>
      <c r="K64" s="16">
        <v>55</v>
      </c>
      <c r="L64" s="16">
        <v>55</v>
      </c>
      <c r="M64" s="13" t="s">
        <v>467</v>
      </c>
    </row>
    <row r="65" spans="1:13" ht="73.5" customHeight="1" x14ac:dyDescent="0.2">
      <c r="A65" s="322"/>
      <c r="B65" s="313"/>
      <c r="C65" s="303"/>
      <c r="D65" s="272"/>
      <c r="E65" s="22" t="s">
        <v>491</v>
      </c>
      <c r="F65" s="22" t="s">
        <v>135</v>
      </c>
      <c r="G65" s="16" t="s">
        <v>76</v>
      </c>
      <c r="H65" s="143" t="s">
        <v>137</v>
      </c>
      <c r="I65" s="16" t="s">
        <v>87</v>
      </c>
      <c r="J65" s="16">
        <v>0</v>
      </c>
      <c r="K65" s="16">
        <v>55</v>
      </c>
      <c r="L65" s="16">
        <v>55</v>
      </c>
      <c r="M65" s="13" t="s">
        <v>467</v>
      </c>
    </row>
    <row r="66" spans="1:13" ht="36.75" customHeight="1" x14ac:dyDescent="0.2">
      <c r="A66" s="322" t="s">
        <v>142</v>
      </c>
      <c r="B66" s="311"/>
      <c r="C66" s="270">
        <v>140030</v>
      </c>
      <c r="D66" s="305" t="s">
        <v>143</v>
      </c>
      <c r="E66" s="272" t="s">
        <v>490</v>
      </c>
      <c r="F66" s="17" t="s">
        <v>144</v>
      </c>
      <c r="G66" s="16" t="s">
        <v>76</v>
      </c>
      <c r="H66" s="17" t="s">
        <v>145</v>
      </c>
      <c r="I66" s="13" t="s">
        <v>87</v>
      </c>
      <c r="J66" s="13">
        <v>0</v>
      </c>
      <c r="K66" s="13">
        <v>55</v>
      </c>
      <c r="L66" s="13">
        <v>55</v>
      </c>
      <c r="M66" s="13" t="s">
        <v>467</v>
      </c>
    </row>
    <row r="67" spans="1:13" ht="108" customHeight="1" x14ac:dyDescent="0.2">
      <c r="A67" s="322"/>
      <c r="B67" s="313"/>
      <c r="C67" s="270"/>
      <c r="D67" s="305"/>
      <c r="E67" s="272"/>
      <c r="F67" s="17" t="s">
        <v>135</v>
      </c>
      <c r="G67" s="16" t="s">
        <v>76</v>
      </c>
      <c r="H67" s="17" t="s">
        <v>145</v>
      </c>
      <c r="I67" s="13" t="s">
        <v>87</v>
      </c>
      <c r="J67" s="13">
        <v>0</v>
      </c>
      <c r="K67" s="13">
        <v>55</v>
      </c>
      <c r="L67" s="13">
        <v>55</v>
      </c>
      <c r="M67" s="13" t="s">
        <v>467</v>
      </c>
    </row>
    <row r="68" spans="1:13" ht="39" customHeight="1" x14ac:dyDescent="0.2">
      <c r="A68" s="321" t="s">
        <v>146</v>
      </c>
      <c r="B68" s="277"/>
      <c r="C68" s="315">
        <v>140040</v>
      </c>
      <c r="D68" s="305" t="s">
        <v>147</v>
      </c>
      <c r="E68" s="305" t="s">
        <v>148</v>
      </c>
      <c r="F68" s="17" t="s">
        <v>133</v>
      </c>
      <c r="G68" s="17" t="s">
        <v>76</v>
      </c>
      <c r="H68" s="17" t="s">
        <v>149</v>
      </c>
      <c r="I68" s="17" t="s">
        <v>87</v>
      </c>
      <c r="J68" s="17">
        <v>0</v>
      </c>
      <c r="K68" s="17">
        <v>20</v>
      </c>
      <c r="L68" s="17">
        <v>20</v>
      </c>
      <c r="M68" s="13" t="s">
        <v>467</v>
      </c>
    </row>
    <row r="69" spans="1:13" ht="39.75" customHeight="1" x14ac:dyDescent="0.2">
      <c r="A69" s="316"/>
      <c r="B69" s="278"/>
      <c r="C69" s="315"/>
      <c r="D69" s="316"/>
      <c r="E69" s="272"/>
      <c r="F69" s="17" t="s">
        <v>131</v>
      </c>
      <c r="G69" s="16" t="s">
        <v>76</v>
      </c>
      <c r="H69" s="17" t="s">
        <v>149</v>
      </c>
      <c r="I69" s="17" t="s">
        <v>87</v>
      </c>
      <c r="J69" s="17">
        <v>0</v>
      </c>
      <c r="K69" s="17">
        <v>20</v>
      </c>
      <c r="L69" s="17">
        <v>20</v>
      </c>
      <c r="M69" s="13" t="s">
        <v>467</v>
      </c>
    </row>
    <row r="70" spans="1:13" ht="42.75" customHeight="1" x14ac:dyDescent="0.2">
      <c r="A70" s="316"/>
      <c r="B70" s="278"/>
      <c r="C70" s="315"/>
      <c r="D70" s="316"/>
      <c r="E70" s="272"/>
      <c r="F70" s="17" t="s">
        <v>135</v>
      </c>
      <c r="G70" s="16" t="s">
        <v>76</v>
      </c>
      <c r="H70" s="17" t="s">
        <v>149</v>
      </c>
      <c r="I70" s="17" t="s">
        <v>87</v>
      </c>
      <c r="J70" s="17">
        <v>0</v>
      </c>
      <c r="K70" s="17">
        <v>20</v>
      </c>
      <c r="L70" s="17">
        <v>20</v>
      </c>
      <c r="M70" s="13" t="s">
        <v>467</v>
      </c>
    </row>
    <row r="71" spans="1:13" ht="27.75" customHeight="1" x14ac:dyDescent="0.2">
      <c r="A71" s="316"/>
      <c r="B71" s="278"/>
      <c r="C71" s="315"/>
      <c r="D71" s="316"/>
      <c r="E71" s="17" t="s">
        <v>150</v>
      </c>
      <c r="F71" s="17"/>
      <c r="G71" s="16" t="s">
        <v>76</v>
      </c>
      <c r="H71" s="17" t="s">
        <v>151</v>
      </c>
      <c r="I71" s="17" t="s">
        <v>66</v>
      </c>
      <c r="J71" s="17">
        <v>0</v>
      </c>
      <c r="K71" s="17">
        <v>20</v>
      </c>
      <c r="L71" s="17">
        <v>20</v>
      </c>
      <c r="M71" s="13" t="s">
        <v>467</v>
      </c>
    </row>
    <row r="72" spans="1:13" ht="36" customHeight="1" x14ac:dyDescent="0.2">
      <c r="A72" s="316"/>
      <c r="B72" s="278"/>
      <c r="C72" s="315"/>
      <c r="D72" s="316"/>
      <c r="E72" s="17" t="s">
        <v>152</v>
      </c>
      <c r="F72" s="17"/>
      <c r="G72" s="16" t="s">
        <v>76</v>
      </c>
      <c r="H72" s="17" t="s">
        <v>152</v>
      </c>
      <c r="I72" s="17" t="s">
        <v>66</v>
      </c>
      <c r="J72" s="17">
        <v>0</v>
      </c>
      <c r="K72" s="17">
        <v>20</v>
      </c>
      <c r="L72" s="17">
        <v>20</v>
      </c>
      <c r="M72" s="13" t="s">
        <v>467</v>
      </c>
    </row>
    <row r="73" spans="1:13" ht="41.25" customHeight="1" x14ac:dyDescent="0.2">
      <c r="A73" s="316"/>
      <c r="B73" s="279"/>
      <c r="C73" s="315"/>
      <c r="D73" s="316"/>
      <c r="E73" s="17" t="s">
        <v>152</v>
      </c>
      <c r="F73" s="17"/>
      <c r="G73" s="16" t="s">
        <v>76</v>
      </c>
      <c r="H73" s="22" t="s">
        <v>153</v>
      </c>
      <c r="I73" s="17" t="s">
        <v>66</v>
      </c>
      <c r="J73" s="17">
        <v>0</v>
      </c>
      <c r="K73" s="17">
        <v>20</v>
      </c>
      <c r="L73" s="17">
        <v>20</v>
      </c>
      <c r="M73" s="13" t="s">
        <v>467</v>
      </c>
    </row>
    <row r="74" spans="1:13" ht="13.5" customHeight="1" x14ac:dyDescent="0.2">
      <c r="A74" s="157" t="s">
        <v>154</v>
      </c>
      <c r="B74" s="142" t="s">
        <v>450</v>
      </c>
      <c r="C74" s="19">
        <v>150000</v>
      </c>
      <c r="D74" s="156" t="s">
        <v>155</v>
      </c>
      <c r="E74" s="20"/>
      <c r="F74" s="20"/>
      <c r="G74" s="20"/>
      <c r="H74" s="20"/>
      <c r="I74" s="15"/>
      <c r="J74" s="15"/>
      <c r="K74" s="15"/>
      <c r="L74" s="15"/>
      <c r="M74" s="15"/>
    </row>
    <row r="75" spans="1:13" ht="39.950000000000003" customHeight="1" x14ac:dyDescent="0.2">
      <c r="A75" s="323" t="s">
        <v>156</v>
      </c>
      <c r="B75" s="277"/>
      <c r="C75" s="326">
        <v>150010</v>
      </c>
      <c r="D75" s="272" t="s">
        <v>6</v>
      </c>
      <c r="E75" s="327" t="s">
        <v>489</v>
      </c>
      <c r="F75" s="17" t="s">
        <v>131</v>
      </c>
      <c r="G75" s="22" t="s">
        <v>76</v>
      </c>
      <c r="H75" s="22" t="s">
        <v>23</v>
      </c>
      <c r="I75" s="17" t="s">
        <v>87</v>
      </c>
      <c r="J75" s="17">
        <v>0</v>
      </c>
      <c r="K75" s="17">
        <v>35</v>
      </c>
      <c r="L75" s="17">
        <v>35</v>
      </c>
      <c r="M75" s="17" t="s">
        <v>467</v>
      </c>
    </row>
    <row r="76" spans="1:13" ht="39.950000000000003" customHeight="1" x14ac:dyDescent="0.2">
      <c r="A76" s="324"/>
      <c r="B76" s="278"/>
      <c r="C76" s="326"/>
      <c r="D76" s="272"/>
      <c r="E76" s="328"/>
      <c r="F76" s="17" t="s">
        <v>133</v>
      </c>
      <c r="G76" s="22" t="s">
        <v>76</v>
      </c>
      <c r="H76" s="22" t="s">
        <v>23</v>
      </c>
      <c r="I76" s="17" t="s">
        <v>87</v>
      </c>
      <c r="J76" s="17">
        <v>0</v>
      </c>
      <c r="K76" s="17">
        <v>35</v>
      </c>
      <c r="L76" s="17">
        <v>35</v>
      </c>
      <c r="M76" s="17" t="s">
        <v>467</v>
      </c>
    </row>
    <row r="77" spans="1:13" ht="39.950000000000003" customHeight="1" x14ac:dyDescent="0.2">
      <c r="A77" s="324"/>
      <c r="B77" s="278"/>
      <c r="C77" s="326"/>
      <c r="D77" s="272"/>
      <c r="E77" s="328"/>
      <c r="F77" s="17" t="s">
        <v>135</v>
      </c>
      <c r="G77" s="22" t="s">
        <v>76</v>
      </c>
      <c r="H77" s="17" t="s">
        <v>157</v>
      </c>
      <c r="I77" s="17" t="s">
        <v>87</v>
      </c>
      <c r="J77" s="17">
        <v>0</v>
      </c>
      <c r="K77" s="17">
        <v>35</v>
      </c>
      <c r="L77" s="17">
        <v>35</v>
      </c>
      <c r="M77" s="17" t="s">
        <v>467</v>
      </c>
    </row>
    <row r="78" spans="1:13" ht="39.950000000000003" customHeight="1" x14ac:dyDescent="0.2">
      <c r="A78" s="324"/>
      <c r="B78" s="278"/>
      <c r="C78" s="326"/>
      <c r="D78" s="272"/>
      <c r="E78" s="328"/>
      <c r="F78" s="17" t="s">
        <v>135</v>
      </c>
      <c r="G78" s="22" t="s">
        <v>76</v>
      </c>
      <c r="H78" s="22" t="s">
        <v>23</v>
      </c>
      <c r="I78" s="17" t="s">
        <v>87</v>
      </c>
      <c r="J78" s="17">
        <v>0</v>
      </c>
      <c r="K78" s="17">
        <v>35</v>
      </c>
      <c r="L78" s="17">
        <v>35</v>
      </c>
      <c r="M78" s="17" t="s">
        <v>467</v>
      </c>
    </row>
    <row r="79" spans="1:13" ht="39.950000000000003" customHeight="1" x14ac:dyDescent="0.2">
      <c r="A79" s="324"/>
      <c r="B79" s="278"/>
      <c r="C79" s="326"/>
      <c r="D79" s="272"/>
      <c r="E79" s="328"/>
      <c r="F79" s="17" t="s">
        <v>139</v>
      </c>
      <c r="G79" s="22" t="s">
        <v>76</v>
      </c>
      <c r="H79" s="22" t="s">
        <v>23</v>
      </c>
      <c r="I79" s="17" t="s">
        <v>87</v>
      </c>
      <c r="J79" s="17">
        <v>0</v>
      </c>
      <c r="K79" s="17">
        <v>35</v>
      </c>
      <c r="L79" s="17">
        <v>35</v>
      </c>
      <c r="M79" s="17" t="s">
        <v>467</v>
      </c>
    </row>
    <row r="80" spans="1:13" ht="39.950000000000003" customHeight="1" x14ac:dyDescent="0.2">
      <c r="A80" s="324"/>
      <c r="B80" s="278"/>
      <c r="C80" s="326"/>
      <c r="D80" s="272"/>
      <c r="E80" s="328"/>
      <c r="F80" s="17" t="s">
        <v>139</v>
      </c>
      <c r="G80" s="22" t="s">
        <v>76</v>
      </c>
      <c r="H80" s="17" t="s">
        <v>157</v>
      </c>
      <c r="I80" s="17" t="s">
        <v>87</v>
      </c>
      <c r="J80" s="17">
        <v>0</v>
      </c>
      <c r="K80" s="17">
        <v>35</v>
      </c>
      <c r="L80" s="17">
        <v>35</v>
      </c>
      <c r="M80" s="17" t="s">
        <v>467</v>
      </c>
    </row>
    <row r="81" spans="1:13" ht="39.950000000000003" customHeight="1" x14ac:dyDescent="0.2">
      <c r="A81" s="324"/>
      <c r="B81" s="278"/>
      <c r="C81" s="326"/>
      <c r="D81" s="272"/>
      <c r="E81" s="328"/>
      <c r="F81" s="17" t="s">
        <v>158</v>
      </c>
      <c r="G81" s="22" t="s">
        <v>76</v>
      </c>
      <c r="H81" s="17" t="s">
        <v>157</v>
      </c>
      <c r="I81" s="17" t="s">
        <v>87</v>
      </c>
      <c r="J81" s="17">
        <v>0</v>
      </c>
      <c r="K81" s="17">
        <v>35</v>
      </c>
      <c r="L81" s="17">
        <v>35</v>
      </c>
      <c r="M81" s="17" t="s">
        <v>467</v>
      </c>
    </row>
    <row r="82" spans="1:13" ht="39.950000000000003" customHeight="1" x14ac:dyDescent="0.2">
      <c r="A82" s="324"/>
      <c r="B82" s="278"/>
      <c r="C82" s="326"/>
      <c r="D82" s="272"/>
      <c r="E82" s="328"/>
      <c r="F82" s="17" t="s">
        <v>158</v>
      </c>
      <c r="G82" s="22" t="s">
        <v>76</v>
      </c>
      <c r="H82" s="22" t="s">
        <v>23</v>
      </c>
      <c r="I82" s="17" t="s">
        <v>87</v>
      </c>
      <c r="J82" s="17">
        <v>0</v>
      </c>
      <c r="K82" s="17">
        <v>35</v>
      </c>
      <c r="L82" s="17">
        <v>35</v>
      </c>
      <c r="M82" s="17" t="s">
        <v>467</v>
      </c>
    </row>
    <row r="83" spans="1:13" ht="39.950000000000003" customHeight="1" x14ac:dyDescent="0.2">
      <c r="A83" s="324"/>
      <c r="B83" s="278"/>
      <c r="C83" s="326"/>
      <c r="D83" s="272"/>
      <c r="E83" s="328"/>
      <c r="F83" s="17" t="s">
        <v>488</v>
      </c>
      <c r="G83" s="22" t="s">
        <v>76</v>
      </c>
      <c r="H83" s="22" t="s">
        <v>23</v>
      </c>
      <c r="I83" s="17" t="s">
        <v>414</v>
      </c>
      <c r="J83" s="17">
        <v>0</v>
      </c>
      <c r="K83" s="17">
        <v>35</v>
      </c>
      <c r="L83" s="17">
        <v>35</v>
      </c>
      <c r="M83" s="17" t="s">
        <v>467</v>
      </c>
    </row>
    <row r="84" spans="1:13" ht="39.950000000000003" customHeight="1" x14ac:dyDescent="0.2">
      <c r="A84" s="325"/>
      <c r="B84" s="279"/>
      <c r="C84" s="326"/>
      <c r="D84" s="272"/>
      <c r="E84" s="329"/>
      <c r="F84" s="17" t="s">
        <v>487</v>
      </c>
      <c r="G84" s="22" t="s">
        <v>76</v>
      </c>
      <c r="H84" s="17" t="s">
        <v>157</v>
      </c>
      <c r="I84" s="17" t="s">
        <v>414</v>
      </c>
      <c r="J84" s="17">
        <v>0</v>
      </c>
      <c r="K84" s="17">
        <v>35</v>
      </c>
      <c r="L84" s="17">
        <v>35</v>
      </c>
      <c r="M84" s="17" t="s">
        <v>467</v>
      </c>
    </row>
    <row r="85" spans="1:13" ht="54" customHeight="1" x14ac:dyDescent="0.2">
      <c r="A85" s="330" t="s">
        <v>159</v>
      </c>
      <c r="B85" s="332"/>
      <c r="C85" s="299">
        <v>150020</v>
      </c>
      <c r="D85" s="286" t="s">
        <v>486</v>
      </c>
      <c r="E85" s="305" t="s">
        <v>160</v>
      </c>
      <c r="F85" s="17"/>
      <c r="G85" s="22" t="s">
        <v>76</v>
      </c>
      <c r="H85" s="17" t="s">
        <v>161</v>
      </c>
      <c r="I85" s="17" t="s">
        <v>459</v>
      </c>
      <c r="J85" s="17">
        <v>0</v>
      </c>
      <c r="K85" s="17">
        <v>30</v>
      </c>
      <c r="L85" s="17">
        <v>30</v>
      </c>
      <c r="M85" s="17" t="s">
        <v>467</v>
      </c>
    </row>
    <row r="86" spans="1:13" ht="115.5" customHeight="1" x14ac:dyDescent="0.2">
      <c r="A86" s="331"/>
      <c r="B86" s="333"/>
      <c r="C86" s="300"/>
      <c r="D86" s="288"/>
      <c r="E86" s="305"/>
      <c r="F86" s="17"/>
      <c r="G86" s="22" t="s">
        <v>76</v>
      </c>
      <c r="H86" s="17" t="s">
        <v>162</v>
      </c>
      <c r="I86" s="17" t="s">
        <v>459</v>
      </c>
      <c r="J86" s="17">
        <v>0</v>
      </c>
      <c r="K86" s="17">
        <v>30</v>
      </c>
      <c r="L86" s="17">
        <v>30</v>
      </c>
      <c r="M86" s="17" t="s">
        <v>467</v>
      </c>
    </row>
    <row r="87" spans="1:13" ht="45" customHeight="1" x14ac:dyDescent="0.2">
      <c r="A87" s="304" t="s">
        <v>163</v>
      </c>
      <c r="B87" s="277"/>
      <c r="C87" s="270">
        <v>150030</v>
      </c>
      <c r="D87" s="273" t="s">
        <v>164</v>
      </c>
      <c r="E87" s="272" t="s">
        <v>165</v>
      </c>
      <c r="F87" s="22" t="s">
        <v>166</v>
      </c>
      <c r="G87" s="22" t="s">
        <v>76</v>
      </c>
      <c r="H87" s="22" t="s">
        <v>167</v>
      </c>
      <c r="I87" s="17" t="s">
        <v>414</v>
      </c>
      <c r="J87" s="17">
        <v>600</v>
      </c>
      <c r="K87" s="17">
        <v>35</v>
      </c>
      <c r="L87" s="17">
        <v>35</v>
      </c>
      <c r="M87" s="17" t="s">
        <v>467</v>
      </c>
    </row>
    <row r="88" spans="1:13" ht="45" customHeight="1" x14ac:dyDescent="0.2">
      <c r="A88" s="304"/>
      <c r="B88" s="278"/>
      <c r="C88" s="270"/>
      <c r="D88" s="273"/>
      <c r="E88" s="272"/>
      <c r="F88" s="22" t="s">
        <v>168</v>
      </c>
      <c r="G88" s="22" t="s">
        <v>76</v>
      </c>
      <c r="H88" s="22" t="s">
        <v>167</v>
      </c>
      <c r="I88" s="17" t="s">
        <v>414</v>
      </c>
      <c r="J88" s="17">
        <v>600</v>
      </c>
      <c r="K88" s="17">
        <v>35</v>
      </c>
      <c r="L88" s="17">
        <v>35</v>
      </c>
      <c r="M88" s="17" t="s">
        <v>467</v>
      </c>
    </row>
    <row r="89" spans="1:13" ht="45" customHeight="1" x14ac:dyDescent="0.2">
      <c r="A89" s="304"/>
      <c r="B89" s="278"/>
      <c r="C89" s="270"/>
      <c r="D89" s="273"/>
      <c r="E89" s="272"/>
      <c r="F89" s="22" t="s">
        <v>169</v>
      </c>
      <c r="G89" s="22" t="s">
        <v>76</v>
      </c>
      <c r="H89" s="22" t="s">
        <v>167</v>
      </c>
      <c r="I89" s="17" t="s">
        <v>87</v>
      </c>
      <c r="J89" s="17">
        <v>600</v>
      </c>
      <c r="K89" s="17">
        <v>35</v>
      </c>
      <c r="L89" s="17">
        <v>35</v>
      </c>
      <c r="M89" s="17" t="s">
        <v>467</v>
      </c>
    </row>
    <row r="90" spans="1:13" ht="45" customHeight="1" x14ac:dyDescent="0.2">
      <c r="A90" s="304"/>
      <c r="B90" s="278"/>
      <c r="C90" s="270"/>
      <c r="D90" s="273"/>
      <c r="E90" s="272"/>
      <c r="F90" s="22" t="s">
        <v>144</v>
      </c>
      <c r="G90" s="22" t="s">
        <v>76</v>
      </c>
      <c r="H90" s="22" t="s">
        <v>170</v>
      </c>
      <c r="I90" s="17" t="s">
        <v>414</v>
      </c>
      <c r="J90" s="17">
        <v>600</v>
      </c>
      <c r="K90" s="17">
        <v>35</v>
      </c>
      <c r="L90" s="17">
        <v>35</v>
      </c>
      <c r="M90" s="17" t="s">
        <v>467</v>
      </c>
    </row>
    <row r="91" spans="1:13" ht="45" customHeight="1" x14ac:dyDescent="0.2">
      <c r="A91" s="304"/>
      <c r="B91" s="279"/>
      <c r="C91" s="270"/>
      <c r="D91" s="273"/>
      <c r="E91" s="272"/>
      <c r="F91" s="22" t="s">
        <v>171</v>
      </c>
      <c r="G91" s="22" t="s">
        <v>76</v>
      </c>
      <c r="H91" s="22" t="s">
        <v>167</v>
      </c>
      <c r="I91" s="17" t="s">
        <v>87</v>
      </c>
      <c r="J91" s="17">
        <v>600</v>
      </c>
      <c r="K91" s="17">
        <v>35</v>
      </c>
      <c r="L91" s="17">
        <v>35</v>
      </c>
      <c r="M91" s="17" t="s">
        <v>467</v>
      </c>
    </row>
    <row r="92" spans="1:13" ht="45" customHeight="1" x14ac:dyDescent="0.2">
      <c r="A92" s="274" t="s">
        <v>172</v>
      </c>
      <c r="B92" s="277"/>
      <c r="C92" s="280">
        <v>150040</v>
      </c>
      <c r="D92" s="283" t="s">
        <v>485</v>
      </c>
      <c r="E92" s="286" t="s">
        <v>174</v>
      </c>
      <c r="F92" s="17"/>
      <c r="G92" s="22" t="s">
        <v>76</v>
      </c>
      <c r="H92" s="17" t="s">
        <v>175</v>
      </c>
      <c r="I92" s="17" t="s">
        <v>87</v>
      </c>
      <c r="J92" s="17">
        <v>600</v>
      </c>
      <c r="K92" s="17">
        <v>35</v>
      </c>
      <c r="L92" s="17">
        <v>35</v>
      </c>
      <c r="M92" s="17" t="s">
        <v>467</v>
      </c>
    </row>
    <row r="93" spans="1:13" s="21" customFormat="1" ht="45" customHeight="1" x14ac:dyDescent="0.25">
      <c r="A93" s="275"/>
      <c r="B93" s="278"/>
      <c r="C93" s="281"/>
      <c r="D93" s="284"/>
      <c r="E93" s="287"/>
      <c r="F93" s="17"/>
      <c r="G93" s="22" t="s">
        <v>76</v>
      </c>
      <c r="H93" s="17" t="s">
        <v>176</v>
      </c>
      <c r="I93" s="17" t="s">
        <v>87</v>
      </c>
      <c r="J93" s="17">
        <v>600</v>
      </c>
      <c r="K93" s="17">
        <v>35</v>
      </c>
      <c r="L93" s="17">
        <v>35</v>
      </c>
      <c r="M93" s="17" t="s">
        <v>467</v>
      </c>
    </row>
    <row r="94" spans="1:13" ht="45" customHeight="1" x14ac:dyDescent="0.2">
      <c r="A94" s="275"/>
      <c r="B94" s="278"/>
      <c r="C94" s="281"/>
      <c r="D94" s="284"/>
      <c r="E94" s="286" t="s">
        <v>484</v>
      </c>
      <c r="F94" s="17"/>
      <c r="G94" s="22" t="s">
        <v>76</v>
      </c>
      <c r="H94" s="17" t="s">
        <v>483</v>
      </c>
      <c r="I94" s="22" t="s">
        <v>459</v>
      </c>
      <c r="J94" s="13">
        <v>600</v>
      </c>
      <c r="K94" s="17">
        <v>35</v>
      </c>
      <c r="L94" s="17">
        <v>35</v>
      </c>
      <c r="M94" s="13" t="s">
        <v>467</v>
      </c>
    </row>
    <row r="95" spans="1:13" ht="45" customHeight="1" x14ac:dyDescent="0.2">
      <c r="A95" s="275"/>
      <c r="B95" s="278"/>
      <c r="C95" s="281"/>
      <c r="D95" s="284"/>
      <c r="E95" s="288"/>
      <c r="F95" s="17"/>
      <c r="G95" s="22" t="s">
        <v>76</v>
      </c>
      <c r="H95" s="17" t="s">
        <v>482</v>
      </c>
      <c r="I95" s="22" t="s">
        <v>459</v>
      </c>
      <c r="J95" s="13">
        <v>600</v>
      </c>
      <c r="K95" s="17">
        <v>35</v>
      </c>
      <c r="L95" s="17">
        <v>35</v>
      </c>
      <c r="M95" s="13" t="s">
        <v>467</v>
      </c>
    </row>
    <row r="96" spans="1:13" ht="45" customHeight="1" x14ac:dyDescent="0.2">
      <c r="A96" s="276"/>
      <c r="B96" s="279"/>
      <c r="C96" s="282"/>
      <c r="D96" s="285"/>
      <c r="E96" s="287"/>
      <c r="F96" s="17"/>
      <c r="G96" s="22" t="s">
        <v>76</v>
      </c>
      <c r="H96" s="17" t="s">
        <v>481</v>
      </c>
      <c r="I96" s="17" t="s">
        <v>414</v>
      </c>
      <c r="J96" s="13">
        <v>600</v>
      </c>
      <c r="K96" s="17">
        <v>35</v>
      </c>
      <c r="L96" s="17">
        <v>35</v>
      </c>
      <c r="M96" s="13" t="s">
        <v>467</v>
      </c>
    </row>
    <row r="97" spans="1:13" ht="77.25" customHeight="1" x14ac:dyDescent="0.2">
      <c r="A97" s="266" t="s">
        <v>177</v>
      </c>
      <c r="B97" s="267"/>
      <c r="C97" s="270">
        <v>150050</v>
      </c>
      <c r="D97" s="271" t="s">
        <v>7</v>
      </c>
      <c r="E97" s="272" t="s">
        <v>480</v>
      </c>
      <c r="F97" s="22"/>
      <c r="G97" s="22" t="s">
        <v>76</v>
      </c>
      <c r="H97" s="22" t="s">
        <v>30</v>
      </c>
      <c r="I97" s="22" t="s">
        <v>414</v>
      </c>
      <c r="J97" s="22">
        <v>600</v>
      </c>
      <c r="K97" s="22">
        <v>35</v>
      </c>
      <c r="L97" s="22">
        <v>35</v>
      </c>
      <c r="M97" s="17" t="s">
        <v>467</v>
      </c>
    </row>
    <row r="98" spans="1:13" ht="59.25" customHeight="1" x14ac:dyDescent="0.2">
      <c r="A98" s="266"/>
      <c r="B98" s="268"/>
      <c r="C98" s="270"/>
      <c r="D98" s="271"/>
      <c r="E98" s="272"/>
      <c r="F98" s="22"/>
      <c r="G98" s="22" t="s">
        <v>76</v>
      </c>
      <c r="H98" s="22" t="s">
        <v>31</v>
      </c>
      <c r="I98" s="22" t="s">
        <v>414</v>
      </c>
      <c r="J98" s="22">
        <v>600</v>
      </c>
      <c r="K98" s="22">
        <v>35</v>
      </c>
      <c r="L98" s="22">
        <v>35</v>
      </c>
      <c r="M98" s="17" t="s">
        <v>467</v>
      </c>
    </row>
    <row r="99" spans="1:13" ht="99.75" customHeight="1" x14ac:dyDescent="0.2">
      <c r="A99" s="266"/>
      <c r="B99" s="268"/>
      <c r="C99" s="270"/>
      <c r="D99" s="271"/>
      <c r="E99" s="272"/>
      <c r="F99" s="22"/>
      <c r="G99" s="22" t="s">
        <v>76</v>
      </c>
      <c r="H99" s="22" t="s">
        <v>479</v>
      </c>
      <c r="I99" s="22" t="s">
        <v>414</v>
      </c>
      <c r="J99" s="22">
        <v>600</v>
      </c>
      <c r="K99" s="22">
        <v>35</v>
      </c>
      <c r="L99" s="22">
        <v>35</v>
      </c>
      <c r="M99" s="22" t="s">
        <v>467</v>
      </c>
    </row>
    <row r="100" spans="1:13" ht="127.5" customHeight="1" x14ac:dyDescent="0.2">
      <c r="A100" s="266"/>
      <c r="B100" s="269"/>
      <c r="C100" s="270"/>
      <c r="D100" s="271"/>
      <c r="E100" s="272"/>
      <c r="F100" s="22"/>
      <c r="G100" s="22" t="s">
        <v>76</v>
      </c>
      <c r="H100" s="22" t="s">
        <v>178</v>
      </c>
      <c r="I100" s="22" t="s">
        <v>87</v>
      </c>
      <c r="J100" s="22">
        <v>600</v>
      </c>
      <c r="K100" s="22">
        <v>35</v>
      </c>
      <c r="L100" s="22">
        <v>35</v>
      </c>
      <c r="M100" s="17" t="s">
        <v>467</v>
      </c>
    </row>
    <row r="101" spans="1:13" ht="79.5" customHeight="1" x14ac:dyDescent="0.2">
      <c r="A101" s="274" t="s">
        <v>179</v>
      </c>
      <c r="B101" s="277"/>
      <c r="C101" s="280">
        <v>150060</v>
      </c>
      <c r="D101" s="283" t="s">
        <v>8</v>
      </c>
      <c r="E101" s="296" t="s">
        <v>478</v>
      </c>
      <c r="F101" s="22"/>
      <c r="G101" s="22" t="s">
        <v>76</v>
      </c>
      <c r="H101" s="135" t="s">
        <v>29</v>
      </c>
      <c r="I101" s="135" t="s">
        <v>414</v>
      </c>
      <c r="J101" s="22">
        <v>600</v>
      </c>
      <c r="K101" s="22">
        <v>15</v>
      </c>
      <c r="L101" s="22">
        <v>15</v>
      </c>
      <c r="M101" s="17" t="s">
        <v>467</v>
      </c>
    </row>
    <row r="102" spans="1:13" ht="45" customHeight="1" x14ac:dyDescent="0.2">
      <c r="A102" s="275"/>
      <c r="B102" s="278"/>
      <c r="C102" s="281"/>
      <c r="D102" s="284"/>
      <c r="E102" s="297"/>
      <c r="F102" s="22"/>
      <c r="G102" s="22" t="s">
        <v>76</v>
      </c>
      <c r="H102" s="134" t="s">
        <v>477</v>
      </c>
      <c r="I102" s="135" t="s">
        <v>414</v>
      </c>
      <c r="J102" s="22">
        <v>600</v>
      </c>
      <c r="K102" s="22">
        <v>15</v>
      </c>
      <c r="L102" s="22">
        <v>15</v>
      </c>
      <c r="M102" s="22" t="s">
        <v>467</v>
      </c>
    </row>
    <row r="103" spans="1:13" ht="45" customHeight="1" x14ac:dyDescent="0.2">
      <c r="A103" s="275"/>
      <c r="B103" s="278"/>
      <c r="C103" s="281"/>
      <c r="D103" s="284"/>
      <c r="E103" s="297"/>
      <c r="F103" s="22"/>
      <c r="G103" s="22" t="s">
        <v>76</v>
      </c>
      <c r="H103" s="155" t="s">
        <v>476</v>
      </c>
      <c r="I103" s="135" t="s">
        <v>459</v>
      </c>
      <c r="J103" s="22">
        <v>600</v>
      </c>
      <c r="K103" s="22">
        <v>15</v>
      </c>
      <c r="L103" s="22">
        <v>15</v>
      </c>
      <c r="M103" s="22" t="s">
        <v>467</v>
      </c>
    </row>
    <row r="104" spans="1:13" ht="45" customHeight="1" x14ac:dyDescent="0.2">
      <c r="A104" s="275"/>
      <c r="B104" s="278"/>
      <c r="C104" s="281"/>
      <c r="D104" s="284"/>
      <c r="E104" s="297"/>
      <c r="F104" s="22"/>
      <c r="G104" s="22" t="s">
        <v>76</v>
      </c>
      <c r="H104" s="155" t="s">
        <v>475</v>
      </c>
      <c r="I104" s="135" t="s">
        <v>459</v>
      </c>
      <c r="J104" s="22">
        <v>600</v>
      </c>
      <c r="K104" s="22">
        <v>15</v>
      </c>
      <c r="L104" s="22">
        <v>15</v>
      </c>
      <c r="M104" s="22" t="s">
        <v>467</v>
      </c>
    </row>
    <row r="105" spans="1:13" ht="45" customHeight="1" x14ac:dyDescent="0.2">
      <c r="A105" s="276"/>
      <c r="B105" s="279"/>
      <c r="C105" s="282"/>
      <c r="D105" s="285"/>
      <c r="E105" s="298"/>
      <c r="F105" s="22"/>
      <c r="G105" s="22" t="s">
        <v>76</v>
      </c>
      <c r="H105" s="155" t="s">
        <v>474</v>
      </c>
      <c r="I105" s="135" t="s">
        <v>459</v>
      </c>
      <c r="J105" s="22">
        <v>600</v>
      </c>
      <c r="K105" s="22">
        <v>15</v>
      </c>
      <c r="L105" s="22">
        <v>15</v>
      </c>
      <c r="M105" s="22" t="s">
        <v>467</v>
      </c>
    </row>
    <row r="106" spans="1:13" ht="45" customHeight="1" x14ac:dyDescent="0.2">
      <c r="A106" s="304" t="s">
        <v>180</v>
      </c>
      <c r="B106" s="277"/>
      <c r="C106" s="270">
        <v>150070</v>
      </c>
      <c r="D106" s="305" t="s">
        <v>473</v>
      </c>
      <c r="E106" s="286" t="s">
        <v>472</v>
      </c>
      <c r="F106" s="17"/>
      <c r="G106" s="22" t="s">
        <v>76</v>
      </c>
      <c r="H106" s="22" t="s">
        <v>32</v>
      </c>
      <c r="I106" s="17" t="s">
        <v>414</v>
      </c>
      <c r="J106" s="17">
        <v>600</v>
      </c>
      <c r="K106" s="17">
        <v>35</v>
      </c>
      <c r="L106" s="17">
        <v>35</v>
      </c>
      <c r="M106" s="17" t="s">
        <v>467</v>
      </c>
    </row>
    <row r="107" spans="1:13" ht="51" customHeight="1" x14ac:dyDescent="0.2">
      <c r="A107" s="304"/>
      <c r="B107" s="279"/>
      <c r="C107" s="270"/>
      <c r="D107" s="305"/>
      <c r="E107" s="287"/>
      <c r="F107" s="17"/>
      <c r="G107" s="22" t="s">
        <v>76</v>
      </c>
      <c r="H107" s="22" t="s">
        <v>33</v>
      </c>
      <c r="I107" s="17" t="s">
        <v>414</v>
      </c>
      <c r="J107" s="17">
        <v>600</v>
      </c>
      <c r="K107" s="17">
        <v>35</v>
      </c>
      <c r="L107" s="17">
        <v>35</v>
      </c>
      <c r="M107" s="17" t="s">
        <v>467</v>
      </c>
    </row>
    <row r="108" spans="1:13" ht="45" customHeight="1" x14ac:dyDescent="0.2">
      <c r="A108" s="304" t="s">
        <v>181</v>
      </c>
      <c r="B108" s="277"/>
      <c r="C108" s="270">
        <v>150080</v>
      </c>
      <c r="D108" s="273" t="s">
        <v>182</v>
      </c>
      <c r="E108" s="272" t="s">
        <v>183</v>
      </c>
      <c r="F108" s="22" t="s">
        <v>184</v>
      </c>
      <c r="G108" s="22" t="s">
        <v>76</v>
      </c>
      <c r="H108" s="22" t="s">
        <v>185</v>
      </c>
      <c r="I108" s="22" t="s">
        <v>87</v>
      </c>
      <c r="J108" s="22">
        <v>0</v>
      </c>
      <c r="K108" s="22">
        <v>30</v>
      </c>
      <c r="L108" s="22">
        <v>30</v>
      </c>
      <c r="M108" s="17" t="s">
        <v>467</v>
      </c>
    </row>
    <row r="109" spans="1:13" ht="45" customHeight="1" x14ac:dyDescent="0.2">
      <c r="A109" s="304"/>
      <c r="B109" s="278"/>
      <c r="C109" s="270"/>
      <c r="D109" s="273"/>
      <c r="E109" s="272"/>
      <c r="F109" s="22" t="s">
        <v>186</v>
      </c>
      <c r="G109" s="22" t="s">
        <v>76</v>
      </c>
      <c r="H109" s="22" t="s">
        <v>185</v>
      </c>
      <c r="I109" s="22" t="s">
        <v>87</v>
      </c>
      <c r="J109" s="22">
        <v>0</v>
      </c>
      <c r="K109" s="22">
        <v>30</v>
      </c>
      <c r="L109" s="22">
        <v>30</v>
      </c>
      <c r="M109" s="17" t="s">
        <v>467</v>
      </c>
    </row>
    <row r="110" spans="1:13" ht="45" customHeight="1" x14ac:dyDescent="0.2">
      <c r="A110" s="304"/>
      <c r="B110" s="278"/>
      <c r="C110" s="270"/>
      <c r="D110" s="273"/>
      <c r="E110" s="272"/>
      <c r="F110" s="22" t="s">
        <v>184</v>
      </c>
      <c r="G110" s="22" t="s">
        <v>76</v>
      </c>
      <c r="H110" s="22" t="s">
        <v>187</v>
      </c>
      <c r="I110" s="22" t="s">
        <v>87</v>
      </c>
      <c r="J110" s="22">
        <v>0</v>
      </c>
      <c r="K110" s="22">
        <v>30</v>
      </c>
      <c r="L110" s="22">
        <v>30</v>
      </c>
      <c r="M110" s="17" t="s">
        <v>467</v>
      </c>
    </row>
    <row r="111" spans="1:13" ht="45" customHeight="1" x14ac:dyDescent="0.2">
      <c r="A111" s="304"/>
      <c r="B111" s="278"/>
      <c r="C111" s="270"/>
      <c r="D111" s="273"/>
      <c r="E111" s="272"/>
      <c r="F111" s="22" t="s">
        <v>186</v>
      </c>
      <c r="G111" s="22" t="s">
        <v>76</v>
      </c>
      <c r="H111" s="22" t="s">
        <v>187</v>
      </c>
      <c r="I111" s="22" t="s">
        <v>87</v>
      </c>
      <c r="J111" s="22">
        <v>0</v>
      </c>
      <c r="K111" s="22">
        <v>30</v>
      </c>
      <c r="L111" s="22">
        <v>30</v>
      </c>
      <c r="M111" s="17" t="s">
        <v>467</v>
      </c>
    </row>
    <row r="112" spans="1:13" ht="45" customHeight="1" x14ac:dyDescent="0.2">
      <c r="A112" s="304"/>
      <c r="B112" s="278"/>
      <c r="C112" s="270"/>
      <c r="D112" s="273"/>
      <c r="E112" s="272"/>
      <c r="F112" s="22" t="s">
        <v>186</v>
      </c>
      <c r="G112" s="22" t="s">
        <v>76</v>
      </c>
      <c r="H112" s="22" t="s">
        <v>188</v>
      </c>
      <c r="I112" s="22" t="s">
        <v>87</v>
      </c>
      <c r="J112" s="22">
        <v>0</v>
      </c>
      <c r="K112" s="22">
        <v>30</v>
      </c>
      <c r="L112" s="22">
        <v>30</v>
      </c>
      <c r="M112" s="17" t="s">
        <v>467</v>
      </c>
    </row>
    <row r="113" spans="1:13" ht="45" customHeight="1" x14ac:dyDescent="0.2">
      <c r="A113" s="304"/>
      <c r="B113" s="278"/>
      <c r="C113" s="270"/>
      <c r="D113" s="273"/>
      <c r="E113" s="272"/>
      <c r="F113" s="22" t="s">
        <v>186</v>
      </c>
      <c r="G113" s="22" t="s">
        <v>76</v>
      </c>
      <c r="H113" s="22" t="s">
        <v>189</v>
      </c>
      <c r="I113" s="22" t="s">
        <v>87</v>
      </c>
      <c r="J113" s="22">
        <v>0</v>
      </c>
      <c r="K113" s="22">
        <v>30</v>
      </c>
      <c r="L113" s="22">
        <v>30</v>
      </c>
      <c r="M113" s="17" t="s">
        <v>467</v>
      </c>
    </row>
    <row r="114" spans="1:13" ht="45" customHeight="1" x14ac:dyDescent="0.2">
      <c r="A114" s="304"/>
      <c r="B114" s="278"/>
      <c r="C114" s="270"/>
      <c r="D114" s="273"/>
      <c r="E114" s="272"/>
      <c r="F114" s="22" t="s">
        <v>190</v>
      </c>
      <c r="G114" s="22" t="s">
        <v>76</v>
      </c>
      <c r="H114" s="22" t="s">
        <v>188</v>
      </c>
      <c r="I114" s="22" t="s">
        <v>87</v>
      </c>
      <c r="J114" s="22">
        <v>0</v>
      </c>
      <c r="K114" s="22">
        <v>30</v>
      </c>
      <c r="L114" s="22">
        <v>30</v>
      </c>
      <c r="M114" s="17" t="s">
        <v>467</v>
      </c>
    </row>
    <row r="115" spans="1:13" ht="45" customHeight="1" x14ac:dyDescent="0.2">
      <c r="A115" s="304"/>
      <c r="B115" s="278"/>
      <c r="C115" s="270"/>
      <c r="D115" s="273"/>
      <c r="E115" s="272"/>
      <c r="F115" s="22"/>
      <c r="G115" s="22" t="s">
        <v>76</v>
      </c>
      <c r="H115" s="22" t="s">
        <v>191</v>
      </c>
      <c r="I115" s="22" t="s">
        <v>87</v>
      </c>
      <c r="J115" s="22">
        <v>0</v>
      </c>
      <c r="K115" s="22">
        <v>30</v>
      </c>
      <c r="L115" s="22">
        <v>30</v>
      </c>
      <c r="M115" s="17" t="s">
        <v>467</v>
      </c>
    </row>
    <row r="116" spans="1:13" ht="45" customHeight="1" x14ac:dyDescent="0.2">
      <c r="A116" s="304"/>
      <c r="B116" s="278"/>
      <c r="C116" s="270"/>
      <c r="D116" s="273"/>
      <c r="E116" s="272"/>
      <c r="F116" s="22"/>
      <c r="G116" s="22" t="s">
        <v>76</v>
      </c>
      <c r="H116" s="22" t="s">
        <v>192</v>
      </c>
      <c r="I116" s="22" t="s">
        <v>87</v>
      </c>
      <c r="J116" s="22">
        <v>0</v>
      </c>
      <c r="K116" s="22">
        <v>30</v>
      </c>
      <c r="L116" s="22">
        <v>30</v>
      </c>
      <c r="M116" s="17" t="s">
        <v>467</v>
      </c>
    </row>
    <row r="117" spans="1:13" ht="45" customHeight="1" x14ac:dyDescent="0.2">
      <c r="A117" s="304"/>
      <c r="B117" s="279"/>
      <c r="C117" s="270"/>
      <c r="D117" s="273"/>
      <c r="E117" s="272"/>
      <c r="F117" s="22"/>
      <c r="G117" s="22" t="s">
        <v>76</v>
      </c>
      <c r="H117" s="22" t="s">
        <v>193</v>
      </c>
      <c r="I117" s="22" t="s">
        <v>87</v>
      </c>
      <c r="J117" s="22">
        <v>0</v>
      </c>
      <c r="K117" s="22">
        <v>30</v>
      </c>
      <c r="L117" s="22">
        <v>30</v>
      </c>
      <c r="M117" s="17" t="s">
        <v>467</v>
      </c>
    </row>
    <row r="118" spans="1:13" ht="45" customHeight="1" x14ac:dyDescent="0.2">
      <c r="A118" s="304" t="s">
        <v>194</v>
      </c>
      <c r="B118" s="277"/>
      <c r="C118" s="315">
        <v>150090</v>
      </c>
      <c r="D118" s="272" t="s">
        <v>471</v>
      </c>
      <c r="E118" s="272" t="s">
        <v>470</v>
      </c>
      <c r="F118" s="22"/>
      <c r="G118" s="22" t="s">
        <v>76</v>
      </c>
      <c r="H118" s="22" t="s">
        <v>34</v>
      </c>
      <c r="I118" s="22" t="s">
        <v>414</v>
      </c>
      <c r="J118" s="22">
        <v>600</v>
      </c>
      <c r="K118" s="22">
        <v>10</v>
      </c>
      <c r="L118" s="17">
        <v>10</v>
      </c>
      <c r="M118" s="17" t="s">
        <v>467</v>
      </c>
    </row>
    <row r="119" spans="1:13" ht="45" customHeight="1" x14ac:dyDescent="0.2">
      <c r="A119" s="304"/>
      <c r="B119" s="278"/>
      <c r="C119" s="315"/>
      <c r="D119" s="272"/>
      <c r="E119" s="272"/>
      <c r="F119" s="22"/>
      <c r="G119" s="22" t="s">
        <v>76</v>
      </c>
      <c r="H119" s="22" t="s">
        <v>469</v>
      </c>
      <c r="I119" s="22" t="s">
        <v>87</v>
      </c>
      <c r="J119" s="22">
        <v>600</v>
      </c>
      <c r="K119" s="22">
        <v>10</v>
      </c>
      <c r="L119" s="17">
        <v>10</v>
      </c>
      <c r="M119" s="17" t="s">
        <v>467</v>
      </c>
    </row>
    <row r="120" spans="1:13" ht="45" customHeight="1" x14ac:dyDescent="0.2">
      <c r="A120" s="304"/>
      <c r="B120" s="278"/>
      <c r="C120" s="315"/>
      <c r="D120" s="272"/>
      <c r="E120" s="272"/>
      <c r="F120" s="22"/>
      <c r="G120" s="22" t="s">
        <v>76</v>
      </c>
      <c r="H120" s="22" t="s">
        <v>468</v>
      </c>
      <c r="I120" s="22" t="s">
        <v>87</v>
      </c>
      <c r="J120" s="22">
        <v>600</v>
      </c>
      <c r="K120" s="22">
        <v>10</v>
      </c>
      <c r="L120" s="17">
        <v>10</v>
      </c>
      <c r="M120" s="17" t="s">
        <v>467</v>
      </c>
    </row>
    <row r="121" spans="1:13" ht="45" customHeight="1" x14ac:dyDescent="0.2">
      <c r="A121" s="304"/>
      <c r="B121" s="279"/>
      <c r="C121" s="315"/>
      <c r="D121" s="272"/>
      <c r="E121" s="272"/>
      <c r="F121" s="22"/>
      <c r="G121" s="22" t="s">
        <v>76</v>
      </c>
      <c r="H121" s="22" t="s">
        <v>35</v>
      </c>
      <c r="I121" s="22" t="s">
        <v>414</v>
      </c>
      <c r="J121" s="22">
        <v>600</v>
      </c>
      <c r="K121" s="22">
        <v>10</v>
      </c>
      <c r="L121" s="17">
        <v>10</v>
      </c>
      <c r="M121" s="17" t="s">
        <v>467</v>
      </c>
    </row>
    <row r="122" spans="1:13" ht="13.5" customHeight="1" x14ac:dyDescent="0.2">
      <c r="A122" s="152" t="s">
        <v>195</v>
      </c>
      <c r="B122" s="142" t="s">
        <v>450</v>
      </c>
      <c r="C122" s="14">
        <v>160000</v>
      </c>
      <c r="D122" s="150" t="s">
        <v>196</v>
      </c>
      <c r="E122" s="15"/>
      <c r="F122" s="15"/>
      <c r="G122" s="15"/>
      <c r="H122" s="15"/>
      <c r="I122" s="15"/>
      <c r="J122" s="15"/>
      <c r="K122" s="15"/>
      <c r="L122" s="15"/>
      <c r="M122" s="15"/>
    </row>
    <row r="123" spans="1:13" ht="26.25" customHeight="1" x14ac:dyDescent="0.2">
      <c r="A123" s="304" t="s">
        <v>197</v>
      </c>
      <c r="B123" s="138"/>
      <c r="C123" s="270">
        <v>160010</v>
      </c>
      <c r="D123" s="272" t="s">
        <v>198</v>
      </c>
      <c r="E123" s="334" t="s">
        <v>466</v>
      </c>
      <c r="F123" s="22"/>
      <c r="G123" s="22" t="s">
        <v>76</v>
      </c>
      <c r="H123" s="22" t="s">
        <v>199</v>
      </c>
      <c r="I123" s="22" t="s">
        <v>465</v>
      </c>
      <c r="J123" s="22">
        <v>600</v>
      </c>
      <c r="K123" s="22">
        <v>10</v>
      </c>
      <c r="L123" s="22">
        <v>10</v>
      </c>
      <c r="M123" s="22" t="s">
        <v>412</v>
      </c>
    </row>
    <row r="124" spans="1:13" ht="29.25" customHeight="1" x14ac:dyDescent="0.2">
      <c r="A124" s="304"/>
      <c r="B124" s="137"/>
      <c r="C124" s="270"/>
      <c r="D124" s="272"/>
      <c r="E124" s="334"/>
      <c r="F124" s="22"/>
      <c r="G124" s="22" t="s">
        <v>76</v>
      </c>
      <c r="H124" s="22" t="s">
        <v>200</v>
      </c>
      <c r="I124" s="22" t="s">
        <v>87</v>
      </c>
      <c r="J124" s="22">
        <v>600</v>
      </c>
      <c r="K124" s="22">
        <v>10</v>
      </c>
      <c r="L124" s="22">
        <v>10</v>
      </c>
      <c r="M124" s="22" t="s">
        <v>412</v>
      </c>
    </row>
    <row r="125" spans="1:13" ht="26.25" customHeight="1" x14ac:dyDescent="0.2">
      <c r="A125" s="304"/>
      <c r="B125" s="137"/>
      <c r="C125" s="270"/>
      <c r="D125" s="272"/>
      <c r="E125" s="334"/>
      <c r="F125" s="22"/>
      <c r="G125" s="154" t="s">
        <v>76</v>
      </c>
      <c r="H125" s="22" t="s">
        <v>464</v>
      </c>
      <c r="I125" s="22" t="s">
        <v>87</v>
      </c>
      <c r="J125" s="22">
        <v>600</v>
      </c>
      <c r="K125" s="22">
        <v>10</v>
      </c>
      <c r="L125" s="22">
        <v>10</v>
      </c>
      <c r="M125" s="22" t="s">
        <v>412</v>
      </c>
    </row>
    <row r="126" spans="1:13" ht="25.5" customHeight="1" x14ac:dyDescent="0.2">
      <c r="A126" s="304"/>
      <c r="B126" s="137"/>
      <c r="C126" s="270"/>
      <c r="D126" s="272"/>
      <c r="E126" s="334"/>
      <c r="F126" s="22"/>
      <c r="G126" s="154" t="s">
        <v>76</v>
      </c>
      <c r="H126" s="22" t="s">
        <v>463</v>
      </c>
      <c r="I126" s="22" t="s">
        <v>87</v>
      </c>
      <c r="J126" s="22">
        <v>600</v>
      </c>
      <c r="K126" s="22">
        <v>10</v>
      </c>
      <c r="L126" s="22">
        <v>10</v>
      </c>
      <c r="M126" s="22" t="s">
        <v>412</v>
      </c>
    </row>
    <row r="127" spans="1:13" ht="30.75" customHeight="1" x14ac:dyDescent="0.2">
      <c r="A127" s="304"/>
      <c r="B127" s="137"/>
      <c r="C127" s="270"/>
      <c r="D127" s="272"/>
      <c r="E127" s="334"/>
      <c r="F127" s="22"/>
      <c r="G127" s="22" t="s">
        <v>76</v>
      </c>
      <c r="H127" s="22" t="s">
        <v>201</v>
      </c>
      <c r="I127" s="22" t="s">
        <v>414</v>
      </c>
      <c r="J127" s="22">
        <v>600</v>
      </c>
      <c r="K127" s="22">
        <v>10</v>
      </c>
      <c r="L127" s="22">
        <v>10</v>
      </c>
      <c r="M127" s="22" t="s">
        <v>412</v>
      </c>
    </row>
    <row r="128" spans="1:13" ht="30" customHeight="1" x14ac:dyDescent="0.2">
      <c r="A128" s="304" t="s">
        <v>202</v>
      </c>
      <c r="B128" s="138"/>
      <c r="C128" s="270">
        <v>160020</v>
      </c>
      <c r="D128" s="272" t="s">
        <v>203</v>
      </c>
      <c r="E128" s="272" t="s">
        <v>204</v>
      </c>
      <c r="F128" s="22"/>
      <c r="G128" s="22" t="s">
        <v>76</v>
      </c>
      <c r="H128" s="22" t="s">
        <v>205</v>
      </c>
      <c r="I128" s="22" t="s">
        <v>87</v>
      </c>
      <c r="J128" s="22">
        <v>600</v>
      </c>
      <c r="K128" s="22">
        <v>10</v>
      </c>
      <c r="L128" s="22">
        <v>10</v>
      </c>
      <c r="M128" s="17" t="s">
        <v>412</v>
      </c>
    </row>
    <row r="129" spans="1:13" ht="26.25" customHeight="1" x14ac:dyDescent="0.2">
      <c r="A129" s="304"/>
      <c r="B129" s="136"/>
      <c r="C129" s="270"/>
      <c r="D129" s="272"/>
      <c r="E129" s="272"/>
      <c r="F129" s="22"/>
      <c r="G129" s="22" t="s">
        <v>76</v>
      </c>
      <c r="H129" s="22" t="s">
        <v>206</v>
      </c>
      <c r="I129" s="22" t="s">
        <v>87</v>
      </c>
      <c r="J129" s="22">
        <v>600</v>
      </c>
      <c r="K129" s="22">
        <v>10</v>
      </c>
      <c r="L129" s="22">
        <v>10</v>
      </c>
      <c r="M129" s="17" t="s">
        <v>412</v>
      </c>
    </row>
    <row r="130" spans="1:13" ht="27" customHeight="1" x14ac:dyDescent="0.2">
      <c r="A130" s="304" t="s">
        <v>207</v>
      </c>
      <c r="B130" s="277"/>
      <c r="C130" s="270">
        <v>160030</v>
      </c>
      <c r="D130" s="272" t="s">
        <v>11</v>
      </c>
      <c r="E130" s="296" t="s">
        <v>462</v>
      </c>
      <c r="F130" s="22"/>
      <c r="G130" s="22" t="s">
        <v>76</v>
      </c>
      <c r="H130" s="22" t="s">
        <v>36</v>
      </c>
      <c r="I130" s="22" t="s">
        <v>87</v>
      </c>
      <c r="J130" s="22">
        <v>600</v>
      </c>
      <c r="K130" s="153" t="s">
        <v>455</v>
      </c>
      <c r="L130" s="153" t="s">
        <v>455</v>
      </c>
      <c r="M130" s="17" t="s">
        <v>412</v>
      </c>
    </row>
    <row r="131" spans="1:13" ht="28.5" customHeight="1" x14ac:dyDescent="0.2">
      <c r="A131" s="304"/>
      <c r="B131" s="278"/>
      <c r="C131" s="270"/>
      <c r="D131" s="272"/>
      <c r="E131" s="297"/>
      <c r="F131" s="22"/>
      <c r="G131" s="22" t="s">
        <v>76</v>
      </c>
      <c r="H131" s="22" t="s">
        <v>208</v>
      </c>
      <c r="I131" s="22" t="s">
        <v>414</v>
      </c>
      <c r="J131" s="22">
        <v>600</v>
      </c>
      <c r="K131" s="153" t="s">
        <v>455</v>
      </c>
      <c r="L131" s="153" t="s">
        <v>455</v>
      </c>
      <c r="M131" s="17" t="s">
        <v>412</v>
      </c>
    </row>
    <row r="132" spans="1:13" ht="14.25" customHeight="1" x14ac:dyDescent="0.2">
      <c r="A132" s="304"/>
      <c r="B132" s="278"/>
      <c r="C132" s="270"/>
      <c r="D132" s="272"/>
      <c r="E132" s="297"/>
      <c r="F132" s="22"/>
      <c r="G132" s="22" t="s">
        <v>76</v>
      </c>
      <c r="H132" s="22" t="s">
        <v>37</v>
      </c>
      <c r="I132" s="22" t="s">
        <v>85</v>
      </c>
      <c r="J132" s="22">
        <v>600</v>
      </c>
      <c r="K132" s="153" t="s">
        <v>455</v>
      </c>
      <c r="L132" s="153" t="s">
        <v>455</v>
      </c>
      <c r="M132" s="17" t="s">
        <v>412</v>
      </c>
    </row>
    <row r="133" spans="1:13" ht="37.5" customHeight="1" x14ac:dyDescent="0.2">
      <c r="A133" s="304"/>
      <c r="B133" s="278"/>
      <c r="C133" s="270"/>
      <c r="D133" s="272"/>
      <c r="E133" s="297"/>
      <c r="F133" s="22"/>
      <c r="G133" s="22" t="s">
        <v>76</v>
      </c>
      <c r="H133" s="22" t="s">
        <v>209</v>
      </c>
      <c r="I133" s="22" t="s">
        <v>87</v>
      </c>
      <c r="J133" s="22">
        <v>600</v>
      </c>
      <c r="K133" s="153" t="s">
        <v>455</v>
      </c>
      <c r="L133" s="153" t="s">
        <v>455</v>
      </c>
      <c r="M133" s="17" t="s">
        <v>412</v>
      </c>
    </row>
    <row r="134" spans="1:13" ht="13.5" customHeight="1" x14ac:dyDescent="0.2">
      <c r="A134" s="304"/>
      <c r="B134" s="278"/>
      <c r="C134" s="270"/>
      <c r="D134" s="272"/>
      <c r="E134" s="297"/>
      <c r="F134" s="22"/>
      <c r="G134" s="22" t="s">
        <v>76</v>
      </c>
      <c r="H134" s="22" t="s">
        <v>461</v>
      </c>
      <c r="I134" s="22" t="s">
        <v>459</v>
      </c>
      <c r="J134" s="22">
        <v>600</v>
      </c>
      <c r="K134" s="153" t="s">
        <v>455</v>
      </c>
      <c r="L134" s="153" t="s">
        <v>455</v>
      </c>
      <c r="M134" s="17" t="s">
        <v>412</v>
      </c>
    </row>
    <row r="135" spans="1:13" ht="26.25" customHeight="1" x14ac:dyDescent="0.2">
      <c r="A135" s="304"/>
      <c r="B135" s="278"/>
      <c r="C135" s="270"/>
      <c r="D135" s="272"/>
      <c r="E135" s="298"/>
      <c r="F135" s="22"/>
      <c r="G135" s="22" t="s">
        <v>76</v>
      </c>
      <c r="H135" s="22" t="s">
        <v>460</v>
      </c>
      <c r="I135" s="22" t="s">
        <v>459</v>
      </c>
      <c r="J135" s="22">
        <v>600</v>
      </c>
      <c r="K135" s="153" t="s">
        <v>455</v>
      </c>
      <c r="L135" s="153" t="s">
        <v>455</v>
      </c>
      <c r="M135" s="17" t="s">
        <v>412</v>
      </c>
    </row>
    <row r="136" spans="1:13" ht="56.25" customHeight="1" x14ac:dyDescent="0.2">
      <c r="A136" s="304"/>
      <c r="B136" s="278"/>
      <c r="C136" s="270"/>
      <c r="D136" s="272"/>
      <c r="E136" s="22" t="s">
        <v>458</v>
      </c>
      <c r="F136" s="22"/>
      <c r="G136" s="22" t="s">
        <v>76</v>
      </c>
      <c r="H136" s="22" t="s">
        <v>457</v>
      </c>
      <c r="I136" s="22" t="s">
        <v>87</v>
      </c>
      <c r="J136" s="22">
        <v>600</v>
      </c>
      <c r="K136" s="153" t="s">
        <v>455</v>
      </c>
      <c r="L136" s="153" t="s">
        <v>455</v>
      </c>
      <c r="M136" s="17" t="s">
        <v>412</v>
      </c>
    </row>
    <row r="137" spans="1:13" ht="55.5" customHeight="1" x14ac:dyDescent="0.2">
      <c r="A137" s="304"/>
      <c r="B137" s="279"/>
      <c r="C137" s="270"/>
      <c r="D137" s="272"/>
      <c r="E137" s="22" t="s">
        <v>456</v>
      </c>
      <c r="F137" s="22"/>
      <c r="G137" s="22" t="s">
        <v>76</v>
      </c>
      <c r="H137" s="22" t="s">
        <v>210</v>
      </c>
      <c r="I137" s="22" t="s">
        <v>87</v>
      </c>
      <c r="J137" s="22">
        <v>600</v>
      </c>
      <c r="K137" s="153" t="s">
        <v>455</v>
      </c>
      <c r="L137" s="153" t="s">
        <v>455</v>
      </c>
      <c r="M137" s="17" t="s">
        <v>412</v>
      </c>
    </row>
    <row r="138" spans="1:13" ht="54.75" customHeight="1" x14ac:dyDescent="0.2">
      <c r="A138" s="139" t="s">
        <v>211</v>
      </c>
      <c r="B138" s="145"/>
      <c r="C138" s="27">
        <v>160040</v>
      </c>
      <c r="D138" s="22" t="s">
        <v>212</v>
      </c>
      <c r="E138" s="22" t="s">
        <v>213</v>
      </c>
      <c r="F138" s="22"/>
      <c r="G138" s="22" t="s">
        <v>76</v>
      </c>
      <c r="H138" s="22" t="s">
        <v>214</v>
      </c>
      <c r="I138" s="22" t="s">
        <v>87</v>
      </c>
      <c r="J138" s="22">
        <v>600</v>
      </c>
      <c r="K138" s="22">
        <v>15</v>
      </c>
      <c r="L138" s="22">
        <v>15</v>
      </c>
      <c r="M138" s="17" t="s">
        <v>412</v>
      </c>
    </row>
    <row r="139" spans="1:13" ht="13.5" customHeight="1" x14ac:dyDescent="0.2">
      <c r="A139" s="304" t="s">
        <v>215</v>
      </c>
      <c r="B139" s="277"/>
      <c r="C139" s="270">
        <v>160050</v>
      </c>
      <c r="D139" s="272" t="s">
        <v>216</v>
      </c>
      <c r="E139" s="272" t="s">
        <v>217</v>
      </c>
      <c r="F139" s="22"/>
      <c r="G139" s="22" t="s">
        <v>76</v>
      </c>
      <c r="H139" s="22" t="s">
        <v>218</v>
      </c>
      <c r="I139" s="22" t="s">
        <v>87</v>
      </c>
      <c r="J139" s="22">
        <v>600</v>
      </c>
      <c r="K139" s="22">
        <v>10</v>
      </c>
      <c r="L139" s="22">
        <v>10</v>
      </c>
      <c r="M139" s="17" t="s">
        <v>412</v>
      </c>
    </row>
    <row r="140" spans="1:13" ht="13.5" customHeight="1" x14ac:dyDescent="0.2">
      <c r="A140" s="304"/>
      <c r="B140" s="279"/>
      <c r="C140" s="270"/>
      <c r="D140" s="272"/>
      <c r="E140" s="272"/>
      <c r="F140" s="22"/>
      <c r="G140" s="22" t="s">
        <v>76</v>
      </c>
      <c r="H140" s="22" t="s">
        <v>219</v>
      </c>
      <c r="I140" s="22" t="s">
        <v>87</v>
      </c>
      <c r="J140" s="22">
        <v>600</v>
      </c>
      <c r="K140" s="22">
        <v>10</v>
      </c>
      <c r="L140" s="22">
        <v>10</v>
      </c>
      <c r="M140" s="17" t="s">
        <v>412</v>
      </c>
    </row>
    <row r="141" spans="1:13" ht="13.5" customHeight="1" x14ac:dyDescent="0.2">
      <c r="A141" s="304" t="s">
        <v>220</v>
      </c>
      <c r="B141" s="277"/>
      <c r="C141" s="270">
        <v>160060</v>
      </c>
      <c r="D141" s="272" t="s">
        <v>221</v>
      </c>
      <c r="E141" s="272" t="s">
        <v>222</v>
      </c>
      <c r="F141" s="22"/>
      <c r="G141" s="22" t="s">
        <v>76</v>
      </c>
      <c r="H141" s="22" t="s">
        <v>223</v>
      </c>
      <c r="I141" s="22" t="s">
        <v>87</v>
      </c>
      <c r="J141" s="22">
        <v>600</v>
      </c>
      <c r="K141" s="22">
        <v>15</v>
      </c>
      <c r="L141" s="22">
        <v>15</v>
      </c>
      <c r="M141" s="17" t="s">
        <v>412</v>
      </c>
    </row>
    <row r="142" spans="1:13" ht="13.5" customHeight="1" x14ac:dyDescent="0.2">
      <c r="A142" s="304"/>
      <c r="B142" s="278"/>
      <c r="C142" s="270"/>
      <c r="D142" s="272"/>
      <c r="E142" s="272"/>
      <c r="F142" s="22"/>
      <c r="G142" s="22" t="s">
        <v>76</v>
      </c>
      <c r="H142" s="22" t="s">
        <v>224</v>
      </c>
      <c r="I142" s="22" t="s">
        <v>87</v>
      </c>
      <c r="J142" s="22">
        <v>600</v>
      </c>
      <c r="K142" s="22">
        <v>15</v>
      </c>
      <c r="L142" s="22">
        <v>15</v>
      </c>
      <c r="M142" s="17" t="s">
        <v>412</v>
      </c>
    </row>
    <row r="143" spans="1:13" ht="22.5" customHeight="1" x14ac:dyDescent="0.2">
      <c r="A143" s="304"/>
      <c r="B143" s="278"/>
      <c r="C143" s="270"/>
      <c r="D143" s="272"/>
      <c r="E143" s="272"/>
      <c r="F143" s="22"/>
      <c r="G143" s="22" t="s">
        <v>76</v>
      </c>
      <c r="H143" s="22" t="s">
        <v>225</v>
      </c>
      <c r="I143" s="22" t="s">
        <v>87</v>
      </c>
      <c r="J143" s="22">
        <v>600</v>
      </c>
      <c r="K143" s="22">
        <v>15</v>
      </c>
      <c r="L143" s="22">
        <v>15</v>
      </c>
      <c r="M143" s="17" t="s">
        <v>412</v>
      </c>
    </row>
    <row r="144" spans="1:13" ht="11.25" customHeight="1" x14ac:dyDescent="0.2">
      <c r="A144" s="304"/>
      <c r="B144" s="278"/>
      <c r="C144" s="270"/>
      <c r="D144" s="272"/>
      <c r="E144" s="272"/>
      <c r="F144" s="22"/>
      <c r="G144" s="22" t="s">
        <v>76</v>
      </c>
      <c r="H144" s="22" t="s">
        <v>226</v>
      </c>
      <c r="I144" s="22" t="s">
        <v>87</v>
      </c>
      <c r="J144" s="22">
        <v>600</v>
      </c>
      <c r="K144" s="22">
        <v>15</v>
      </c>
      <c r="L144" s="22">
        <v>15</v>
      </c>
      <c r="M144" s="17" t="s">
        <v>412</v>
      </c>
    </row>
    <row r="145" spans="1:13" ht="27" customHeight="1" x14ac:dyDescent="0.2">
      <c r="A145" s="304"/>
      <c r="B145" s="279"/>
      <c r="C145" s="270"/>
      <c r="D145" s="272"/>
      <c r="E145" s="272"/>
      <c r="F145" s="22"/>
      <c r="G145" s="22" t="s">
        <v>76</v>
      </c>
      <c r="H145" s="22" t="s">
        <v>227</v>
      </c>
      <c r="I145" s="22" t="s">
        <v>87</v>
      </c>
      <c r="J145" s="22">
        <v>600</v>
      </c>
      <c r="K145" s="22">
        <v>15</v>
      </c>
      <c r="L145" s="22">
        <v>15</v>
      </c>
      <c r="M145" s="17" t="s">
        <v>412</v>
      </c>
    </row>
    <row r="146" spans="1:13" ht="27" customHeight="1" x14ac:dyDescent="0.2">
      <c r="A146" s="274" t="s">
        <v>228</v>
      </c>
      <c r="B146" s="277"/>
      <c r="C146" s="280">
        <v>160070</v>
      </c>
      <c r="D146" s="296" t="s">
        <v>454</v>
      </c>
      <c r="E146" s="296" t="s">
        <v>453</v>
      </c>
      <c r="F146" s="22"/>
      <c r="G146" s="22" t="s">
        <v>76</v>
      </c>
      <c r="H146" s="22" t="s">
        <v>229</v>
      </c>
      <c r="I146" s="22" t="s">
        <v>414</v>
      </c>
      <c r="J146" s="22">
        <v>600</v>
      </c>
      <c r="K146" s="22">
        <v>10</v>
      </c>
      <c r="L146" s="22">
        <v>10</v>
      </c>
      <c r="M146" s="17" t="s">
        <v>412</v>
      </c>
    </row>
    <row r="147" spans="1:13" ht="27.75" customHeight="1" x14ac:dyDescent="0.2">
      <c r="A147" s="275"/>
      <c r="B147" s="278"/>
      <c r="C147" s="281"/>
      <c r="D147" s="297"/>
      <c r="E147" s="297"/>
      <c r="F147" s="22"/>
      <c r="G147" s="22" t="s">
        <v>76</v>
      </c>
      <c r="H147" s="22" t="s">
        <v>230</v>
      </c>
      <c r="I147" s="22" t="s">
        <v>414</v>
      </c>
      <c r="J147" s="22">
        <v>600</v>
      </c>
      <c r="K147" s="22">
        <v>10</v>
      </c>
      <c r="L147" s="22">
        <v>10</v>
      </c>
      <c r="M147" s="17" t="s">
        <v>412</v>
      </c>
    </row>
    <row r="148" spans="1:13" ht="27.75" customHeight="1" x14ac:dyDescent="0.2">
      <c r="A148" s="275"/>
      <c r="B148" s="278"/>
      <c r="C148" s="281"/>
      <c r="D148" s="297"/>
      <c r="E148" s="297"/>
      <c r="F148" s="22"/>
      <c r="G148" s="22" t="s">
        <v>76</v>
      </c>
      <c r="H148" s="22" t="s">
        <v>452</v>
      </c>
      <c r="I148" s="22" t="s">
        <v>414</v>
      </c>
      <c r="J148" s="22">
        <v>600</v>
      </c>
      <c r="K148" s="22">
        <v>10</v>
      </c>
      <c r="L148" s="22">
        <v>10</v>
      </c>
      <c r="M148" s="17" t="s">
        <v>412</v>
      </c>
    </row>
    <row r="149" spans="1:13" ht="55.5" customHeight="1" x14ac:dyDescent="0.2">
      <c r="A149" s="276"/>
      <c r="B149" s="279"/>
      <c r="C149" s="282"/>
      <c r="D149" s="298"/>
      <c r="E149" s="298"/>
      <c r="F149" s="22"/>
      <c r="G149" s="22" t="s">
        <v>76</v>
      </c>
      <c r="H149" s="22" t="s">
        <v>451</v>
      </c>
      <c r="I149" s="22" t="s">
        <v>414</v>
      </c>
      <c r="J149" s="22">
        <v>600</v>
      </c>
      <c r="K149" s="22">
        <v>10</v>
      </c>
      <c r="L149" s="22">
        <v>10</v>
      </c>
      <c r="M149" s="17" t="s">
        <v>412</v>
      </c>
    </row>
    <row r="150" spans="1:13" ht="13.5" customHeight="1" x14ac:dyDescent="0.2">
      <c r="A150" s="152" t="s">
        <v>231</v>
      </c>
      <c r="B150" s="142" t="s">
        <v>450</v>
      </c>
      <c r="C150" s="14">
        <v>170000</v>
      </c>
      <c r="D150" s="150" t="s">
        <v>232</v>
      </c>
      <c r="E150" s="15"/>
      <c r="F150" s="15"/>
      <c r="G150" s="15"/>
      <c r="H150" s="15"/>
      <c r="I150" s="15"/>
      <c r="J150" s="15"/>
      <c r="K150" s="15"/>
      <c r="L150" s="15"/>
      <c r="M150" s="15"/>
    </row>
    <row r="151" spans="1:13" ht="42" customHeight="1" x14ac:dyDescent="0.2">
      <c r="A151" s="321" t="s">
        <v>233</v>
      </c>
      <c r="B151" s="277"/>
      <c r="C151" s="303">
        <v>170010</v>
      </c>
      <c r="D151" s="272" t="s">
        <v>234</v>
      </c>
      <c r="E151" s="272" t="s">
        <v>235</v>
      </c>
      <c r="F151" s="22"/>
      <c r="G151" s="22" t="s">
        <v>76</v>
      </c>
      <c r="H151" s="22" t="s">
        <v>236</v>
      </c>
      <c r="I151" s="22" t="s">
        <v>237</v>
      </c>
      <c r="J151" s="22">
        <v>600</v>
      </c>
      <c r="K151" s="22">
        <v>8</v>
      </c>
      <c r="L151" s="22">
        <v>8</v>
      </c>
      <c r="M151" s="22" t="s">
        <v>236</v>
      </c>
    </row>
    <row r="152" spans="1:13" ht="45.75" customHeight="1" x14ac:dyDescent="0.2">
      <c r="A152" s="321"/>
      <c r="B152" s="278"/>
      <c r="C152" s="303"/>
      <c r="D152" s="272"/>
      <c r="E152" s="272"/>
      <c r="F152" s="22"/>
      <c r="G152" s="22" t="s">
        <v>76</v>
      </c>
      <c r="H152" s="22" t="s">
        <v>449</v>
      </c>
      <c r="I152" s="22" t="s">
        <v>87</v>
      </c>
      <c r="J152" s="22">
        <v>600</v>
      </c>
      <c r="K152" s="22">
        <v>8</v>
      </c>
      <c r="L152" s="22">
        <v>8</v>
      </c>
      <c r="M152" s="22" t="s">
        <v>236</v>
      </c>
    </row>
    <row r="153" spans="1:13" ht="44.25" customHeight="1" x14ac:dyDescent="0.2">
      <c r="A153" s="321"/>
      <c r="B153" s="278"/>
      <c r="C153" s="303"/>
      <c r="D153" s="272"/>
      <c r="E153" s="272"/>
      <c r="F153" s="22"/>
      <c r="G153" s="22" t="s">
        <v>238</v>
      </c>
      <c r="H153" s="134" t="s">
        <v>239</v>
      </c>
      <c r="I153" s="22" t="s">
        <v>87</v>
      </c>
      <c r="J153" s="22">
        <v>0</v>
      </c>
      <c r="K153" s="22">
        <v>8</v>
      </c>
      <c r="L153" s="22">
        <v>8</v>
      </c>
      <c r="M153" s="22" t="s">
        <v>236</v>
      </c>
    </row>
    <row r="154" spans="1:13" ht="54" x14ac:dyDescent="0.2">
      <c r="A154" s="321"/>
      <c r="B154" s="278"/>
      <c r="C154" s="303"/>
      <c r="D154" s="272"/>
      <c r="E154" s="272"/>
      <c r="F154" s="22"/>
      <c r="G154" s="22" t="s">
        <v>238</v>
      </c>
      <c r="H154" s="22" t="s">
        <v>240</v>
      </c>
      <c r="I154" s="22" t="s">
        <v>87</v>
      </c>
      <c r="J154" s="22">
        <v>600</v>
      </c>
      <c r="K154" s="22">
        <v>8</v>
      </c>
      <c r="L154" s="22">
        <v>8</v>
      </c>
      <c r="M154" s="22" t="s">
        <v>236</v>
      </c>
    </row>
    <row r="155" spans="1:13" ht="42" customHeight="1" x14ac:dyDescent="0.2">
      <c r="A155" s="321"/>
      <c r="B155" s="279"/>
      <c r="C155" s="303"/>
      <c r="D155" s="272"/>
      <c r="E155" s="272"/>
      <c r="F155" s="22"/>
      <c r="G155" s="22" t="s">
        <v>238</v>
      </c>
      <c r="H155" s="22" t="s">
        <v>241</v>
      </c>
      <c r="I155" s="22" t="s">
        <v>87</v>
      </c>
      <c r="J155" s="22">
        <v>600</v>
      </c>
      <c r="K155" s="22">
        <v>8</v>
      </c>
      <c r="L155" s="22">
        <v>8</v>
      </c>
      <c r="M155" s="22" t="s">
        <v>236</v>
      </c>
    </row>
    <row r="156" spans="1:13" ht="13.5" customHeight="1" x14ac:dyDescent="0.2">
      <c r="A156" s="274" t="s">
        <v>242</v>
      </c>
      <c r="B156" s="277"/>
      <c r="C156" s="335">
        <v>170020</v>
      </c>
      <c r="D156" s="319" t="s">
        <v>243</v>
      </c>
      <c r="E156" s="296" t="s">
        <v>448</v>
      </c>
      <c r="F156" s="22"/>
      <c r="G156" s="22" t="s">
        <v>76</v>
      </c>
      <c r="H156" s="22" t="s">
        <v>244</v>
      </c>
      <c r="I156" s="22" t="s">
        <v>414</v>
      </c>
      <c r="J156" s="22">
        <v>600</v>
      </c>
      <c r="K156" s="22">
        <v>5</v>
      </c>
      <c r="L156" s="13">
        <v>5</v>
      </c>
      <c r="M156" s="13" t="s">
        <v>412</v>
      </c>
    </row>
    <row r="157" spans="1:13" ht="13.5" customHeight="1" x14ac:dyDescent="0.2">
      <c r="A157" s="275"/>
      <c r="B157" s="278"/>
      <c r="C157" s="336"/>
      <c r="D157" s="338"/>
      <c r="E157" s="297"/>
      <c r="F157" s="22"/>
      <c r="G157" s="22" t="s">
        <v>76</v>
      </c>
      <c r="H157" s="22" t="s">
        <v>447</v>
      </c>
      <c r="I157" s="22" t="s">
        <v>414</v>
      </c>
      <c r="J157" s="22">
        <v>600</v>
      </c>
      <c r="K157" s="22">
        <v>5</v>
      </c>
      <c r="L157" s="13">
        <v>5</v>
      </c>
      <c r="M157" s="13" t="s">
        <v>412</v>
      </c>
    </row>
    <row r="158" spans="1:13" ht="38.25" customHeight="1" x14ac:dyDescent="0.2">
      <c r="A158" s="275"/>
      <c r="B158" s="278"/>
      <c r="C158" s="336"/>
      <c r="D158" s="338"/>
      <c r="E158" s="297"/>
      <c r="F158" s="22"/>
      <c r="G158" s="22" t="s">
        <v>76</v>
      </c>
      <c r="H158" s="22" t="s">
        <v>446</v>
      </c>
      <c r="I158" s="22" t="s">
        <v>87</v>
      </c>
      <c r="J158" s="22">
        <v>600</v>
      </c>
      <c r="K158" s="22">
        <v>5</v>
      </c>
      <c r="L158" s="13">
        <v>5</v>
      </c>
      <c r="M158" s="13" t="s">
        <v>412</v>
      </c>
    </row>
    <row r="159" spans="1:13" ht="13.5" customHeight="1" x14ac:dyDescent="0.2">
      <c r="A159" s="275"/>
      <c r="B159" s="278"/>
      <c r="C159" s="336"/>
      <c r="D159" s="338"/>
      <c r="E159" s="297"/>
      <c r="F159" s="22"/>
      <c r="G159" s="22" t="s">
        <v>76</v>
      </c>
      <c r="H159" s="22" t="s">
        <v>445</v>
      </c>
      <c r="I159" s="22" t="s">
        <v>87</v>
      </c>
      <c r="J159" s="22">
        <v>600</v>
      </c>
      <c r="K159" s="22">
        <v>5</v>
      </c>
      <c r="L159" s="13">
        <v>5</v>
      </c>
      <c r="M159" s="13" t="s">
        <v>412</v>
      </c>
    </row>
    <row r="160" spans="1:13" ht="13.5" customHeight="1" x14ac:dyDescent="0.2">
      <c r="A160" s="275"/>
      <c r="B160" s="278"/>
      <c r="C160" s="336"/>
      <c r="D160" s="338"/>
      <c r="E160" s="297"/>
      <c r="F160" s="22"/>
      <c r="G160" s="22" t="s">
        <v>76</v>
      </c>
      <c r="H160" s="22" t="s">
        <v>245</v>
      </c>
      <c r="I160" s="22" t="s">
        <v>87</v>
      </c>
      <c r="J160" s="22">
        <v>600</v>
      </c>
      <c r="K160" s="22">
        <v>5</v>
      </c>
      <c r="L160" s="13">
        <v>5</v>
      </c>
      <c r="M160" s="13" t="s">
        <v>412</v>
      </c>
    </row>
    <row r="161" spans="1:13" ht="13.5" customHeight="1" x14ac:dyDescent="0.2">
      <c r="A161" s="275"/>
      <c r="B161" s="278"/>
      <c r="C161" s="336"/>
      <c r="D161" s="338"/>
      <c r="E161" s="297"/>
      <c r="F161" s="22"/>
      <c r="G161" s="22" t="s">
        <v>76</v>
      </c>
      <c r="H161" s="22" t="s">
        <v>246</v>
      </c>
      <c r="I161" s="22" t="s">
        <v>87</v>
      </c>
      <c r="J161" s="22">
        <v>600</v>
      </c>
      <c r="K161" s="22">
        <v>5</v>
      </c>
      <c r="L161" s="13">
        <v>5</v>
      </c>
      <c r="M161" s="13" t="s">
        <v>412</v>
      </c>
    </row>
    <row r="162" spans="1:13" ht="13.5" customHeight="1" x14ac:dyDescent="0.2">
      <c r="A162" s="275"/>
      <c r="B162" s="278"/>
      <c r="C162" s="336"/>
      <c r="D162" s="338"/>
      <c r="E162" s="297"/>
      <c r="F162" s="140"/>
      <c r="G162" s="22" t="s">
        <v>76</v>
      </c>
      <c r="H162" s="22" t="s">
        <v>247</v>
      </c>
      <c r="I162" s="22" t="s">
        <v>87</v>
      </c>
      <c r="J162" s="22">
        <v>600</v>
      </c>
      <c r="K162" s="22">
        <v>5</v>
      </c>
      <c r="L162" s="13">
        <v>5</v>
      </c>
      <c r="M162" s="13" t="s">
        <v>412</v>
      </c>
    </row>
    <row r="163" spans="1:13" ht="13.5" customHeight="1" x14ac:dyDescent="0.2">
      <c r="A163" s="275"/>
      <c r="B163" s="278"/>
      <c r="C163" s="336"/>
      <c r="D163" s="338"/>
      <c r="E163" s="297"/>
      <c r="F163" s="22"/>
      <c r="G163" s="22" t="s">
        <v>76</v>
      </c>
      <c r="H163" s="22" t="s">
        <v>248</v>
      </c>
      <c r="I163" s="22" t="s">
        <v>87</v>
      </c>
      <c r="J163" s="22">
        <v>600</v>
      </c>
      <c r="K163" s="22">
        <v>5</v>
      </c>
      <c r="L163" s="13">
        <v>5</v>
      </c>
      <c r="M163" s="13" t="s">
        <v>412</v>
      </c>
    </row>
    <row r="164" spans="1:13" ht="13.5" customHeight="1" x14ac:dyDescent="0.2">
      <c r="A164" s="275"/>
      <c r="B164" s="278"/>
      <c r="C164" s="336"/>
      <c r="D164" s="338"/>
      <c r="E164" s="297"/>
      <c r="F164" s="22"/>
      <c r="G164" s="22" t="s">
        <v>76</v>
      </c>
      <c r="H164" s="22" t="s">
        <v>249</v>
      </c>
      <c r="I164" s="22" t="s">
        <v>87</v>
      </c>
      <c r="J164" s="22">
        <v>600</v>
      </c>
      <c r="K164" s="22">
        <v>5</v>
      </c>
      <c r="L164" s="13">
        <v>5</v>
      </c>
      <c r="M164" s="13" t="s">
        <v>412</v>
      </c>
    </row>
    <row r="165" spans="1:13" ht="13.5" customHeight="1" x14ac:dyDescent="0.2">
      <c r="A165" s="275"/>
      <c r="B165" s="278"/>
      <c r="C165" s="336"/>
      <c r="D165" s="338"/>
      <c r="E165" s="297"/>
      <c r="F165" s="22"/>
      <c r="G165" s="22" t="s">
        <v>76</v>
      </c>
      <c r="H165" s="22" t="s">
        <v>250</v>
      </c>
      <c r="I165" s="22" t="s">
        <v>87</v>
      </c>
      <c r="J165" s="22">
        <v>600</v>
      </c>
      <c r="K165" s="22">
        <v>5</v>
      </c>
      <c r="L165" s="13">
        <v>5</v>
      </c>
      <c r="M165" s="13" t="s">
        <v>412</v>
      </c>
    </row>
    <row r="166" spans="1:13" ht="14.25" customHeight="1" x14ac:dyDescent="0.2">
      <c r="A166" s="275"/>
      <c r="B166" s="278"/>
      <c r="C166" s="336"/>
      <c r="D166" s="338"/>
      <c r="E166" s="297"/>
      <c r="F166" s="22"/>
      <c r="G166" s="22" t="s">
        <v>76</v>
      </c>
      <c r="H166" s="22" t="s">
        <v>251</v>
      </c>
      <c r="I166" s="22" t="s">
        <v>414</v>
      </c>
      <c r="J166" s="22">
        <v>600</v>
      </c>
      <c r="K166" s="22">
        <v>5</v>
      </c>
      <c r="L166" s="13">
        <v>5</v>
      </c>
      <c r="M166" s="13" t="s">
        <v>412</v>
      </c>
    </row>
    <row r="167" spans="1:13" ht="13.5" customHeight="1" x14ac:dyDescent="0.2">
      <c r="A167" s="275"/>
      <c r="B167" s="278"/>
      <c r="C167" s="336"/>
      <c r="D167" s="338"/>
      <c r="E167" s="297"/>
      <c r="F167" s="22"/>
      <c r="G167" s="22" t="s">
        <v>76</v>
      </c>
      <c r="H167" s="22" t="s">
        <v>252</v>
      </c>
      <c r="I167" s="22" t="s">
        <v>414</v>
      </c>
      <c r="J167" s="22">
        <v>600</v>
      </c>
      <c r="K167" s="22">
        <v>5</v>
      </c>
      <c r="L167" s="13">
        <v>5</v>
      </c>
      <c r="M167" s="13" t="s">
        <v>412</v>
      </c>
    </row>
    <row r="168" spans="1:13" ht="13.5" customHeight="1" x14ac:dyDescent="0.2">
      <c r="A168" s="275"/>
      <c r="B168" s="278"/>
      <c r="C168" s="336"/>
      <c r="D168" s="338"/>
      <c r="E168" s="297"/>
      <c r="F168" s="22"/>
      <c r="G168" s="22" t="s">
        <v>76</v>
      </c>
      <c r="H168" s="22" t="s">
        <v>253</v>
      </c>
      <c r="I168" s="22" t="s">
        <v>414</v>
      </c>
      <c r="J168" s="22">
        <v>600</v>
      </c>
      <c r="K168" s="22">
        <v>5</v>
      </c>
      <c r="L168" s="13">
        <v>5</v>
      </c>
      <c r="M168" s="13" t="s">
        <v>412</v>
      </c>
    </row>
    <row r="169" spans="1:13" ht="27" customHeight="1" x14ac:dyDescent="0.2">
      <c r="A169" s="275"/>
      <c r="B169" s="278"/>
      <c r="C169" s="336"/>
      <c r="D169" s="338"/>
      <c r="E169" s="297"/>
      <c r="F169" s="22"/>
      <c r="G169" s="22" t="s">
        <v>76</v>
      </c>
      <c r="H169" s="22" t="s">
        <v>254</v>
      </c>
      <c r="I169" s="22" t="s">
        <v>414</v>
      </c>
      <c r="J169" s="22">
        <v>600</v>
      </c>
      <c r="K169" s="22">
        <v>5</v>
      </c>
      <c r="L169" s="13">
        <v>5</v>
      </c>
      <c r="M169" s="13" t="s">
        <v>412</v>
      </c>
    </row>
    <row r="170" spans="1:13" ht="28.5" customHeight="1" x14ac:dyDescent="0.2">
      <c r="A170" s="275"/>
      <c r="B170" s="278"/>
      <c r="C170" s="336"/>
      <c r="D170" s="338"/>
      <c r="E170" s="297"/>
      <c r="F170" s="22"/>
      <c r="G170" s="22" t="s">
        <v>76</v>
      </c>
      <c r="H170" s="22" t="s">
        <v>255</v>
      </c>
      <c r="I170" s="22" t="s">
        <v>87</v>
      </c>
      <c r="J170" s="22">
        <v>600</v>
      </c>
      <c r="K170" s="22">
        <v>5</v>
      </c>
      <c r="L170" s="13">
        <v>5</v>
      </c>
      <c r="M170" s="13" t="s">
        <v>412</v>
      </c>
    </row>
    <row r="171" spans="1:13" ht="27" customHeight="1" x14ac:dyDescent="0.2">
      <c r="A171" s="275"/>
      <c r="B171" s="278"/>
      <c r="C171" s="336"/>
      <c r="D171" s="338"/>
      <c r="E171" s="297"/>
      <c r="F171" s="140"/>
      <c r="G171" s="22" t="s">
        <v>76</v>
      </c>
      <c r="H171" s="22" t="s">
        <v>256</v>
      </c>
      <c r="I171" s="22" t="s">
        <v>87</v>
      </c>
      <c r="J171" s="22">
        <v>600</v>
      </c>
      <c r="K171" s="22">
        <v>5</v>
      </c>
      <c r="L171" s="13">
        <v>5</v>
      </c>
      <c r="M171" s="13" t="s">
        <v>412</v>
      </c>
    </row>
    <row r="172" spans="1:13" ht="45.75" customHeight="1" x14ac:dyDescent="0.2">
      <c r="A172" s="275"/>
      <c r="B172" s="278"/>
      <c r="C172" s="336"/>
      <c r="D172" s="338"/>
      <c r="E172" s="297"/>
      <c r="F172" s="22"/>
      <c r="G172" s="22" t="s">
        <v>76</v>
      </c>
      <c r="H172" s="22" t="s">
        <v>257</v>
      </c>
      <c r="I172" s="22" t="s">
        <v>414</v>
      </c>
      <c r="J172" s="22">
        <v>600</v>
      </c>
      <c r="K172" s="22">
        <v>5</v>
      </c>
      <c r="L172" s="13">
        <v>5</v>
      </c>
      <c r="M172" s="13" t="s">
        <v>412</v>
      </c>
    </row>
    <row r="173" spans="1:13" ht="70.5" customHeight="1" x14ac:dyDescent="0.2">
      <c r="A173" s="275"/>
      <c r="B173" s="278"/>
      <c r="C173" s="336"/>
      <c r="D173" s="338"/>
      <c r="E173" s="297"/>
      <c r="F173" s="22"/>
      <c r="G173" s="22" t="s">
        <v>76</v>
      </c>
      <c r="H173" s="22" t="s">
        <v>258</v>
      </c>
      <c r="I173" s="22" t="s">
        <v>87</v>
      </c>
      <c r="J173" s="22">
        <v>600</v>
      </c>
      <c r="K173" s="22">
        <v>5</v>
      </c>
      <c r="L173" s="13">
        <v>5</v>
      </c>
      <c r="M173" s="13" t="s">
        <v>412</v>
      </c>
    </row>
    <row r="174" spans="1:13" ht="13.5" customHeight="1" x14ac:dyDescent="0.2">
      <c r="A174" s="275"/>
      <c r="B174" s="278"/>
      <c r="C174" s="336"/>
      <c r="D174" s="338"/>
      <c r="E174" s="297"/>
      <c r="F174" s="22"/>
      <c r="G174" s="22" t="s">
        <v>76</v>
      </c>
      <c r="H174" s="22" t="s">
        <v>259</v>
      </c>
      <c r="I174" s="22" t="s">
        <v>87</v>
      </c>
      <c r="J174" s="22">
        <v>600</v>
      </c>
      <c r="K174" s="22">
        <v>5</v>
      </c>
      <c r="L174" s="13">
        <v>5</v>
      </c>
      <c r="M174" s="13" t="s">
        <v>412</v>
      </c>
    </row>
    <row r="175" spans="1:13" ht="13.5" customHeight="1" x14ac:dyDescent="0.2">
      <c r="A175" s="275"/>
      <c r="B175" s="278"/>
      <c r="C175" s="336"/>
      <c r="D175" s="338"/>
      <c r="E175" s="297"/>
      <c r="F175" s="22"/>
      <c r="G175" s="22" t="s">
        <v>76</v>
      </c>
      <c r="H175" s="22" t="s">
        <v>260</v>
      </c>
      <c r="I175" s="22" t="s">
        <v>87</v>
      </c>
      <c r="J175" s="22">
        <v>600</v>
      </c>
      <c r="K175" s="22">
        <v>5</v>
      </c>
      <c r="L175" s="13">
        <v>5</v>
      </c>
      <c r="M175" s="13" t="s">
        <v>412</v>
      </c>
    </row>
    <row r="176" spans="1:13" ht="13.5" customHeight="1" x14ac:dyDescent="0.2">
      <c r="A176" s="275"/>
      <c r="B176" s="278"/>
      <c r="C176" s="336"/>
      <c r="D176" s="338"/>
      <c r="E176" s="297"/>
      <c r="F176" s="22"/>
      <c r="G176" s="22" t="s">
        <v>76</v>
      </c>
      <c r="H176" s="22" t="s">
        <v>261</v>
      </c>
      <c r="I176" s="22" t="s">
        <v>87</v>
      </c>
      <c r="J176" s="22">
        <v>600</v>
      </c>
      <c r="K176" s="22">
        <v>5</v>
      </c>
      <c r="L176" s="13">
        <v>5</v>
      </c>
      <c r="M176" s="13" t="s">
        <v>412</v>
      </c>
    </row>
    <row r="177" spans="1:13" ht="40.5" customHeight="1" x14ac:dyDescent="0.2">
      <c r="A177" s="275"/>
      <c r="B177" s="278"/>
      <c r="C177" s="336"/>
      <c r="D177" s="338"/>
      <c r="E177" s="297"/>
      <c r="F177" s="22"/>
      <c r="G177" s="22" t="s">
        <v>76</v>
      </c>
      <c r="H177" s="22" t="s">
        <v>262</v>
      </c>
      <c r="I177" s="22" t="s">
        <v>87</v>
      </c>
      <c r="J177" s="22">
        <v>600</v>
      </c>
      <c r="K177" s="22">
        <v>5</v>
      </c>
      <c r="L177" s="13">
        <v>5</v>
      </c>
      <c r="M177" s="13" t="s">
        <v>412</v>
      </c>
    </row>
    <row r="178" spans="1:13" ht="27" customHeight="1" x14ac:dyDescent="0.2">
      <c r="A178" s="275"/>
      <c r="B178" s="278"/>
      <c r="C178" s="336"/>
      <c r="D178" s="338"/>
      <c r="E178" s="297"/>
      <c r="F178" s="22"/>
      <c r="G178" s="22" t="s">
        <v>76</v>
      </c>
      <c r="H178" s="22" t="s">
        <v>263</v>
      </c>
      <c r="I178" s="22" t="s">
        <v>87</v>
      </c>
      <c r="J178" s="22">
        <v>600</v>
      </c>
      <c r="K178" s="22">
        <v>5</v>
      </c>
      <c r="L178" s="13">
        <v>5</v>
      </c>
      <c r="M178" s="13" t="s">
        <v>412</v>
      </c>
    </row>
    <row r="179" spans="1:13" ht="27.75" customHeight="1" x14ac:dyDescent="0.2">
      <c r="A179" s="275"/>
      <c r="B179" s="278"/>
      <c r="C179" s="336"/>
      <c r="D179" s="338"/>
      <c r="E179" s="297"/>
      <c r="F179" s="22"/>
      <c r="G179" s="22" t="s">
        <v>76</v>
      </c>
      <c r="H179" s="22" t="s">
        <v>264</v>
      </c>
      <c r="I179" s="22" t="s">
        <v>87</v>
      </c>
      <c r="J179" s="22">
        <v>600</v>
      </c>
      <c r="K179" s="22">
        <v>5</v>
      </c>
      <c r="L179" s="13">
        <v>5</v>
      </c>
      <c r="M179" s="17" t="s">
        <v>412</v>
      </c>
    </row>
    <row r="180" spans="1:13" ht="13.5" customHeight="1" x14ac:dyDescent="0.2">
      <c r="A180" s="275"/>
      <c r="B180" s="278"/>
      <c r="C180" s="336"/>
      <c r="D180" s="338"/>
      <c r="E180" s="297"/>
      <c r="F180" s="22"/>
      <c r="G180" s="22" t="s">
        <v>76</v>
      </c>
      <c r="H180" s="22" t="s">
        <v>444</v>
      </c>
      <c r="I180" s="22" t="s">
        <v>87</v>
      </c>
      <c r="J180" s="22">
        <v>600</v>
      </c>
      <c r="K180" s="22">
        <v>5</v>
      </c>
      <c r="L180" s="16">
        <v>5</v>
      </c>
      <c r="M180" s="22" t="s">
        <v>412</v>
      </c>
    </row>
    <row r="181" spans="1:13" ht="13.5" customHeight="1" x14ac:dyDescent="0.2">
      <c r="A181" s="276"/>
      <c r="B181" s="279"/>
      <c r="C181" s="337"/>
      <c r="D181" s="320"/>
      <c r="E181" s="298"/>
      <c r="F181" s="22"/>
      <c r="G181" s="22" t="s">
        <v>76</v>
      </c>
      <c r="H181" s="22" t="s">
        <v>443</v>
      </c>
      <c r="I181" s="22" t="s">
        <v>414</v>
      </c>
      <c r="J181" s="22">
        <v>600</v>
      </c>
      <c r="K181" s="22">
        <v>5</v>
      </c>
      <c r="L181" s="16">
        <v>5</v>
      </c>
      <c r="M181" s="22" t="s">
        <v>412</v>
      </c>
    </row>
    <row r="182" spans="1:13" ht="13.5" customHeight="1" x14ac:dyDescent="0.2">
      <c r="A182" s="142" t="s">
        <v>265</v>
      </c>
      <c r="B182" s="150" t="s">
        <v>266</v>
      </c>
      <c r="C182" s="14">
        <v>180000</v>
      </c>
      <c r="D182" s="150" t="s">
        <v>266</v>
      </c>
      <c r="E182" s="15"/>
      <c r="F182" s="15"/>
      <c r="G182" s="15"/>
      <c r="H182" s="15"/>
      <c r="I182" s="15"/>
      <c r="J182" s="15"/>
      <c r="K182" s="15"/>
      <c r="L182" s="15"/>
      <c r="M182" s="15"/>
    </row>
    <row r="183" spans="1:13" ht="47.25" customHeight="1" x14ac:dyDescent="0.2">
      <c r="A183" s="139" t="s">
        <v>267</v>
      </c>
      <c r="B183" s="277"/>
      <c r="C183" s="27">
        <v>180010</v>
      </c>
      <c r="D183" s="13" t="s">
        <v>268</v>
      </c>
      <c r="E183" s="13" t="s">
        <v>269</v>
      </c>
      <c r="F183" s="151"/>
      <c r="G183" s="13" t="s">
        <v>238</v>
      </c>
      <c r="H183" s="13" t="s">
        <v>270</v>
      </c>
      <c r="I183" s="13" t="s">
        <v>422</v>
      </c>
      <c r="J183" s="13">
        <v>600</v>
      </c>
      <c r="K183" s="13" t="s">
        <v>442</v>
      </c>
      <c r="L183" s="13" t="s">
        <v>442</v>
      </c>
      <c r="M183" s="13" t="s">
        <v>412</v>
      </c>
    </row>
    <row r="184" spans="1:13" ht="27.75" customHeight="1" x14ac:dyDescent="0.2">
      <c r="A184" s="304" t="s">
        <v>271</v>
      </c>
      <c r="B184" s="278"/>
      <c r="C184" s="270">
        <v>180020</v>
      </c>
      <c r="D184" s="271" t="s">
        <v>272</v>
      </c>
      <c r="E184" s="271" t="s">
        <v>273</v>
      </c>
      <c r="F184" s="151"/>
      <c r="G184" s="13" t="s">
        <v>238</v>
      </c>
      <c r="H184" s="13" t="s">
        <v>274</v>
      </c>
      <c r="I184" s="13" t="s">
        <v>422</v>
      </c>
      <c r="J184" s="13">
        <v>600</v>
      </c>
      <c r="K184" s="13" t="s">
        <v>441</v>
      </c>
      <c r="L184" s="13" t="s">
        <v>441</v>
      </c>
      <c r="M184" s="13" t="s">
        <v>412</v>
      </c>
    </row>
    <row r="185" spans="1:13" ht="25.5" customHeight="1" x14ac:dyDescent="0.2">
      <c r="A185" s="304"/>
      <c r="B185" s="278"/>
      <c r="C185" s="270"/>
      <c r="D185" s="271"/>
      <c r="E185" s="271"/>
      <c r="F185" s="151"/>
      <c r="G185" s="13" t="s">
        <v>238</v>
      </c>
      <c r="H185" s="13" t="s">
        <v>275</v>
      </c>
      <c r="I185" s="13" t="s">
        <v>422</v>
      </c>
      <c r="J185" s="13">
        <v>600</v>
      </c>
      <c r="K185" s="13" t="s">
        <v>441</v>
      </c>
      <c r="L185" s="13" t="s">
        <v>441</v>
      </c>
      <c r="M185" s="13" t="s">
        <v>412</v>
      </c>
    </row>
    <row r="186" spans="1:13" ht="30.75" customHeight="1" x14ac:dyDescent="0.2">
      <c r="A186" s="304"/>
      <c r="B186" s="279"/>
      <c r="C186" s="270"/>
      <c r="D186" s="271"/>
      <c r="E186" s="271"/>
      <c r="F186" s="151"/>
      <c r="G186" s="13" t="s">
        <v>238</v>
      </c>
      <c r="H186" s="13" t="s">
        <v>276</v>
      </c>
      <c r="I186" s="13" t="s">
        <v>422</v>
      </c>
      <c r="J186" s="13">
        <v>600</v>
      </c>
      <c r="K186" s="13" t="s">
        <v>441</v>
      </c>
      <c r="L186" s="13" t="s">
        <v>441</v>
      </c>
      <c r="M186" s="13" t="s">
        <v>412</v>
      </c>
    </row>
    <row r="187" spans="1:13" ht="27" customHeight="1" x14ac:dyDescent="0.2">
      <c r="A187" s="142" t="s">
        <v>277</v>
      </c>
      <c r="B187" s="142" t="s">
        <v>440</v>
      </c>
      <c r="C187" s="14">
        <v>190000</v>
      </c>
      <c r="D187" s="150" t="s">
        <v>278</v>
      </c>
      <c r="E187" s="15"/>
      <c r="F187" s="15"/>
      <c r="G187" s="15"/>
      <c r="H187" s="15"/>
      <c r="I187" s="15"/>
      <c r="J187" s="15"/>
      <c r="K187" s="15"/>
      <c r="L187" s="15"/>
      <c r="M187" s="15"/>
    </row>
    <row r="188" spans="1:13" ht="27" customHeight="1" x14ac:dyDescent="0.2">
      <c r="A188" s="302" t="s">
        <v>279</v>
      </c>
      <c r="B188" s="289"/>
      <c r="C188" s="303">
        <v>190010</v>
      </c>
      <c r="D188" s="272" t="s">
        <v>280</v>
      </c>
      <c r="E188" s="272"/>
      <c r="F188" s="22"/>
      <c r="G188" s="22" t="s">
        <v>76</v>
      </c>
      <c r="H188" s="22" t="s">
        <v>281</v>
      </c>
      <c r="I188" s="22" t="s">
        <v>439</v>
      </c>
      <c r="J188" s="22">
        <v>600</v>
      </c>
      <c r="K188" s="22">
        <v>4</v>
      </c>
      <c r="L188" s="22">
        <v>4</v>
      </c>
      <c r="M188" s="17" t="s">
        <v>434</v>
      </c>
    </row>
    <row r="189" spans="1:13" ht="27" customHeight="1" x14ac:dyDescent="0.2">
      <c r="A189" s="302"/>
      <c r="B189" s="290"/>
      <c r="C189" s="303"/>
      <c r="D189" s="272"/>
      <c r="E189" s="272"/>
      <c r="F189" s="17"/>
      <c r="G189" s="22" t="s">
        <v>76</v>
      </c>
      <c r="H189" s="22" t="s">
        <v>282</v>
      </c>
      <c r="I189" s="17" t="s">
        <v>438</v>
      </c>
      <c r="J189" s="17">
        <v>600</v>
      </c>
      <c r="K189" s="17">
        <v>4</v>
      </c>
      <c r="L189" s="17">
        <v>4</v>
      </c>
      <c r="M189" s="17" t="s">
        <v>434</v>
      </c>
    </row>
    <row r="190" spans="1:13" ht="26.25" customHeight="1" x14ac:dyDescent="0.2">
      <c r="A190" s="302"/>
      <c r="B190" s="290"/>
      <c r="C190" s="303"/>
      <c r="D190" s="272"/>
      <c r="E190" s="272"/>
      <c r="F190" s="17"/>
      <c r="G190" s="22" t="s">
        <v>76</v>
      </c>
      <c r="H190" s="22" t="s">
        <v>284</v>
      </c>
      <c r="I190" s="17" t="s">
        <v>438</v>
      </c>
      <c r="J190" s="17">
        <v>600</v>
      </c>
      <c r="K190" s="17">
        <v>4</v>
      </c>
      <c r="L190" s="17">
        <v>4</v>
      </c>
      <c r="M190" s="17" t="s">
        <v>434</v>
      </c>
    </row>
    <row r="191" spans="1:13" ht="26.25" customHeight="1" x14ac:dyDescent="0.2">
      <c r="A191" s="302"/>
      <c r="B191" s="290"/>
      <c r="C191" s="303"/>
      <c r="D191" s="272"/>
      <c r="E191" s="272"/>
      <c r="F191" s="17"/>
      <c r="G191" s="22" t="s">
        <v>76</v>
      </c>
      <c r="H191" s="22" t="s">
        <v>285</v>
      </c>
      <c r="I191" s="17" t="s">
        <v>438</v>
      </c>
      <c r="J191" s="17">
        <v>600</v>
      </c>
      <c r="K191" s="17">
        <v>4</v>
      </c>
      <c r="L191" s="17">
        <v>4</v>
      </c>
      <c r="M191" s="17" t="s">
        <v>434</v>
      </c>
    </row>
    <row r="192" spans="1:13" ht="27.75" customHeight="1" x14ac:dyDescent="0.2">
      <c r="A192" s="302"/>
      <c r="B192" s="290"/>
      <c r="C192" s="303"/>
      <c r="D192" s="272"/>
      <c r="E192" s="272"/>
      <c r="F192" s="17"/>
      <c r="G192" s="22" t="s">
        <v>76</v>
      </c>
      <c r="H192" s="22" t="s">
        <v>286</v>
      </c>
      <c r="I192" s="17" t="s">
        <v>435</v>
      </c>
      <c r="J192" s="17">
        <v>600</v>
      </c>
      <c r="K192" s="17">
        <v>4</v>
      </c>
      <c r="L192" s="149">
        <v>4</v>
      </c>
      <c r="M192" s="17" t="s">
        <v>434</v>
      </c>
    </row>
    <row r="193" spans="1:13" ht="24.75" customHeight="1" x14ac:dyDescent="0.2">
      <c r="A193" s="302"/>
      <c r="B193" s="291"/>
      <c r="C193" s="303"/>
      <c r="D193" s="272"/>
      <c r="E193" s="272"/>
      <c r="F193" s="23"/>
      <c r="G193" s="22" t="s">
        <v>76</v>
      </c>
      <c r="H193" s="22" t="s">
        <v>287</v>
      </c>
      <c r="I193" s="17" t="s">
        <v>288</v>
      </c>
      <c r="J193" s="23">
        <v>600</v>
      </c>
      <c r="K193" s="17">
        <v>4</v>
      </c>
      <c r="L193" s="23">
        <v>4</v>
      </c>
      <c r="M193" s="17" t="s">
        <v>434</v>
      </c>
    </row>
    <row r="194" spans="1:13" ht="27.75" customHeight="1" x14ac:dyDescent="0.2">
      <c r="A194" s="302" t="s">
        <v>289</v>
      </c>
      <c r="B194" s="289"/>
      <c r="C194" s="339">
        <v>190020</v>
      </c>
      <c r="D194" s="272" t="s">
        <v>290</v>
      </c>
      <c r="E194" s="272"/>
      <c r="F194" s="22"/>
      <c r="G194" s="22" t="s">
        <v>76</v>
      </c>
      <c r="H194" s="22" t="s">
        <v>291</v>
      </c>
      <c r="I194" s="17" t="s">
        <v>83</v>
      </c>
      <c r="J194" s="17">
        <v>1000</v>
      </c>
      <c r="K194" s="17">
        <v>3</v>
      </c>
      <c r="L194" s="17">
        <v>3</v>
      </c>
      <c r="M194" s="17" t="s">
        <v>412</v>
      </c>
    </row>
    <row r="195" spans="1:13" ht="26.25" customHeight="1" x14ac:dyDescent="0.2">
      <c r="A195" s="302"/>
      <c r="B195" s="290"/>
      <c r="C195" s="339"/>
      <c r="D195" s="272"/>
      <c r="E195" s="272"/>
      <c r="F195" s="22"/>
      <c r="G195" s="22" t="s">
        <v>76</v>
      </c>
      <c r="H195" s="22" t="s">
        <v>292</v>
      </c>
      <c r="I195" s="17" t="s">
        <v>66</v>
      </c>
      <c r="J195" s="17">
        <v>1000</v>
      </c>
      <c r="K195" s="17">
        <v>3</v>
      </c>
      <c r="L195" s="17">
        <v>3</v>
      </c>
      <c r="M195" s="17" t="s">
        <v>412</v>
      </c>
    </row>
    <row r="196" spans="1:13" ht="28.5" customHeight="1" x14ac:dyDescent="0.2">
      <c r="A196" s="302"/>
      <c r="B196" s="290"/>
      <c r="C196" s="339"/>
      <c r="D196" s="272"/>
      <c r="E196" s="272"/>
      <c r="F196" s="22"/>
      <c r="G196" s="22" t="s">
        <v>76</v>
      </c>
      <c r="H196" s="22" t="s">
        <v>293</v>
      </c>
      <c r="I196" s="17" t="s">
        <v>288</v>
      </c>
      <c r="J196" s="17">
        <v>1000</v>
      </c>
      <c r="K196" s="22">
        <v>3</v>
      </c>
      <c r="L196" s="22">
        <v>3</v>
      </c>
      <c r="M196" s="17" t="s">
        <v>412</v>
      </c>
    </row>
    <row r="197" spans="1:13" ht="27" customHeight="1" x14ac:dyDescent="0.2">
      <c r="A197" s="302"/>
      <c r="B197" s="291"/>
      <c r="C197" s="339"/>
      <c r="D197" s="272"/>
      <c r="E197" s="272"/>
      <c r="F197" s="22"/>
      <c r="G197" s="22" t="s">
        <v>76</v>
      </c>
      <c r="H197" s="22" t="s">
        <v>294</v>
      </c>
      <c r="I197" s="17" t="s">
        <v>288</v>
      </c>
      <c r="J197" s="17">
        <v>1000</v>
      </c>
      <c r="K197" s="17">
        <v>3</v>
      </c>
      <c r="L197" s="17">
        <v>3</v>
      </c>
      <c r="M197" s="17" t="s">
        <v>412</v>
      </c>
    </row>
    <row r="198" spans="1:13" ht="13.5" customHeight="1" x14ac:dyDescent="0.2">
      <c r="A198" s="302" t="s">
        <v>295</v>
      </c>
      <c r="B198" s="289"/>
      <c r="C198" s="303">
        <v>190030</v>
      </c>
      <c r="D198" s="273" t="s">
        <v>296</v>
      </c>
      <c r="E198" s="305"/>
      <c r="F198" s="17"/>
      <c r="G198" s="22" t="s">
        <v>76</v>
      </c>
      <c r="H198" s="134" t="s">
        <v>297</v>
      </c>
      <c r="I198" s="17" t="s">
        <v>298</v>
      </c>
      <c r="J198" s="17">
        <v>1000</v>
      </c>
      <c r="K198" s="17">
        <v>5</v>
      </c>
      <c r="L198" s="17">
        <v>5</v>
      </c>
      <c r="M198" s="17" t="s">
        <v>412</v>
      </c>
    </row>
    <row r="199" spans="1:13" ht="13.5" customHeight="1" x14ac:dyDescent="0.2">
      <c r="A199" s="302"/>
      <c r="B199" s="290"/>
      <c r="C199" s="303"/>
      <c r="D199" s="273"/>
      <c r="E199" s="305"/>
      <c r="F199" s="17"/>
      <c r="G199" s="22" t="s">
        <v>76</v>
      </c>
      <c r="H199" s="134" t="s">
        <v>299</v>
      </c>
      <c r="I199" s="17" t="s">
        <v>298</v>
      </c>
      <c r="J199" s="17">
        <v>1000</v>
      </c>
      <c r="K199" s="17">
        <v>5</v>
      </c>
      <c r="L199" s="17">
        <v>5</v>
      </c>
      <c r="M199" s="17" t="s">
        <v>412</v>
      </c>
    </row>
    <row r="200" spans="1:13" ht="19.5" customHeight="1" x14ac:dyDescent="0.2">
      <c r="A200" s="302"/>
      <c r="B200" s="290"/>
      <c r="C200" s="303"/>
      <c r="D200" s="273"/>
      <c r="E200" s="305"/>
      <c r="F200" s="17"/>
      <c r="G200" s="22" t="s">
        <v>76</v>
      </c>
      <c r="H200" s="134" t="s">
        <v>300</v>
      </c>
      <c r="I200" s="17" t="s">
        <v>298</v>
      </c>
      <c r="J200" s="17">
        <v>1000</v>
      </c>
      <c r="K200" s="17">
        <v>5</v>
      </c>
      <c r="L200" s="17">
        <v>5</v>
      </c>
      <c r="M200" s="17" t="s">
        <v>412</v>
      </c>
    </row>
    <row r="201" spans="1:13" ht="13.5" customHeight="1" x14ac:dyDescent="0.2">
      <c r="A201" s="302"/>
      <c r="B201" s="290"/>
      <c r="C201" s="303"/>
      <c r="D201" s="273"/>
      <c r="E201" s="305"/>
      <c r="F201" s="17"/>
      <c r="G201" s="22" t="s">
        <v>76</v>
      </c>
      <c r="H201" s="134" t="s">
        <v>301</v>
      </c>
      <c r="I201" s="17" t="s">
        <v>298</v>
      </c>
      <c r="J201" s="17">
        <v>1000</v>
      </c>
      <c r="K201" s="17">
        <v>5</v>
      </c>
      <c r="L201" s="17">
        <v>5</v>
      </c>
      <c r="M201" s="17" t="s">
        <v>412</v>
      </c>
    </row>
    <row r="202" spans="1:13" ht="13.5" customHeight="1" x14ac:dyDescent="0.2">
      <c r="A202" s="302"/>
      <c r="B202" s="290"/>
      <c r="C202" s="303"/>
      <c r="D202" s="273"/>
      <c r="E202" s="305"/>
      <c r="F202" s="17"/>
      <c r="G202" s="22" t="s">
        <v>76</v>
      </c>
      <c r="H202" s="134" t="s">
        <v>302</v>
      </c>
      <c r="I202" s="17" t="s">
        <v>298</v>
      </c>
      <c r="J202" s="17">
        <v>1000</v>
      </c>
      <c r="K202" s="17">
        <v>5</v>
      </c>
      <c r="L202" s="17">
        <v>5</v>
      </c>
      <c r="M202" s="17" t="s">
        <v>412</v>
      </c>
    </row>
    <row r="203" spans="1:13" ht="41.25" customHeight="1" x14ac:dyDescent="0.2">
      <c r="A203" s="302"/>
      <c r="B203" s="290"/>
      <c r="C203" s="303"/>
      <c r="D203" s="273"/>
      <c r="E203" s="305"/>
      <c r="F203" s="17"/>
      <c r="G203" s="22" t="s">
        <v>76</v>
      </c>
      <c r="H203" s="22" t="s">
        <v>303</v>
      </c>
      <c r="I203" s="17" t="s">
        <v>298</v>
      </c>
      <c r="J203" s="17">
        <v>1000</v>
      </c>
      <c r="K203" s="17">
        <v>5</v>
      </c>
      <c r="L203" s="17">
        <v>5</v>
      </c>
      <c r="M203" s="17" t="s">
        <v>412</v>
      </c>
    </row>
    <row r="204" spans="1:13" ht="13.5" customHeight="1" x14ac:dyDescent="0.2">
      <c r="A204" s="302"/>
      <c r="B204" s="290"/>
      <c r="C204" s="303"/>
      <c r="D204" s="273"/>
      <c r="E204" s="305"/>
      <c r="F204" s="17"/>
      <c r="G204" s="22" t="s">
        <v>76</v>
      </c>
      <c r="H204" s="17" t="s">
        <v>304</v>
      </c>
      <c r="I204" s="17" t="s">
        <v>429</v>
      </c>
      <c r="J204" s="17">
        <v>1000</v>
      </c>
      <c r="K204" s="17">
        <v>5</v>
      </c>
      <c r="L204" s="17">
        <v>5</v>
      </c>
      <c r="M204" s="17" t="s">
        <v>412</v>
      </c>
    </row>
    <row r="205" spans="1:13" ht="13.5" customHeight="1" x14ac:dyDescent="0.2">
      <c r="A205" s="302"/>
      <c r="B205" s="291"/>
      <c r="C205" s="303"/>
      <c r="D205" s="273"/>
      <c r="E205" s="305"/>
      <c r="F205" s="17"/>
      <c r="G205" s="22" t="s">
        <v>76</v>
      </c>
      <c r="H205" s="134" t="s">
        <v>305</v>
      </c>
      <c r="I205" s="17" t="s">
        <v>429</v>
      </c>
      <c r="J205" s="17">
        <v>1000</v>
      </c>
      <c r="K205" s="17">
        <v>5</v>
      </c>
      <c r="L205" s="17">
        <v>5</v>
      </c>
      <c r="M205" s="17" t="s">
        <v>412</v>
      </c>
    </row>
    <row r="206" spans="1:13" ht="27" x14ac:dyDescent="0.2">
      <c r="A206" s="274" t="s">
        <v>306</v>
      </c>
      <c r="B206" s="277"/>
      <c r="C206" s="315">
        <v>190040</v>
      </c>
      <c r="D206" s="305" t="s">
        <v>27</v>
      </c>
      <c r="E206" s="305"/>
      <c r="F206" s="17"/>
      <c r="G206" s="16" t="s">
        <v>76</v>
      </c>
      <c r="H206" s="143" t="s">
        <v>40</v>
      </c>
      <c r="I206" s="17" t="s">
        <v>283</v>
      </c>
      <c r="J206" s="17">
        <v>600</v>
      </c>
      <c r="K206" s="146" t="s">
        <v>436</v>
      </c>
      <c r="L206" s="146" t="s">
        <v>436</v>
      </c>
      <c r="M206" s="17" t="s">
        <v>434</v>
      </c>
    </row>
    <row r="207" spans="1:13" ht="27" customHeight="1" x14ac:dyDescent="0.2">
      <c r="A207" s="275"/>
      <c r="B207" s="278"/>
      <c r="C207" s="315"/>
      <c r="D207" s="305"/>
      <c r="E207" s="305"/>
      <c r="F207" s="17"/>
      <c r="G207" s="16" t="s">
        <v>76</v>
      </c>
      <c r="H207" s="143" t="s">
        <v>41</v>
      </c>
      <c r="I207" s="17" t="s">
        <v>66</v>
      </c>
      <c r="J207" s="17">
        <v>600</v>
      </c>
      <c r="K207" s="146" t="s">
        <v>436</v>
      </c>
      <c r="L207" s="146" t="s">
        <v>436</v>
      </c>
      <c r="M207" s="17" t="s">
        <v>434</v>
      </c>
    </row>
    <row r="208" spans="1:13" ht="27" customHeight="1" x14ac:dyDescent="0.2">
      <c r="A208" s="275"/>
      <c r="B208" s="278"/>
      <c r="C208" s="315"/>
      <c r="D208" s="305"/>
      <c r="E208" s="305"/>
      <c r="F208" s="17"/>
      <c r="G208" s="16" t="s">
        <v>76</v>
      </c>
      <c r="H208" s="143" t="s">
        <v>307</v>
      </c>
      <c r="I208" s="17" t="s">
        <v>66</v>
      </c>
      <c r="J208" s="17">
        <v>600</v>
      </c>
      <c r="K208" s="146" t="s">
        <v>436</v>
      </c>
      <c r="L208" s="146" t="s">
        <v>436</v>
      </c>
      <c r="M208" s="17" t="s">
        <v>434</v>
      </c>
    </row>
    <row r="209" spans="1:13" ht="27" customHeight="1" x14ac:dyDescent="0.2">
      <c r="A209" s="275"/>
      <c r="B209" s="278"/>
      <c r="C209" s="315"/>
      <c r="D209" s="305"/>
      <c r="E209" s="305"/>
      <c r="F209" s="17"/>
      <c r="G209" s="16" t="s">
        <v>76</v>
      </c>
      <c r="H209" s="143" t="s">
        <v>308</v>
      </c>
      <c r="I209" s="17" t="s">
        <v>66</v>
      </c>
      <c r="J209" s="17">
        <v>600</v>
      </c>
      <c r="K209" s="146" t="s">
        <v>436</v>
      </c>
      <c r="L209" s="146" t="s">
        <v>436</v>
      </c>
      <c r="M209" s="17" t="s">
        <v>434</v>
      </c>
    </row>
    <row r="210" spans="1:13" ht="27" customHeight="1" x14ac:dyDescent="0.2">
      <c r="A210" s="275"/>
      <c r="B210" s="278"/>
      <c r="C210" s="315"/>
      <c r="D210" s="305"/>
      <c r="E210" s="305"/>
      <c r="F210" s="17"/>
      <c r="G210" s="16" t="s">
        <v>76</v>
      </c>
      <c r="H210" s="143" t="s">
        <v>309</v>
      </c>
      <c r="I210" s="17" t="s">
        <v>66</v>
      </c>
      <c r="J210" s="17">
        <v>600</v>
      </c>
      <c r="K210" s="146" t="s">
        <v>436</v>
      </c>
      <c r="L210" s="146" t="s">
        <v>436</v>
      </c>
      <c r="M210" s="17" t="s">
        <v>434</v>
      </c>
    </row>
    <row r="211" spans="1:13" ht="27" customHeight="1" x14ac:dyDescent="0.2">
      <c r="A211" s="275"/>
      <c r="B211" s="278"/>
      <c r="C211" s="315"/>
      <c r="D211" s="305"/>
      <c r="E211" s="305"/>
      <c r="F211" s="17"/>
      <c r="G211" s="16" t="s">
        <v>76</v>
      </c>
      <c r="H211" s="143" t="s">
        <v>437</v>
      </c>
      <c r="I211" s="17" t="s">
        <v>66</v>
      </c>
      <c r="J211" s="17">
        <v>600</v>
      </c>
      <c r="K211" s="146" t="s">
        <v>436</v>
      </c>
      <c r="L211" s="146" t="s">
        <v>436</v>
      </c>
      <c r="M211" s="17" t="s">
        <v>434</v>
      </c>
    </row>
    <row r="212" spans="1:13" ht="27" x14ac:dyDescent="0.2">
      <c r="A212" s="275"/>
      <c r="B212" s="278"/>
      <c r="C212" s="315"/>
      <c r="D212" s="305"/>
      <c r="E212" s="305"/>
      <c r="F212" s="17"/>
      <c r="G212" s="16" t="s">
        <v>76</v>
      </c>
      <c r="H212" s="143" t="s">
        <v>310</v>
      </c>
      <c r="I212" s="17" t="s">
        <v>66</v>
      </c>
      <c r="J212" s="17">
        <v>600</v>
      </c>
      <c r="K212" s="146" t="s">
        <v>436</v>
      </c>
      <c r="L212" s="146" t="s">
        <v>436</v>
      </c>
      <c r="M212" s="17" t="s">
        <v>434</v>
      </c>
    </row>
    <row r="213" spans="1:13" ht="30" customHeight="1" x14ac:dyDescent="0.2">
      <c r="A213" s="275"/>
      <c r="B213" s="278"/>
      <c r="C213" s="315"/>
      <c r="D213" s="305"/>
      <c r="E213" s="305"/>
      <c r="F213" s="17"/>
      <c r="G213" s="16" t="s">
        <v>76</v>
      </c>
      <c r="H213" s="143" t="s">
        <v>311</v>
      </c>
      <c r="I213" s="17" t="s">
        <v>66</v>
      </c>
      <c r="J213" s="17">
        <v>600</v>
      </c>
      <c r="K213" s="146" t="s">
        <v>436</v>
      </c>
      <c r="L213" s="17">
        <v>8</v>
      </c>
      <c r="M213" s="17" t="s">
        <v>434</v>
      </c>
    </row>
    <row r="214" spans="1:13" ht="30" customHeight="1" x14ac:dyDescent="0.2">
      <c r="A214" s="275"/>
      <c r="B214" s="278"/>
      <c r="C214" s="315"/>
      <c r="D214" s="305"/>
      <c r="E214" s="305"/>
      <c r="F214" s="17"/>
      <c r="G214" s="16" t="s">
        <v>76</v>
      </c>
      <c r="H214" s="143" t="s">
        <v>312</v>
      </c>
      <c r="I214" s="17" t="s">
        <v>66</v>
      </c>
      <c r="J214" s="17">
        <v>600</v>
      </c>
      <c r="K214" s="146" t="s">
        <v>436</v>
      </c>
      <c r="L214" s="17">
        <v>8</v>
      </c>
      <c r="M214" s="17" t="s">
        <v>434</v>
      </c>
    </row>
    <row r="215" spans="1:13" ht="30" customHeight="1" x14ac:dyDescent="0.2">
      <c r="A215" s="275"/>
      <c r="B215" s="278"/>
      <c r="C215" s="315"/>
      <c r="D215" s="305"/>
      <c r="E215" s="305"/>
      <c r="F215" s="17"/>
      <c r="G215" s="16" t="s">
        <v>76</v>
      </c>
      <c r="H215" s="143" t="s">
        <v>313</v>
      </c>
      <c r="I215" s="17" t="s">
        <v>66</v>
      </c>
      <c r="J215" s="17">
        <v>600</v>
      </c>
      <c r="K215" s="146" t="s">
        <v>436</v>
      </c>
      <c r="L215" s="17">
        <v>8</v>
      </c>
      <c r="M215" s="17" t="s">
        <v>434</v>
      </c>
    </row>
    <row r="216" spans="1:13" ht="54" customHeight="1" x14ac:dyDescent="0.2">
      <c r="A216" s="275"/>
      <c r="B216" s="278"/>
      <c r="C216" s="315"/>
      <c r="D216" s="305"/>
      <c r="E216" s="305"/>
      <c r="F216" s="22"/>
      <c r="G216" s="16" t="s">
        <v>76</v>
      </c>
      <c r="H216" s="147" t="s">
        <v>314</v>
      </c>
      <c r="I216" s="22" t="s">
        <v>66</v>
      </c>
      <c r="J216" s="17">
        <v>600</v>
      </c>
      <c r="K216" s="146" t="s">
        <v>436</v>
      </c>
      <c r="L216" s="146" t="s">
        <v>436</v>
      </c>
      <c r="M216" s="17" t="s">
        <v>434</v>
      </c>
    </row>
    <row r="217" spans="1:13" ht="54" customHeight="1" x14ac:dyDescent="0.2">
      <c r="A217" s="275"/>
      <c r="B217" s="278"/>
      <c r="C217" s="315"/>
      <c r="D217" s="305"/>
      <c r="E217" s="305"/>
      <c r="F217" s="22"/>
      <c r="G217" s="16" t="s">
        <v>76</v>
      </c>
      <c r="H217" s="147" t="s">
        <v>315</v>
      </c>
      <c r="I217" s="22" t="s">
        <v>66</v>
      </c>
      <c r="J217" s="17">
        <v>600</v>
      </c>
      <c r="K217" s="146" t="s">
        <v>436</v>
      </c>
      <c r="L217" s="22">
        <v>8</v>
      </c>
      <c r="M217" s="17" t="s">
        <v>434</v>
      </c>
    </row>
    <row r="218" spans="1:13" ht="54" customHeight="1" x14ac:dyDescent="0.2">
      <c r="A218" s="275"/>
      <c r="B218" s="278"/>
      <c r="C218" s="315"/>
      <c r="D218" s="305"/>
      <c r="E218" s="305"/>
      <c r="F218" s="22"/>
      <c r="G218" s="16" t="s">
        <v>76</v>
      </c>
      <c r="H218" s="147" t="s">
        <v>316</v>
      </c>
      <c r="I218" s="22" t="s">
        <v>66</v>
      </c>
      <c r="J218" s="17">
        <v>600</v>
      </c>
      <c r="K218" s="146" t="s">
        <v>436</v>
      </c>
      <c r="L218" s="22">
        <v>8</v>
      </c>
      <c r="M218" s="17" t="s">
        <v>434</v>
      </c>
    </row>
    <row r="219" spans="1:13" ht="30" customHeight="1" x14ac:dyDescent="0.2">
      <c r="A219" s="275"/>
      <c r="B219" s="278"/>
      <c r="C219" s="315"/>
      <c r="D219" s="305"/>
      <c r="E219" s="305"/>
      <c r="F219" s="22"/>
      <c r="G219" s="16" t="s">
        <v>76</v>
      </c>
      <c r="H219" s="143" t="s">
        <v>317</v>
      </c>
      <c r="I219" s="22" t="s">
        <v>66</v>
      </c>
      <c r="J219" s="17">
        <v>600</v>
      </c>
      <c r="K219" s="146" t="s">
        <v>436</v>
      </c>
      <c r="L219" s="22">
        <v>8</v>
      </c>
      <c r="M219" s="17" t="s">
        <v>434</v>
      </c>
    </row>
    <row r="220" spans="1:13" ht="30" customHeight="1" x14ac:dyDescent="0.2">
      <c r="A220" s="275"/>
      <c r="B220" s="278"/>
      <c r="C220" s="315"/>
      <c r="D220" s="305"/>
      <c r="E220" s="305"/>
      <c r="F220" s="22"/>
      <c r="G220" s="16" t="s">
        <v>76</v>
      </c>
      <c r="H220" s="143" t="s">
        <v>318</v>
      </c>
      <c r="I220" s="22" t="s">
        <v>66</v>
      </c>
      <c r="J220" s="17">
        <v>600</v>
      </c>
      <c r="K220" s="146" t="s">
        <v>436</v>
      </c>
      <c r="L220" s="22">
        <v>8</v>
      </c>
      <c r="M220" s="17" t="s">
        <v>434</v>
      </c>
    </row>
    <row r="221" spans="1:13" ht="30" customHeight="1" x14ac:dyDescent="0.2">
      <c r="A221" s="275"/>
      <c r="B221" s="278"/>
      <c r="C221" s="315"/>
      <c r="D221" s="305"/>
      <c r="E221" s="305"/>
      <c r="F221" s="17"/>
      <c r="G221" s="16" t="s">
        <v>76</v>
      </c>
      <c r="H221" s="143" t="s">
        <v>319</v>
      </c>
      <c r="I221" s="17" t="s">
        <v>66</v>
      </c>
      <c r="J221" s="17">
        <v>600</v>
      </c>
      <c r="K221" s="146" t="s">
        <v>436</v>
      </c>
      <c r="L221" s="17">
        <v>8</v>
      </c>
      <c r="M221" s="17" t="s">
        <v>434</v>
      </c>
    </row>
    <row r="222" spans="1:13" ht="30" customHeight="1" x14ac:dyDescent="0.2">
      <c r="A222" s="275"/>
      <c r="B222" s="278"/>
      <c r="C222" s="315"/>
      <c r="D222" s="305"/>
      <c r="E222" s="305"/>
      <c r="F222" s="17"/>
      <c r="G222" s="16" t="s">
        <v>76</v>
      </c>
      <c r="H222" s="143" t="s">
        <v>320</v>
      </c>
      <c r="I222" s="17" t="s">
        <v>66</v>
      </c>
      <c r="J222" s="17">
        <v>600</v>
      </c>
      <c r="K222" s="146" t="s">
        <v>436</v>
      </c>
      <c r="L222" s="17">
        <v>8</v>
      </c>
      <c r="M222" s="17" t="s">
        <v>434</v>
      </c>
    </row>
    <row r="223" spans="1:13" ht="30" customHeight="1" x14ac:dyDescent="0.2">
      <c r="A223" s="275"/>
      <c r="B223" s="278"/>
      <c r="C223" s="315"/>
      <c r="D223" s="305"/>
      <c r="E223" s="305"/>
      <c r="F223" s="17"/>
      <c r="G223" s="16" t="s">
        <v>76</v>
      </c>
      <c r="H223" s="143" t="s">
        <v>321</v>
      </c>
      <c r="I223" s="17" t="s">
        <v>66</v>
      </c>
      <c r="J223" s="17">
        <v>600</v>
      </c>
      <c r="K223" s="146" t="s">
        <v>436</v>
      </c>
      <c r="L223" s="17">
        <v>8</v>
      </c>
      <c r="M223" s="17" t="s">
        <v>434</v>
      </c>
    </row>
    <row r="224" spans="1:13" ht="30" customHeight="1" x14ac:dyDescent="0.2">
      <c r="A224" s="276"/>
      <c r="B224" s="279"/>
      <c r="C224" s="315"/>
      <c r="D224" s="305"/>
      <c r="E224" s="305"/>
      <c r="F224" s="17"/>
      <c r="G224" s="16" t="s">
        <v>76</v>
      </c>
      <c r="H224" s="143" t="s">
        <v>322</v>
      </c>
      <c r="I224" s="17" t="s">
        <v>66</v>
      </c>
      <c r="J224" s="17">
        <v>600</v>
      </c>
      <c r="K224" s="146" t="s">
        <v>436</v>
      </c>
      <c r="L224" s="17">
        <v>8</v>
      </c>
      <c r="M224" s="17" t="s">
        <v>434</v>
      </c>
    </row>
    <row r="225" spans="1:13" ht="43.5" customHeight="1" x14ac:dyDescent="0.2">
      <c r="A225" s="321" t="s">
        <v>323</v>
      </c>
      <c r="B225" s="277"/>
      <c r="C225" s="340">
        <v>190050</v>
      </c>
      <c r="D225" s="272" t="s">
        <v>26</v>
      </c>
      <c r="E225" s="272" t="s">
        <v>324</v>
      </c>
      <c r="F225" s="22"/>
      <c r="G225" s="22" t="s">
        <v>76</v>
      </c>
      <c r="H225" s="22" t="s">
        <v>42</v>
      </c>
      <c r="I225" s="22" t="s">
        <v>435</v>
      </c>
      <c r="J225" s="17">
        <v>600</v>
      </c>
      <c r="K225" s="22">
        <v>8</v>
      </c>
      <c r="L225" s="17">
        <v>8</v>
      </c>
      <c r="M225" s="17" t="s">
        <v>434</v>
      </c>
    </row>
    <row r="226" spans="1:13" ht="30" customHeight="1" x14ac:dyDescent="0.2">
      <c r="A226" s="321"/>
      <c r="B226" s="278"/>
      <c r="C226" s="340"/>
      <c r="D226" s="272"/>
      <c r="E226" s="272"/>
      <c r="F226" s="22"/>
      <c r="G226" s="22" t="s">
        <v>76</v>
      </c>
      <c r="H226" s="22" t="s">
        <v>43</v>
      </c>
      <c r="I226" s="22" t="s">
        <v>435</v>
      </c>
      <c r="J226" s="17">
        <v>600</v>
      </c>
      <c r="K226" s="22">
        <v>8</v>
      </c>
      <c r="L226" s="17">
        <v>8</v>
      </c>
      <c r="M226" s="17" t="s">
        <v>434</v>
      </c>
    </row>
    <row r="227" spans="1:13" ht="30" customHeight="1" x14ac:dyDescent="0.2">
      <c r="A227" s="321"/>
      <c r="B227" s="278"/>
      <c r="C227" s="340"/>
      <c r="D227" s="272"/>
      <c r="E227" s="272"/>
      <c r="F227" s="22"/>
      <c r="G227" s="22" t="s">
        <v>76</v>
      </c>
      <c r="H227" s="22" t="s">
        <v>325</v>
      </c>
      <c r="I227" s="22" t="s">
        <v>435</v>
      </c>
      <c r="J227" s="22">
        <v>600</v>
      </c>
      <c r="K227" s="22">
        <v>8</v>
      </c>
      <c r="L227" s="17">
        <v>8</v>
      </c>
      <c r="M227" s="17" t="s">
        <v>434</v>
      </c>
    </row>
    <row r="228" spans="1:13" ht="42" customHeight="1" x14ac:dyDescent="0.2">
      <c r="A228" s="321"/>
      <c r="B228" s="279"/>
      <c r="C228" s="340"/>
      <c r="D228" s="272"/>
      <c r="E228" s="272"/>
      <c r="F228" s="22"/>
      <c r="G228" s="22" t="s">
        <v>76</v>
      </c>
      <c r="H228" s="22" t="s">
        <v>326</v>
      </c>
      <c r="I228" s="22" t="s">
        <v>288</v>
      </c>
      <c r="J228" s="22">
        <v>600</v>
      </c>
      <c r="K228" s="22">
        <v>8</v>
      </c>
      <c r="L228" s="17">
        <v>8</v>
      </c>
      <c r="M228" s="17" t="s">
        <v>434</v>
      </c>
    </row>
    <row r="229" spans="1:13" ht="30" customHeight="1" x14ac:dyDescent="0.2">
      <c r="A229" s="304" t="s">
        <v>327</v>
      </c>
      <c r="B229" s="278"/>
      <c r="C229" s="339">
        <v>190060</v>
      </c>
      <c r="D229" s="272" t="s">
        <v>328</v>
      </c>
      <c r="E229" s="272"/>
      <c r="F229" s="22"/>
      <c r="G229" s="22" t="s">
        <v>76</v>
      </c>
      <c r="H229" s="144" t="s">
        <v>44</v>
      </c>
      <c r="I229" s="17" t="s">
        <v>66</v>
      </c>
      <c r="J229" s="134">
        <v>600</v>
      </c>
      <c r="K229" s="17">
        <v>10</v>
      </c>
      <c r="L229" s="17">
        <v>10</v>
      </c>
      <c r="M229" s="17" t="s">
        <v>434</v>
      </c>
    </row>
    <row r="230" spans="1:13" ht="30" customHeight="1" x14ac:dyDescent="0.2">
      <c r="A230" s="304"/>
      <c r="B230" s="278"/>
      <c r="C230" s="339"/>
      <c r="D230" s="272"/>
      <c r="E230" s="272"/>
      <c r="F230" s="22"/>
      <c r="G230" s="22" t="s">
        <v>76</v>
      </c>
      <c r="H230" s="144" t="s">
        <v>329</v>
      </c>
      <c r="I230" s="17" t="s">
        <v>66</v>
      </c>
      <c r="J230" s="134">
        <v>600</v>
      </c>
      <c r="K230" s="17">
        <v>10</v>
      </c>
      <c r="L230" s="17">
        <v>10</v>
      </c>
      <c r="M230" s="17" t="s">
        <v>434</v>
      </c>
    </row>
    <row r="231" spans="1:13" ht="30" customHeight="1" x14ac:dyDescent="0.2">
      <c r="A231" s="304"/>
      <c r="B231" s="278"/>
      <c r="C231" s="339"/>
      <c r="D231" s="272"/>
      <c r="E231" s="272"/>
      <c r="F231" s="22"/>
      <c r="G231" s="22" t="s">
        <v>76</v>
      </c>
      <c r="H231" s="22" t="s">
        <v>330</v>
      </c>
      <c r="I231" s="17" t="s">
        <v>66</v>
      </c>
      <c r="J231" s="134">
        <v>600</v>
      </c>
      <c r="K231" s="17">
        <v>10</v>
      </c>
      <c r="L231" s="17">
        <v>10</v>
      </c>
      <c r="M231" s="17" t="s">
        <v>434</v>
      </c>
    </row>
    <row r="232" spans="1:13" ht="30" customHeight="1" x14ac:dyDescent="0.2">
      <c r="A232" s="304"/>
      <c r="B232" s="278"/>
      <c r="C232" s="339"/>
      <c r="D232" s="272"/>
      <c r="E232" s="272"/>
      <c r="F232" s="22"/>
      <c r="G232" s="22" t="s">
        <v>76</v>
      </c>
      <c r="H232" s="22" t="s">
        <v>331</v>
      </c>
      <c r="I232" s="17" t="s">
        <v>66</v>
      </c>
      <c r="J232" s="134">
        <v>600</v>
      </c>
      <c r="K232" s="17">
        <v>10</v>
      </c>
      <c r="L232" s="17">
        <v>10</v>
      </c>
      <c r="M232" s="17" t="s">
        <v>434</v>
      </c>
    </row>
    <row r="233" spans="1:13" ht="30" customHeight="1" x14ac:dyDescent="0.2">
      <c r="A233" s="304"/>
      <c r="B233" s="279"/>
      <c r="C233" s="339"/>
      <c r="D233" s="272"/>
      <c r="E233" s="272"/>
      <c r="F233" s="22"/>
      <c r="G233" s="22" t="s">
        <v>76</v>
      </c>
      <c r="H233" s="22" t="s">
        <v>45</v>
      </c>
      <c r="I233" s="17" t="s">
        <v>66</v>
      </c>
      <c r="J233" s="134">
        <v>600</v>
      </c>
      <c r="K233" s="17">
        <v>10</v>
      </c>
      <c r="L233" s="17">
        <v>10</v>
      </c>
      <c r="M233" s="17" t="s">
        <v>434</v>
      </c>
    </row>
    <row r="234" spans="1:13" ht="51" customHeight="1" x14ac:dyDescent="0.2">
      <c r="A234" s="304" t="s">
        <v>332</v>
      </c>
      <c r="B234" s="341"/>
      <c r="C234" s="270">
        <v>190070</v>
      </c>
      <c r="D234" s="271" t="s">
        <v>12</v>
      </c>
      <c r="E234" s="143" t="s">
        <v>333</v>
      </c>
      <c r="F234" s="27"/>
      <c r="G234" s="16" t="s">
        <v>76</v>
      </c>
      <c r="H234" s="143" t="s">
        <v>38</v>
      </c>
      <c r="I234" s="13" t="s">
        <v>334</v>
      </c>
      <c r="J234" s="13">
        <v>600</v>
      </c>
      <c r="K234" s="13">
        <v>8</v>
      </c>
      <c r="L234" s="13">
        <v>8</v>
      </c>
      <c r="M234" s="13" t="s">
        <v>431</v>
      </c>
    </row>
    <row r="235" spans="1:13" ht="39.950000000000003" customHeight="1" x14ac:dyDescent="0.2">
      <c r="A235" s="304"/>
      <c r="B235" s="342"/>
      <c r="C235" s="270"/>
      <c r="D235" s="271"/>
      <c r="E235" s="143" t="s">
        <v>335</v>
      </c>
      <c r="F235" s="27"/>
      <c r="G235" s="16" t="s">
        <v>76</v>
      </c>
      <c r="H235" s="143" t="s">
        <v>39</v>
      </c>
      <c r="I235" s="13" t="s">
        <v>334</v>
      </c>
      <c r="J235" s="13">
        <v>600</v>
      </c>
      <c r="K235" s="13">
        <v>8</v>
      </c>
      <c r="L235" s="13">
        <v>8</v>
      </c>
      <c r="M235" s="13" t="s">
        <v>431</v>
      </c>
    </row>
    <row r="236" spans="1:13" ht="39.950000000000003" customHeight="1" x14ac:dyDescent="0.2">
      <c r="A236" s="304"/>
      <c r="B236" s="342"/>
      <c r="C236" s="270"/>
      <c r="D236" s="271"/>
      <c r="E236" s="143" t="s">
        <v>336</v>
      </c>
      <c r="F236" s="27"/>
      <c r="G236" s="16" t="s">
        <v>76</v>
      </c>
      <c r="H236" s="143" t="s">
        <v>337</v>
      </c>
      <c r="I236" s="13" t="s">
        <v>334</v>
      </c>
      <c r="J236" s="13">
        <v>600</v>
      </c>
      <c r="K236" s="13">
        <v>8</v>
      </c>
      <c r="L236" s="13">
        <v>8</v>
      </c>
      <c r="M236" s="13" t="s">
        <v>431</v>
      </c>
    </row>
    <row r="237" spans="1:13" ht="39.950000000000003" customHeight="1" x14ac:dyDescent="0.2">
      <c r="A237" s="304"/>
      <c r="B237" s="342"/>
      <c r="C237" s="270"/>
      <c r="D237" s="271"/>
      <c r="E237" s="143" t="s">
        <v>338</v>
      </c>
      <c r="F237" s="27"/>
      <c r="G237" s="16" t="s">
        <v>76</v>
      </c>
      <c r="H237" s="143" t="s">
        <v>339</v>
      </c>
      <c r="I237" s="13" t="s">
        <v>334</v>
      </c>
      <c r="J237" s="13">
        <v>600</v>
      </c>
      <c r="K237" s="13">
        <v>8</v>
      </c>
      <c r="L237" s="13">
        <v>8</v>
      </c>
      <c r="M237" s="13" t="s">
        <v>431</v>
      </c>
    </row>
    <row r="238" spans="1:13" ht="39.950000000000003" customHeight="1" x14ac:dyDescent="0.2">
      <c r="A238" s="304"/>
      <c r="B238" s="342"/>
      <c r="C238" s="270"/>
      <c r="D238" s="271"/>
      <c r="E238" s="143" t="s">
        <v>433</v>
      </c>
      <c r="F238" s="25"/>
      <c r="G238" s="16" t="s">
        <v>76</v>
      </c>
      <c r="H238" s="143" t="s">
        <v>432</v>
      </c>
      <c r="I238" s="16" t="s">
        <v>334</v>
      </c>
      <c r="J238" s="16">
        <v>600</v>
      </c>
      <c r="K238" s="16">
        <v>8</v>
      </c>
      <c r="L238" s="16">
        <v>8</v>
      </c>
      <c r="M238" s="16" t="s">
        <v>431</v>
      </c>
    </row>
    <row r="239" spans="1:13" ht="39.950000000000003" customHeight="1" x14ac:dyDescent="0.2">
      <c r="A239" s="304"/>
      <c r="B239" s="342"/>
      <c r="C239" s="270"/>
      <c r="D239" s="271"/>
      <c r="E239" s="143" t="s">
        <v>340</v>
      </c>
      <c r="F239" s="27"/>
      <c r="G239" s="16" t="s">
        <v>76</v>
      </c>
      <c r="H239" s="143" t="s">
        <v>341</v>
      </c>
      <c r="I239" s="13" t="s">
        <v>334</v>
      </c>
      <c r="J239" s="13">
        <v>600</v>
      </c>
      <c r="K239" s="13">
        <v>8</v>
      </c>
      <c r="L239" s="13">
        <v>8</v>
      </c>
      <c r="M239" s="13" t="s">
        <v>431</v>
      </c>
    </row>
    <row r="240" spans="1:13" ht="39.950000000000003" customHeight="1" x14ac:dyDescent="0.2">
      <c r="A240" s="304"/>
      <c r="B240" s="343"/>
      <c r="C240" s="270"/>
      <c r="D240" s="271"/>
      <c r="E240" s="143" t="s">
        <v>342</v>
      </c>
      <c r="F240" s="27"/>
      <c r="G240" s="16" t="s">
        <v>76</v>
      </c>
      <c r="H240" s="143" t="s">
        <v>343</v>
      </c>
      <c r="I240" s="13" t="s">
        <v>334</v>
      </c>
      <c r="J240" s="13">
        <v>600</v>
      </c>
      <c r="K240" s="13">
        <v>8</v>
      </c>
      <c r="L240" s="13">
        <v>8</v>
      </c>
      <c r="M240" s="13" t="s">
        <v>431</v>
      </c>
    </row>
    <row r="241" spans="1:13" ht="40.5" x14ac:dyDescent="0.2">
      <c r="A241" s="142" t="s">
        <v>344</v>
      </c>
      <c r="B241" s="142" t="s">
        <v>430</v>
      </c>
      <c r="C241" s="14">
        <v>200000</v>
      </c>
      <c r="D241" s="141" t="s">
        <v>345</v>
      </c>
      <c r="E241" s="15"/>
      <c r="F241" s="15"/>
      <c r="G241" s="15"/>
      <c r="H241" s="15"/>
      <c r="I241" s="15"/>
      <c r="J241" s="15"/>
      <c r="K241" s="15"/>
      <c r="L241" s="15"/>
      <c r="M241" s="15"/>
    </row>
    <row r="242" spans="1:13" ht="27" x14ac:dyDescent="0.2">
      <c r="A242" s="304" t="s">
        <v>346</v>
      </c>
      <c r="B242" s="277"/>
      <c r="C242" s="314">
        <v>200010</v>
      </c>
      <c r="D242" s="273" t="s">
        <v>347</v>
      </c>
      <c r="E242" s="272"/>
      <c r="F242" s="22"/>
      <c r="G242" s="22" t="s">
        <v>76</v>
      </c>
      <c r="H242" s="22" t="s">
        <v>348</v>
      </c>
      <c r="I242" s="22" t="s">
        <v>429</v>
      </c>
      <c r="J242" s="22">
        <v>1000</v>
      </c>
      <c r="K242" s="22">
        <v>6</v>
      </c>
      <c r="L242" s="22">
        <v>6</v>
      </c>
      <c r="M242" s="22" t="s">
        <v>412</v>
      </c>
    </row>
    <row r="243" spans="1:13" ht="40.5" x14ac:dyDescent="0.2">
      <c r="A243" s="304"/>
      <c r="B243" s="278"/>
      <c r="C243" s="314"/>
      <c r="D243" s="273"/>
      <c r="E243" s="272"/>
      <c r="F243" s="22"/>
      <c r="G243" s="22" t="s">
        <v>76</v>
      </c>
      <c r="H243" s="22" t="s">
        <v>349</v>
      </c>
      <c r="I243" s="22" t="s">
        <v>428</v>
      </c>
      <c r="J243" s="22">
        <v>1000</v>
      </c>
      <c r="K243" s="22">
        <v>6</v>
      </c>
      <c r="L243" s="22">
        <v>6</v>
      </c>
      <c r="M243" s="22" t="s">
        <v>412</v>
      </c>
    </row>
    <row r="244" spans="1:13" ht="40.5" x14ac:dyDescent="0.2">
      <c r="A244" s="304"/>
      <c r="B244" s="278"/>
      <c r="C244" s="314"/>
      <c r="D244" s="273"/>
      <c r="E244" s="272"/>
      <c r="F244" s="22"/>
      <c r="G244" s="22" t="s">
        <v>76</v>
      </c>
      <c r="H244" s="22" t="s">
        <v>350</v>
      </c>
      <c r="I244" s="22" t="s">
        <v>426</v>
      </c>
      <c r="J244" s="22">
        <v>1000</v>
      </c>
      <c r="K244" s="22">
        <v>6</v>
      </c>
      <c r="L244" s="22">
        <v>6</v>
      </c>
      <c r="M244" s="22" t="s">
        <v>412</v>
      </c>
    </row>
    <row r="245" spans="1:13" ht="40.5" x14ac:dyDescent="0.2">
      <c r="A245" s="304"/>
      <c r="B245" s="278"/>
      <c r="C245" s="314"/>
      <c r="D245" s="273"/>
      <c r="E245" s="272"/>
      <c r="F245" s="22"/>
      <c r="G245" s="22" t="s">
        <v>76</v>
      </c>
      <c r="H245" s="22" t="s">
        <v>351</v>
      </c>
      <c r="I245" s="22" t="s">
        <v>426</v>
      </c>
      <c r="J245" s="22">
        <v>1000</v>
      </c>
      <c r="K245" s="22">
        <v>6</v>
      </c>
      <c r="L245" s="22">
        <v>6</v>
      </c>
      <c r="M245" s="22" t="s">
        <v>412</v>
      </c>
    </row>
    <row r="246" spans="1:13" ht="40.5" x14ac:dyDescent="0.2">
      <c r="A246" s="304"/>
      <c r="B246" s="278"/>
      <c r="C246" s="314"/>
      <c r="D246" s="273"/>
      <c r="E246" s="272"/>
      <c r="F246" s="140"/>
      <c r="G246" s="22" t="s">
        <v>76</v>
      </c>
      <c r="H246" s="22" t="s">
        <v>352</v>
      </c>
      <c r="I246" s="22" t="s">
        <v>426</v>
      </c>
      <c r="J246" s="22">
        <v>1000</v>
      </c>
      <c r="K246" s="22">
        <v>6</v>
      </c>
      <c r="L246" s="22">
        <v>6</v>
      </c>
      <c r="M246" s="22" t="s">
        <v>412</v>
      </c>
    </row>
    <row r="247" spans="1:13" ht="40.5" x14ac:dyDescent="0.2">
      <c r="A247" s="304"/>
      <c r="B247" s="278"/>
      <c r="C247" s="314"/>
      <c r="D247" s="273"/>
      <c r="E247" s="272"/>
      <c r="F247" s="140"/>
      <c r="G247" s="22" t="s">
        <v>76</v>
      </c>
      <c r="H247" s="22" t="s">
        <v>353</v>
      </c>
      <c r="I247" s="22" t="s">
        <v>426</v>
      </c>
      <c r="J247" s="22">
        <v>1000</v>
      </c>
      <c r="K247" s="22">
        <v>6</v>
      </c>
      <c r="L247" s="22">
        <v>6</v>
      </c>
      <c r="M247" s="22" t="s">
        <v>412</v>
      </c>
    </row>
    <row r="248" spans="1:13" ht="40.5" x14ac:dyDescent="0.2">
      <c r="A248" s="304"/>
      <c r="B248" s="278"/>
      <c r="C248" s="314"/>
      <c r="D248" s="273"/>
      <c r="E248" s="272"/>
      <c r="F248" s="22"/>
      <c r="G248" s="22" t="s">
        <v>76</v>
      </c>
      <c r="H248" s="22" t="s">
        <v>354</v>
      </c>
      <c r="I248" s="22" t="s">
        <v>426</v>
      </c>
      <c r="J248" s="22">
        <v>1000</v>
      </c>
      <c r="K248" s="22">
        <v>6</v>
      </c>
      <c r="L248" s="22">
        <v>6</v>
      </c>
      <c r="M248" s="22" t="s">
        <v>412</v>
      </c>
    </row>
    <row r="249" spans="1:13" ht="40.5" x14ac:dyDescent="0.2">
      <c r="A249" s="304"/>
      <c r="B249" s="278"/>
      <c r="C249" s="314"/>
      <c r="D249" s="273"/>
      <c r="E249" s="272"/>
      <c r="F249" s="22"/>
      <c r="G249" s="22" t="s">
        <v>76</v>
      </c>
      <c r="H249" s="22" t="s">
        <v>355</v>
      </c>
      <c r="I249" s="22" t="s">
        <v>426</v>
      </c>
      <c r="J249" s="22">
        <v>1000</v>
      </c>
      <c r="K249" s="22">
        <v>6</v>
      </c>
      <c r="L249" s="22">
        <v>6</v>
      </c>
      <c r="M249" s="22" t="s">
        <v>412</v>
      </c>
    </row>
    <row r="250" spans="1:13" ht="27" x14ac:dyDescent="0.2">
      <c r="A250" s="304"/>
      <c r="B250" s="279"/>
      <c r="C250" s="314"/>
      <c r="D250" s="273"/>
      <c r="E250" s="272"/>
      <c r="F250" s="134"/>
      <c r="G250" s="22" t="s">
        <v>76</v>
      </c>
      <c r="H250" s="22" t="s">
        <v>356</v>
      </c>
      <c r="I250" s="22" t="s">
        <v>427</v>
      </c>
      <c r="J250" s="22">
        <v>1000</v>
      </c>
      <c r="K250" s="22">
        <v>6</v>
      </c>
      <c r="L250" s="22">
        <v>6</v>
      </c>
      <c r="M250" s="22" t="s">
        <v>412</v>
      </c>
    </row>
    <row r="251" spans="1:13" ht="27" x14ac:dyDescent="0.2">
      <c r="A251" s="274" t="s">
        <v>357</v>
      </c>
      <c r="B251" s="277"/>
      <c r="C251" s="335">
        <v>200020</v>
      </c>
      <c r="D251" s="319" t="s">
        <v>358</v>
      </c>
      <c r="E251" s="296"/>
      <c r="F251" s="134"/>
      <c r="G251" s="22" t="s">
        <v>76</v>
      </c>
      <c r="H251" s="22" t="s">
        <v>359</v>
      </c>
      <c r="I251" s="22" t="s">
        <v>427</v>
      </c>
      <c r="J251" s="22">
        <v>1000</v>
      </c>
      <c r="K251" s="22">
        <v>6</v>
      </c>
      <c r="L251" s="22">
        <v>6</v>
      </c>
      <c r="M251" s="22" t="s">
        <v>412</v>
      </c>
    </row>
    <row r="252" spans="1:13" ht="40.5" x14ac:dyDescent="0.2">
      <c r="A252" s="275"/>
      <c r="B252" s="278"/>
      <c r="C252" s="336"/>
      <c r="D252" s="338"/>
      <c r="E252" s="297"/>
      <c r="F252" s="134"/>
      <c r="G252" s="22" t="s">
        <v>76</v>
      </c>
      <c r="H252" s="22" t="s">
        <v>360</v>
      </c>
      <c r="I252" s="22" t="s">
        <v>426</v>
      </c>
      <c r="J252" s="22">
        <v>1000</v>
      </c>
      <c r="K252" s="22">
        <v>6</v>
      </c>
      <c r="L252" s="22">
        <v>6</v>
      </c>
      <c r="M252" s="22" t="s">
        <v>412</v>
      </c>
    </row>
    <row r="253" spans="1:13" ht="40.5" x14ac:dyDescent="0.2">
      <c r="A253" s="275"/>
      <c r="B253" s="278"/>
      <c r="C253" s="336"/>
      <c r="D253" s="338"/>
      <c r="E253" s="297"/>
      <c r="F253" s="134"/>
      <c r="G253" s="22" t="s">
        <v>76</v>
      </c>
      <c r="H253" s="22" t="s">
        <v>361</v>
      </c>
      <c r="I253" s="22" t="s">
        <v>426</v>
      </c>
      <c r="J253" s="22">
        <v>1000</v>
      </c>
      <c r="K253" s="22">
        <v>6</v>
      </c>
      <c r="L253" s="22">
        <v>6</v>
      </c>
      <c r="M253" s="22" t="s">
        <v>412</v>
      </c>
    </row>
    <row r="254" spans="1:13" ht="27" x14ac:dyDescent="0.2">
      <c r="A254" s="275"/>
      <c r="B254" s="278"/>
      <c r="C254" s="336"/>
      <c r="D254" s="338"/>
      <c r="E254" s="297"/>
      <c r="F254" s="22"/>
      <c r="G254" s="22" t="s">
        <v>76</v>
      </c>
      <c r="H254" s="22" t="s">
        <v>362</v>
      </c>
      <c r="I254" s="22" t="s">
        <v>422</v>
      </c>
      <c r="J254" s="22">
        <v>1000</v>
      </c>
      <c r="K254" s="22">
        <v>6</v>
      </c>
      <c r="L254" s="22">
        <v>6</v>
      </c>
      <c r="M254" s="22" t="s">
        <v>412</v>
      </c>
    </row>
    <row r="255" spans="1:13" ht="27" x14ac:dyDescent="0.2">
      <c r="A255" s="275"/>
      <c r="B255" s="278"/>
      <c r="C255" s="336"/>
      <c r="D255" s="338"/>
      <c r="E255" s="297"/>
      <c r="F255" s="22"/>
      <c r="G255" s="22" t="s">
        <v>76</v>
      </c>
      <c r="H255" s="22" t="s">
        <v>363</v>
      </c>
      <c r="I255" s="22" t="s">
        <v>422</v>
      </c>
      <c r="J255" s="22">
        <v>1000</v>
      </c>
      <c r="K255" s="22">
        <v>6</v>
      </c>
      <c r="L255" s="22">
        <v>6</v>
      </c>
      <c r="M255" s="22" t="s">
        <v>412</v>
      </c>
    </row>
    <row r="256" spans="1:13" ht="27" x14ac:dyDescent="0.2">
      <c r="A256" s="275"/>
      <c r="B256" s="278"/>
      <c r="C256" s="336"/>
      <c r="D256" s="338"/>
      <c r="E256" s="297"/>
      <c r="F256" s="22"/>
      <c r="G256" s="22" t="s">
        <v>76</v>
      </c>
      <c r="H256" s="22" t="s">
        <v>364</v>
      </c>
      <c r="I256" s="22" t="s">
        <v>425</v>
      </c>
      <c r="J256" s="22">
        <v>1000</v>
      </c>
      <c r="K256" s="22">
        <v>6</v>
      </c>
      <c r="L256" s="22">
        <v>6</v>
      </c>
      <c r="M256" s="22" t="s">
        <v>412</v>
      </c>
    </row>
    <row r="257" spans="1:13" ht="13.5" x14ac:dyDescent="0.2">
      <c r="A257" s="275"/>
      <c r="B257" s="278"/>
      <c r="C257" s="336"/>
      <c r="D257" s="338"/>
      <c r="E257" s="297"/>
      <c r="F257" s="22"/>
      <c r="G257" s="22" t="s">
        <v>76</v>
      </c>
      <c r="H257" s="22" t="s">
        <v>424</v>
      </c>
      <c r="I257" s="22" t="s">
        <v>414</v>
      </c>
      <c r="J257" s="22">
        <v>1000</v>
      </c>
      <c r="K257" s="22">
        <v>6</v>
      </c>
      <c r="L257" s="22">
        <v>6</v>
      </c>
      <c r="M257" s="22" t="s">
        <v>412</v>
      </c>
    </row>
    <row r="258" spans="1:13" ht="27" x14ac:dyDescent="0.2">
      <c r="A258" s="275"/>
      <c r="B258" s="279"/>
      <c r="C258" s="336"/>
      <c r="D258" s="338"/>
      <c r="E258" s="297"/>
      <c r="F258" s="22"/>
      <c r="G258" s="22" t="s">
        <v>76</v>
      </c>
      <c r="H258" s="22" t="s">
        <v>423</v>
      </c>
      <c r="I258" s="22" t="s">
        <v>422</v>
      </c>
      <c r="J258" s="22">
        <v>1000</v>
      </c>
      <c r="K258" s="22">
        <v>6</v>
      </c>
      <c r="L258" s="22">
        <v>6</v>
      </c>
      <c r="M258" s="22" t="s">
        <v>412</v>
      </c>
    </row>
    <row r="259" spans="1:13" ht="13.5" x14ac:dyDescent="0.2">
      <c r="A259" s="345" t="s">
        <v>365</v>
      </c>
      <c r="B259" s="346"/>
      <c r="C259" s="314">
        <v>200030</v>
      </c>
      <c r="D259" s="273" t="s">
        <v>366</v>
      </c>
      <c r="E259" s="296" t="s">
        <v>421</v>
      </c>
      <c r="F259" s="22"/>
      <c r="G259" s="22" t="s">
        <v>76</v>
      </c>
      <c r="H259" s="22" t="s">
        <v>420</v>
      </c>
      <c r="I259" s="22" t="s">
        <v>418</v>
      </c>
      <c r="J259" s="22">
        <v>600</v>
      </c>
      <c r="K259" s="22">
        <v>4</v>
      </c>
      <c r="L259" s="22">
        <v>4</v>
      </c>
      <c r="M259" s="17" t="s">
        <v>412</v>
      </c>
    </row>
    <row r="260" spans="1:13" ht="13.5" x14ac:dyDescent="0.2">
      <c r="A260" s="345"/>
      <c r="B260" s="347"/>
      <c r="C260" s="314"/>
      <c r="D260" s="273"/>
      <c r="E260" s="297"/>
      <c r="F260" s="22"/>
      <c r="G260" s="22" t="s">
        <v>76</v>
      </c>
      <c r="H260" s="134" t="s">
        <v>419</v>
      </c>
      <c r="I260" s="22" t="s">
        <v>418</v>
      </c>
      <c r="J260" s="22">
        <v>600</v>
      </c>
      <c r="K260" s="22">
        <v>4</v>
      </c>
      <c r="L260" s="22">
        <v>4</v>
      </c>
      <c r="M260" s="17" t="s">
        <v>412</v>
      </c>
    </row>
    <row r="261" spans="1:13" ht="27" x14ac:dyDescent="0.2">
      <c r="A261" s="345"/>
      <c r="B261" s="347"/>
      <c r="C261" s="314"/>
      <c r="D261" s="273"/>
      <c r="E261" s="297"/>
      <c r="F261" s="22"/>
      <c r="G261" s="22" t="s">
        <v>76</v>
      </c>
      <c r="H261" s="22" t="s">
        <v>417</v>
      </c>
      <c r="I261" s="22" t="s">
        <v>367</v>
      </c>
      <c r="J261" s="22">
        <v>600</v>
      </c>
      <c r="K261" s="22">
        <v>4</v>
      </c>
      <c r="L261" s="22">
        <v>4</v>
      </c>
      <c r="M261" s="17" t="s">
        <v>412</v>
      </c>
    </row>
    <row r="262" spans="1:13" ht="27" x14ac:dyDescent="0.2">
      <c r="A262" s="345"/>
      <c r="B262" s="347"/>
      <c r="C262" s="314"/>
      <c r="D262" s="273"/>
      <c r="E262" s="298"/>
      <c r="F262" s="22"/>
      <c r="G262" s="22" t="s">
        <v>76</v>
      </c>
      <c r="H262" s="22" t="s">
        <v>416</v>
      </c>
      <c r="I262" s="22" t="s">
        <v>367</v>
      </c>
      <c r="J262" s="22">
        <v>600</v>
      </c>
      <c r="K262" s="22">
        <v>4</v>
      </c>
      <c r="L262" s="22">
        <v>4</v>
      </c>
      <c r="M262" s="17" t="s">
        <v>412</v>
      </c>
    </row>
    <row r="263" spans="1:13" ht="27" x14ac:dyDescent="0.2">
      <c r="A263" s="345"/>
      <c r="B263" s="347"/>
      <c r="C263" s="314"/>
      <c r="D263" s="273"/>
      <c r="E263" s="22" t="s">
        <v>368</v>
      </c>
      <c r="F263" s="22"/>
      <c r="G263" s="22" t="s">
        <v>76</v>
      </c>
      <c r="H263" s="22" t="s">
        <v>369</v>
      </c>
      <c r="I263" s="22" t="s">
        <v>415</v>
      </c>
      <c r="J263" s="22">
        <v>600</v>
      </c>
      <c r="K263" s="22">
        <v>4</v>
      </c>
      <c r="L263" s="22">
        <v>4</v>
      </c>
      <c r="M263" s="22" t="s">
        <v>412</v>
      </c>
    </row>
    <row r="264" spans="1:13" ht="13.5" x14ac:dyDescent="0.2">
      <c r="A264" s="345"/>
      <c r="B264" s="347"/>
      <c r="C264" s="314"/>
      <c r="D264" s="273"/>
      <c r="E264" s="22"/>
      <c r="F264" s="22"/>
      <c r="G264" s="22" t="s">
        <v>76</v>
      </c>
      <c r="H264" s="22" t="s">
        <v>370</v>
      </c>
      <c r="I264" s="22" t="s">
        <v>414</v>
      </c>
      <c r="J264" s="22">
        <v>600</v>
      </c>
      <c r="K264" s="22">
        <v>4</v>
      </c>
      <c r="L264" s="22">
        <v>4</v>
      </c>
      <c r="M264" s="17" t="s">
        <v>412</v>
      </c>
    </row>
    <row r="265" spans="1:13" ht="62.25" customHeight="1" x14ac:dyDescent="0.2">
      <c r="A265" s="345"/>
      <c r="B265" s="347"/>
      <c r="C265" s="314"/>
      <c r="D265" s="273"/>
      <c r="E265" s="22" t="s">
        <v>371</v>
      </c>
      <c r="F265" s="22"/>
      <c r="G265" s="22" t="s">
        <v>76</v>
      </c>
      <c r="H265" s="22" t="s">
        <v>372</v>
      </c>
      <c r="I265" s="22" t="s">
        <v>413</v>
      </c>
      <c r="J265" s="22">
        <v>600</v>
      </c>
      <c r="K265" s="22">
        <v>4</v>
      </c>
      <c r="L265" s="22">
        <v>4</v>
      </c>
      <c r="M265" s="17" t="s">
        <v>412</v>
      </c>
    </row>
    <row r="266" spans="1:13" ht="27" x14ac:dyDescent="0.2">
      <c r="A266" s="345"/>
      <c r="B266" s="347"/>
      <c r="C266" s="314"/>
      <c r="D266" s="273"/>
      <c r="E266" s="22"/>
      <c r="F266" s="22"/>
      <c r="G266" s="22" t="s">
        <v>76</v>
      </c>
      <c r="H266" s="22" t="s">
        <v>373</v>
      </c>
      <c r="I266" s="22" t="s">
        <v>413</v>
      </c>
      <c r="J266" s="22">
        <v>600</v>
      </c>
      <c r="K266" s="22">
        <v>4</v>
      </c>
      <c r="L266" s="22">
        <v>4</v>
      </c>
      <c r="M266" s="17" t="s">
        <v>412</v>
      </c>
    </row>
    <row r="267" spans="1:13" ht="27" x14ac:dyDescent="0.2">
      <c r="A267" s="345"/>
      <c r="B267" s="347"/>
      <c r="C267" s="314"/>
      <c r="D267" s="273"/>
      <c r="E267" s="22"/>
      <c r="F267" s="22"/>
      <c r="G267" s="22" t="s">
        <v>76</v>
      </c>
      <c r="H267" s="22" t="s">
        <v>374</v>
      </c>
      <c r="I267" s="22" t="s">
        <v>413</v>
      </c>
      <c r="J267" s="22">
        <v>600</v>
      </c>
      <c r="K267" s="22">
        <v>4</v>
      </c>
      <c r="L267" s="22">
        <v>4</v>
      </c>
      <c r="M267" s="17" t="s">
        <v>412</v>
      </c>
    </row>
    <row r="268" spans="1:13" ht="27" x14ac:dyDescent="0.2">
      <c r="A268" s="345"/>
      <c r="B268" s="347"/>
      <c r="C268" s="314"/>
      <c r="D268" s="273"/>
      <c r="E268" s="22"/>
      <c r="F268" s="134"/>
      <c r="G268" s="134" t="s">
        <v>76</v>
      </c>
      <c r="H268" s="22" t="s">
        <v>375</v>
      </c>
      <c r="I268" s="134" t="s">
        <v>87</v>
      </c>
      <c r="J268" s="134">
        <v>600</v>
      </c>
      <c r="K268" s="22">
        <v>4</v>
      </c>
      <c r="L268" s="22">
        <v>4</v>
      </c>
      <c r="M268" s="17" t="s">
        <v>412</v>
      </c>
    </row>
    <row r="269" spans="1:13" ht="27" x14ac:dyDescent="0.2">
      <c r="A269" s="345"/>
      <c r="B269" s="348"/>
      <c r="C269" s="314"/>
      <c r="D269" s="273"/>
      <c r="E269" s="22"/>
      <c r="F269" s="134"/>
      <c r="G269" s="22" t="s">
        <v>76</v>
      </c>
      <c r="H269" s="22" t="s">
        <v>376</v>
      </c>
      <c r="I269" s="134" t="s">
        <v>87</v>
      </c>
      <c r="J269" s="134">
        <v>600</v>
      </c>
      <c r="K269" s="22">
        <v>4</v>
      </c>
      <c r="L269" s="22">
        <v>4</v>
      </c>
      <c r="M269" s="17" t="s">
        <v>412</v>
      </c>
    </row>
  </sheetData>
  <autoFilter ref="A4:H236" xr:uid="{00000000-0009-0000-0000-000003000000}"/>
  <mergeCells count="201">
    <mergeCell ref="E251:E258"/>
    <mergeCell ref="A242:A250"/>
    <mergeCell ref="B242:B250"/>
    <mergeCell ref="C242:C250"/>
    <mergeCell ref="D242:D250"/>
    <mergeCell ref="E242:E250"/>
    <mergeCell ref="A1:M1"/>
    <mergeCell ref="A259:A269"/>
    <mergeCell ref="B259:B269"/>
    <mergeCell ref="C259:C269"/>
    <mergeCell ref="D259:D269"/>
    <mergeCell ref="E259:E262"/>
    <mergeCell ref="A251:A258"/>
    <mergeCell ref="B251:B258"/>
    <mergeCell ref="C251:C258"/>
    <mergeCell ref="D251:D258"/>
    <mergeCell ref="A225:A228"/>
    <mergeCell ref="B225:B228"/>
    <mergeCell ref="C225:C228"/>
    <mergeCell ref="D225:D228"/>
    <mergeCell ref="E225:E228"/>
    <mergeCell ref="E229:E233"/>
    <mergeCell ref="A234:A240"/>
    <mergeCell ref="B234:B240"/>
    <mergeCell ref="C234:C240"/>
    <mergeCell ref="D234:D240"/>
    <mergeCell ref="A229:A233"/>
    <mergeCell ref="B229:B233"/>
    <mergeCell ref="C229:C233"/>
    <mergeCell ref="D229:D233"/>
    <mergeCell ref="A198:A205"/>
    <mergeCell ref="B198:B205"/>
    <mergeCell ref="C198:C205"/>
    <mergeCell ref="D198:D205"/>
    <mergeCell ref="E198:E205"/>
    <mergeCell ref="A206:A224"/>
    <mergeCell ref="B206:B224"/>
    <mergeCell ref="C206:C224"/>
    <mergeCell ref="D206:D224"/>
    <mergeCell ref="E206:E224"/>
    <mergeCell ref="E188:E193"/>
    <mergeCell ref="A194:A197"/>
    <mergeCell ref="B194:B197"/>
    <mergeCell ref="C194:C197"/>
    <mergeCell ref="D194:D197"/>
    <mergeCell ref="E194:E197"/>
    <mergeCell ref="A188:A193"/>
    <mergeCell ref="B188:B193"/>
    <mergeCell ref="C188:C193"/>
    <mergeCell ref="D188:D193"/>
    <mergeCell ref="E156:E181"/>
    <mergeCell ref="B183:B186"/>
    <mergeCell ref="A184:A186"/>
    <mergeCell ref="C184:C186"/>
    <mergeCell ref="D184:D186"/>
    <mergeCell ref="E184:E186"/>
    <mergeCell ref="A156:A181"/>
    <mergeCell ref="B156:B181"/>
    <mergeCell ref="C156:C181"/>
    <mergeCell ref="D156:D181"/>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E108:E117"/>
    <mergeCell ref="A118:A121"/>
    <mergeCell ref="B118:B121"/>
    <mergeCell ref="C118:C121"/>
    <mergeCell ref="D118:D121"/>
    <mergeCell ref="E118:E121"/>
    <mergeCell ref="A108:A117"/>
    <mergeCell ref="B108:B117"/>
    <mergeCell ref="C108:C117"/>
    <mergeCell ref="D108:D117"/>
    <mergeCell ref="A101:A105"/>
    <mergeCell ref="B101:B105"/>
    <mergeCell ref="C101:C105"/>
    <mergeCell ref="D101:D105"/>
    <mergeCell ref="E101:E105"/>
    <mergeCell ref="A106:A107"/>
    <mergeCell ref="B106:B107"/>
    <mergeCell ref="C106:C107"/>
    <mergeCell ref="D106:D107"/>
    <mergeCell ref="E106:E107"/>
    <mergeCell ref="E85:E86"/>
    <mergeCell ref="A87:A91"/>
    <mergeCell ref="B87:B91"/>
    <mergeCell ref="C87:C91"/>
    <mergeCell ref="D87:D91"/>
    <mergeCell ref="E87:E91"/>
    <mergeCell ref="A85:A86"/>
    <mergeCell ref="B85:B86"/>
    <mergeCell ref="C85:C86"/>
    <mergeCell ref="D85:D86"/>
    <mergeCell ref="E68:E70"/>
    <mergeCell ref="A75:A84"/>
    <mergeCell ref="B75:B84"/>
    <mergeCell ref="C75:C84"/>
    <mergeCell ref="D75:D84"/>
    <mergeCell ref="E75:E84"/>
    <mergeCell ref="A68:A73"/>
    <mergeCell ref="B68:B73"/>
    <mergeCell ref="C68:C73"/>
    <mergeCell ref="D68:D73"/>
    <mergeCell ref="A66:A67"/>
    <mergeCell ref="B66:B67"/>
    <mergeCell ref="C66:C67"/>
    <mergeCell ref="D66:D67"/>
    <mergeCell ref="E66:E67"/>
    <mergeCell ref="A62:A65"/>
    <mergeCell ref="B62:B65"/>
    <mergeCell ref="C62:C65"/>
    <mergeCell ref="D62:D65"/>
    <mergeCell ref="L32:L34"/>
    <mergeCell ref="M32:M34"/>
    <mergeCell ref="A35:A43"/>
    <mergeCell ref="B35:B43"/>
    <mergeCell ref="C35:C43"/>
    <mergeCell ref="D35:D43"/>
    <mergeCell ref="E46:E53"/>
    <mergeCell ref="A54:A55"/>
    <mergeCell ref="B54:B55"/>
    <mergeCell ref="C54:C55"/>
    <mergeCell ref="D54:D55"/>
    <mergeCell ref="E54:E55"/>
    <mergeCell ref="A44:A53"/>
    <mergeCell ref="B44:B53"/>
    <mergeCell ref="C44:C53"/>
    <mergeCell ref="D44:D53"/>
    <mergeCell ref="G32:G34"/>
    <mergeCell ref="H32:H34"/>
    <mergeCell ref="I32:I34"/>
    <mergeCell ref="J32:J34"/>
    <mergeCell ref="K32:K34"/>
    <mergeCell ref="A57:A61"/>
    <mergeCell ref="B57:B61"/>
    <mergeCell ref="C57:C61"/>
    <mergeCell ref="D57:D61"/>
    <mergeCell ref="K3:L3"/>
    <mergeCell ref="A8:A12"/>
    <mergeCell ref="B8:B12"/>
    <mergeCell ref="C8:C12"/>
    <mergeCell ref="D8:D12"/>
    <mergeCell ref="E8:E11"/>
    <mergeCell ref="A18:A24"/>
    <mergeCell ref="B18:B24"/>
    <mergeCell ref="C18:C24"/>
    <mergeCell ref="E18:E24"/>
    <mergeCell ref="A97:A100"/>
    <mergeCell ref="B97:B100"/>
    <mergeCell ref="C97:C100"/>
    <mergeCell ref="D97:D100"/>
    <mergeCell ref="E97:E100"/>
    <mergeCell ref="D18:D24"/>
    <mergeCell ref="A92:A96"/>
    <mergeCell ref="B92:B96"/>
    <mergeCell ref="C92:C96"/>
    <mergeCell ref="D92:D96"/>
    <mergeCell ref="E92:E93"/>
    <mergeCell ref="E94:E96"/>
    <mergeCell ref="B26:B30"/>
    <mergeCell ref="A32:A34"/>
    <mergeCell ref="B32:B34"/>
    <mergeCell ref="C32:C34"/>
    <mergeCell ref="D32:D34"/>
    <mergeCell ref="E32:E34"/>
    <mergeCell ref="A25:A30"/>
    <mergeCell ref="C25:C30"/>
    <mergeCell ref="D25:D30"/>
    <mergeCell ref="E25:E30"/>
    <mergeCell ref="E35:E38"/>
    <mergeCell ref="E62:E63"/>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Header>&amp;R&amp;"Calibri"&amp;10&amp;K000000KONFIDENCIALI INFORMACIJA&amp;1#</oddHead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3CF7696034DE8147BBD2DCDC3353D121" ma:contentTypeVersion="2" ma:contentTypeDescription="Kurkite naują dokumentą." ma:contentTypeScope="" ma:versionID="9613cdf5a1ea70e9583322b43f16b128">
  <xsd:schema xmlns:xsd="http://www.w3.org/2001/XMLSchema" xmlns:xs="http://www.w3.org/2001/XMLSchema" xmlns:p="http://schemas.microsoft.com/office/2006/metadata/properties" xmlns:ns2="2e66626f-c790-458b-a70d-b7b728451589" targetNamespace="http://schemas.microsoft.com/office/2006/metadata/properties" ma:root="true" ma:fieldsID="f4d8b867013b01ac016d250c90dc22d4" ns2:_="">
    <xsd:import namespace="2e66626f-c790-458b-a70d-b7b72845158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66626f-c790-458b-a70d-b7b7284515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ECCA7A4-8905-4BEC-8F9B-5221972FEA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66626f-c790-458b-a70d-b7b7284515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4E5FA77-107A-4031-91CC-703B87B9DB7E}">
  <ds:schemaRefs>
    <ds:schemaRef ds:uri="http://schemas.microsoft.com/sharepoint/v3/contenttype/forms"/>
  </ds:schemaRefs>
</ds:datastoreItem>
</file>

<file path=customXml/itemProps3.xml><?xml version="1.0" encoding="utf-8"?>
<ds:datastoreItem xmlns:ds="http://schemas.openxmlformats.org/officeDocument/2006/customXml" ds:itemID="{982AFD06-FED8-4084-B7DE-FA6938D4F12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Su TDP pildoma forma </vt:lpstr>
      <vt:lpstr>Žiniaraštis rangovams</vt:lpstr>
      <vt:lpstr>Aktavimo grafikas</vt:lpstr>
      <vt:lpstr>Turto grupės, IMT vnt.</vt:lpstr>
      <vt:lpstr>'Aktavimo grafikas'!Print_Area</vt:lpstr>
      <vt:lpstr>'Turto grupės, IMT vnt.'!Print_Area</vt:lpstr>
      <vt:lpstr>'Turto grupės, IMT vnt.'!Print_Titles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Erikas Pleškys</dc:creator>
  <cp:lastModifiedBy>Dovilė Lazauskaitė</cp:lastModifiedBy>
  <cp:lastPrinted>2019-02-18T14:07:13Z</cp:lastPrinted>
  <dcterms:created xsi:type="dcterms:W3CDTF">2017-01-02T13:37:49Z</dcterms:created>
  <dcterms:modified xsi:type="dcterms:W3CDTF">2024-05-30T07:19:23Z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0x0101003CF7696034DE8147BBD2DCDC3353D121</vt:lpwstr>
  </property>
  <property fmtid="{D5CDD505-2E9C-101B-9397-08002B2CF9AE}" pid="3" name="MSIP_Label_32ae7b5d-0aac-474b-ae2b-02c331ef2874_Enabled">
    <vt:lpwstr>true</vt:lpwstr>
  </property>
  <property fmtid="{D5CDD505-2E9C-101B-9397-08002B2CF9AE}" pid="4" name="MSIP_Label_32ae7b5d-0aac-474b-ae2b-02c331ef2874_SetDate">
    <vt:lpwstr>2022-07-22T12:16:59Z</vt:lpwstr>
  </property>
  <property fmtid="{D5CDD505-2E9C-101B-9397-08002B2CF9AE}" pid="5" name="MSIP_Label_32ae7b5d-0aac-474b-ae2b-02c331ef2874_Method">
    <vt:lpwstr>Privileged</vt:lpwstr>
  </property>
  <property fmtid="{D5CDD505-2E9C-101B-9397-08002B2CF9AE}" pid="6" name="MSIP_Label_32ae7b5d-0aac-474b-ae2b-02c331ef2874_Name">
    <vt:lpwstr>VIDINĖ</vt:lpwstr>
  </property>
  <property fmtid="{D5CDD505-2E9C-101B-9397-08002B2CF9AE}" pid="7" name="MSIP_Label_32ae7b5d-0aac-474b-ae2b-02c331ef2874_SiteId">
    <vt:lpwstr>86bcf768-7bcf-4cd6-b041-b219988b7a9c</vt:lpwstr>
  </property>
  <property fmtid="{D5CDD505-2E9C-101B-9397-08002B2CF9AE}" pid="8" name="MSIP_Label_32ae7b5d-0aac-474b-ae2b-02c331ef2874_ActionId">
    <vt:lpwstr>dac4539e-d82c-4748-9c63-59a94be25d07</vt:lpwstr>
  </property>
  <property fmtid="{D5CDD505-2E9C-101B-9397-08002B2CF9AE}" pid="9" name="MSIP_Label_32ae7b5d-0aac-474b-ae2b-02c331ef2874_ContentBits">
    <vt:lpwstr>0</vt:lpwstr>
  </property>
</Properties>
</file>