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L:\6000\6600\6630\Vystymas\Tipiniai reikalavimai\REIKALAVIMAI\_PRIEDAI i PU 2022\"/>
    </mc:Choice>
  </mc:AlternateContent>
  <xr:revisionPtr revIDLastSave="0" documentId="8_{3F17ECB1-1630-42D0-988E-785523E350F1}" xr6:coauthVersionLast="47" xr6:coauthVersionMax="47" xr10:uidLastSave="{00000000-0000-0000-0000-000000000000}"/>
  <bookViews>
    <workbookView xWindow="-108" yWindow="-108" windowWidth="23256" windowHeight="12576" tabRatio="749" firstSheet="1" activeTab="1" xr2:uid="{00000000-000D-0000-FFFF-FFFF00000000}"/>
  </bookViews>
  <sheets>
    <sheet name="Viršelis" sheetId="101" r:id="rId1"/>
    <sheet name="Turinys" sheetId="108" r:id="rId2"/>
    <sheet name="Išvada" sheetId="117" r:id="rId3"/>
    <sheet name="Konstrukcija 1" sheetId="109" r:id="rId4"/>
    <sheet name="Konstrukcija 2" sheetId="111" r:id="rId5"/>
    <sheet name="Ištiesinta 1" sheetId="119" r:id="rId6"/>
    <sheet name="Ištiesinta 2" sheetId="113" r:id="rId7"/>
    <sheet name="Skaidulu sujungimas" sheetId="110" r:id="rId8"/>
    <sheet name="ODF irenginiai" sheetId="114" r:id="rId9"/>
    <sheet name="Slopinimai movose" sheetId="115" r:id="rId10"/>
    <sheet name="Slopinimai ODF" sheetId="118" r:id="rId11"/>
    <sheet name="Matavimai galios matuokliu" sheetId="116" r:id="rId12"/>
  </sheets>
  <definedNames>
    <definedName name="_xlnm.Print_Area" localSheetId="5">'Ištiesinta 1'!$A$1:$AZ$32</definedName>
    <definedName name="_xlnm.Print_Area" localSheetId="6">'Ištiesinta 2'!$A$1:$AZ$32</definedName>
    <definedName name="_xlnm.Print_Area" localSheetId="2">Išvada!$A$1:$K$44</definedName>
    <definedName name="_xlnm.Print_Area" localSheetId="3">'Konstrukcija 1'!$A$1:$AQ$57</definedName>
    <definedName name="_xlnm.Print_Area" localSheetId="11">'Matavimai galios matuokliu'!$A$1:$K$103</definedName>
    <definedName name="_xlnm.Print_Area" localSheetId="8">'ODF irenginiai'!$A$1:$AX$36</definedName>
    <definedName name="_xlnm.Print_Area" localSheetId="7">'Skaidulu sujungimas'!$A$1:$AB$64</definedName>
    <definedName name="_xlnm.Print_Area" localSheetId="9">'Slopinimai movose'!$A$1:$O$101</definedName>
    <definedName name="_xlnm.Print_Area" localSheetId="10">'Slopinimai ODF'!$A$1:$O$81</definedName>
    <definedName name="_xlnm.Print_Area" localSheetId="0">Viršelis!$A$1:$I$47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 i="110" l="1"/>
  <c r="A10" i="117"/>
  <c r="I1" i="113"/>
  <c r="I1" i="119"/>
  <c r="D1" i="118" s="1"/>
  <c r="G63" i="116"/>
  <c r="G62" i="116"/>
  <c r="G61" i="116"/>
  <c r="G60" i="116"/>
  <c r="G59" i="116"/>
  <c r="G58" i="116"/>
  <c r="G57" i="116"/>
  <c r="G56" i="116"/>
  <c r="G55" i="116"/>
  <c r="G54" i="116"/>
  <c r="G48" i="116"/>
  <c r="G53" i="116"/>
  <c r="G52" i="116"/>
  <c r="G51" i="116"/>
  <c r="G50" i="116"/>
  <c r="G49" i="116"/>
  <c r="G47" i="116"/>
  <c r="G46" i="116"/>
  <c r="G45" i="116"/>
  <c r="G44" i="116"/>
  <c r="G43" i="116"/>
  <c r="G30" i="116"/>
  <c r="G29" i="116"/>
  <c r="G28" i="116"/>
  <c r="G27" i="116"/>
  <c r="G26" i="116"/>
  <c r="G25" i="116"/>
  <c r="G24" i="116"/>
  <c r="G23" i="116"/>
  <c r="G22" i="116"/>
  <c r="G21" i="116"/>
  <c r="G20" i="116"/>
  <c r="G19" i="116"/>
  <c r="G18" i="116"/>
  <c r="G17" i="116"/>
  <c r="G16" i="116"/>
  <c r="G15" i="116"/>
  <c r="G14" i="116"/>
  <c r="G13" i="116"/>
  <c r="Z24" i="119"/>
  <c r="R24" i="119"/>
  <c r="J24" i="119" s="1"/>
  <c r="AH23" i="119"/>
  <c r="Z23" i="119"/>
  <c r="R23" i="119"/>
  <c r="Z20" i="119"/>
  <c r="R20" i="119" s="1"/>
  <c r="J20" i="119" s="1"/>
  <c r="R19" i="119"/>
  <c r="Z19" i="119" s="1"/>
  <c r="AH19" i="119" s="1"/>
  <c r="Z24" i="113"/>
  <c r="R24" i="113" s="1"/>
  <c r="J24" i="113" s="1"/>
  <c r="AH23" i="113"/>
  <c r="Z20" i="113"/>
  <c r="R20" i="113" s="1"/>
  <c r="J20" i="113" s="1"/>
  <c r="G98" i="116"/>
  <c r="G97" i="116"/>
  <c r="G96" i="116"/>
  <c r="G95" i="116"/>
  <c r="G94" i="116"/>
  <c r="G93" i="116"/>
  <c r="G86" i="116"/>
  <c r="G85" i="116"/>
  <c r="G84" i="116"/>
  <c r="G83" i="116"/>
  <c r="G82" i="116"/>
  <c r="G81" i="116"/>
  <c r="G68" i="116"/>
  <c r="G67" i="116"/>
  <c r="G66" i="116"/>
  <c r="G65" i="116"/>
  <c r="G64" i="116"/>
  <c r="G42" i="116"/>
  <c r="G31" i="116"/>
  <c r="G32" i="116"/>
  <c r="G33" i="116"/>
  <c r="G34" i="116"/>
  <c r="G35" i="116"/>
  <c r="G12" i="116"/>
  <c r="J91" i="115"/>
  <c r="G91" i="115"/>
  <c r="J90" i="115"/>
  <c r="G90" i="115"/>
  <c r="J89" i="115"/>
  <c r="G89" i="115"/>
  <c r="J88" i="115"/>
  <c r="G88" i="115"/>
  <c r="J87" i="115"/>
  <c r="G87" i="115"/>
  <c r="J86" i="115"/>
  <c r="G86" i="115"/>
  <c r="J67" i="115"/>
  <c r="G67" i="115"/>
  <c r="J66" i="115"/>
  <c r="G66" i="115"/>
  <c r="J65" i="115"/>
  <c r="G65" i="115"/>
  <c r="J64" i="115"/>
  <c r="G64" i="115"/>
  <c r="J63" i="115"/>
  <c r="G63" i="115"/>
  <c r="J62" i="115"/>
  <c r="G62" i="115"/>
  <c r="J42" i="115"/>
  <c r="G42" i="115"/>
  <c r="J41" i="115"/>
  <c r="G41" i="115"/>
  <c r="J40" i="115"/>
  <c r="G40" i="115"/>
  <c r="J39" i="115"/>
  <c r="G39" i="115"/>
  <c r="J38" i="115"/>
  <c r="G38" i="115"/>
  <c r="J37" i="115"/>
  <c r="G37" i="115"/>
  <c r="J18" i="115"/>
  <c r="J17" i="115"/>
  <c r="J16" i="115"/>
  <c r="J15" i="115"/>
  <c r="J14" i="115"/>
  <c r="J13" i="115"/>
  <c r="G17" i="115"/>
  <c r="G18" i="115"/>
  <c r="R23" i="113"/>
  <c r="Z23" i="113" s="1"/>
  <c r="R19" i="113"/>
  <c r="Z19" i="113" s="1"/>
  <c r="AH19" i="113" s="1"/>
  <c r="G99" i="116"/>
  <c r="G87" i="116"/>
  <c r="G36" i="116"/>
  <c r="G69" i="116"/>
  <c r="G15" i="115"/>
  <c r="G16" i="115"/>
  <c r="G13" i="115"/>
  <c r="G14" i="115"/>
  <c r="B2" i="116" l="1"/>
  <c r="S2" i="114"/>
  <c r="D1" i="115"/>
</calcChain>
</file>

<file path=xl/sharedStrings.xml><?xml version="1.0" encoding="utf-8"?>
<sst xmlns="http://schemas.openxmlformats.org/spreadsheetml/2006/main" count="573" uniqueCount="224">
  <si>
    <t>ŠVIESOLAIDINIS PASAS</t>
  </si>
  <si>
    <t>ODF ĮRENGINIAI</t>
  </si>
  <si>
    <t xml:space="preserve">KABELIO SKAIDULŲ SUJUNGIMO SCHEMA </t>
  </si>
  <si>
    <t>IŠTIESINTA KABELINIO RUOŽO SCHEMA</t>
  </si>
  <si>
    <t>ŠVIESOLAIDINIO KABELIO KONSTRUKCIJA</t>
  </si>
  <si>
    <t>rožinė</t>
  </si>
  <si>
    <t>oranžinė</t>
  </si>
  <si>
    <t>juoda</t>
  </si>
  <si>
    <t>turkio</t>
  </si>
  <si>
    <t>violetinė</t>
  </si>
  <si>
    <t>ruda</t>
  </si>
  <si>
    <t>pilka</t>
  </si>
  <si>
    <t>geltona</t>
  </si>
  <si>
    <t>mėlyna</t>
  </si>
  <si>
    <t>raudona</t>
  </si>
  <si>
    <t>Spalva</t>
  </si>
  <si>
    <t>Nr.</t>
  </si>
  <si>
    <t xml:space="preserve">Skaidulos </t>
  </si>
  <si>
    <t>skaidula</t>
  </si>
  <si>
    <t>vamzdelis</t>
  </si>
  <si>
    <t>polietileninis apvalkalas</t>
  </si>
  <si>
    <t>Šviesolaidinio kabelio konstrukcija</t>
  </si>
  <si>
    <t>-</t>
  </si>
  <si>
    <t>ODF</t>
  </si>
  <si>
    <t>Shemos sutartiniai žymėjimai:</t>
  </si>
  <si>
    <t>(kHz)</t>
  </si>
  <si>
    <t>Zondai</t>
  </si>
  <si>
    <t>B</t>
  </si>
  <si>
    <t>A</t>
  </si>
  <si>
    <t>Kryptis</t>
  </si>
  <si>
    <t>Atstumas, m :</t>
  </si>
  <si>
    <t>Trasos ilgis, m</t>
  </si>
  <si>
    <t>Kabelio ilgis, m</t>
  </si>
  <si>
    <t>Markeris</t>
  </si>
  <si>
    <t>Atsarga, m</t>
  </si>
  <si>
    <t>Sujungimo vieta</t>
  </si>
  <si>
    <t>ODF Nr.1</t>
  </si>
  <si>
    <t>Sujungimo tipas</t>
  </si>
  <si>
    <t>Kabelio tipas</t>
  </si>
  <si>
    <t>Stoties pavadinimas</t>
  </si>
  <si>
    <t>Ištiesinta kabelinio ruožo schema</t>
  </si>
  <si>
    <t>ODF eil. Nr. (stove): 1</t>
  </si>
  <si>
    <t>ODF įrenginiai stotyse</t>
  </si>
  <si>
    <t>Matuoklis:</t>
  </si>
  <si>
    <t>Lazerio šaltinis:</t>
  </si>
  <si>
    <t xml:space="preserve"> km</t>
  </si>
  <si>
    <t xml:space="preserve">Ruožo ilgis    </t>
  </si>
  <si>
    <t>Norma esamam ilgiui:</t>
  </si>
  <si>
    <t>dB</t>
  </si>
  <si>
    <t xml:space="preserve"> dBm </t>
  </si>
  <si>
    <t>lygis , dBm</t>
  </si>
  <si>
    <t>Slopinimas,</t>
  </si>
  <si>
    <t>Matavimo rezultatas,</t>
  </si>
  <si>
    <t xml:space="preserve">Lazerio šaltinio </t>
  </si>
  <si>
    <t>Skaidulos</t>
  </si>
  <si>
    <t>šaltiniu ir optinės galios matuokliu</t>
  </si>
  <si>
    <t xml:space="preserve">Šviesolaidinio kabelio skaidulų slopinimo matavimas lazerio </t>
  </si>
  <si>
    <t>MATAVIMAI GALIOS MATUOKLIU</t>
  </si>
  <si>
    <t>SLOPINIMAI MOVOSE</t>
  </si>
  <si>
    <t>IŠVADA</t>
  </si>
  <si>
    <t xml:space="preserve">Šviesolaidinio kabelio konstrukcija </t>
  </si>
  <si>
    <t>vandenį blokuojantis apvalkalas</t>
  </si>
  <si>
    <t xml:space="preserve"> kabelio šerdis</t>
  </si>
  <si>
    <t>polietileninis strypelis</t>
  </si>
  <si>
    <t>Violetinė</t>
  </si>
  <si>
    <t>Geltona</t>
  </si>
  <si>
    <t>Raudona</t>
  </si>
  <si>
    <t>Oranžinė</t>
  </si>
  <si>
    <t>Ruda</t>
  </si>
  <si>
    <t>Žalia</t>
  </si>
  <si>
    <t>Mėlyna</t>
  </si>
  <si>
    <t>Vamzdeliai</t>
  </si>
  <si>
    <t>aliumininis vamzdelis</t>
  </si>
  <si>
    <t>AL strypelis</t>
  </si>
  <si>
    <t>plieninis strypelis</t>
  </si>
  <si>
    <t>plieninis vamzdelis</t>
  </si>
  <si>
    <t>Bespalvė</t>
  </si>
  <si>
    <t>mova atramoje</t>
  </si>
  <si>
    <t>MA</t>
  </si>
  <si>
    <t>C</t>
  </si>
  <si>
    <t>Jungties tipas: E2000/APC</t>
  </si>
  <si>
    <t>ODF tipas : Fibrain 1U</t>
  </si>
  <si>
    <t>Data</t>
  </si>
  <si>
    <t>V.Pavardė</t>
  </si>
  <si>
    <t>sumontavo</t>
  </si>
  <si>
    <t xml:space="preserve">Movą </t>
  </si>
  <si>
    <t>Vidurkis</t>
  </si>
  <si>
    <t>B-A</t>
  </si>
  <si>
    <t>A-B</t>
  </si>
  <si>
    <t>vietoje , dB</t>
  </si>
  <si>
    <t>Nuostoliai sujungimo</t>
  </si>
  <si>
    <t>1550nm</t>
  </si>
  <si>
    <t>1310nm</t>
  </si>
  <si>
    <t>Skaidulų sujungimo nuostoliai movose</t>
  </si>
  <si>
    <t>3/15</t>
  </si>
  <si>
    <t>4/16</t>
  </si>
  <si>
    <t>Fujikura FID-20R</t>
  </si>
  <si>
    <t>Greenlee 580xl</t>
  </si>
  <si>
    <t>Testavimas atliktas pagal standartus IEC 60793-1-40, metodas C ir IEC 61300-3-4, metodas C.</t>
  </si>
  <si>
    <t>Testavimo rezultatai pateikti (žr. priedą "Matavimai galios matuokliu"). Išmatuotas šviesos A.=1310nm, X=1550nm slopinimas vienmodžiame šviesolaidiniame kabelyje.</t>
  </si>
  <si>
    <t>Atlikus matavimus nustatyta, kad fizikiniai parametrai šviesolaidiniam kabeliui atitinka standartų reikalavimus. Šviesolaidiniai kabeliai yra tinkami eksploatacijai.</t>
  </si>
  <si>
    <t>Raudonas</t>
  </si>
  <si>
    <t>Vamzdelis</t>
  </si>
  <si>
    <t>Žalias</t>
  </si>
  <si>
    <t>žalia</t>
  </si>
  <si>
    <t>balta</t>
  </si>
  <si>
    <t>Balta</t>
  </si>
  <si>
    <t>Pilka</t>
  </si>
  <si>
    <t>Rožinė</t>
  </si>
  <si>
    <t>Turkio</t>
  </si>
  <si>
    <t>&lt;09890</t>
  </si>
  <si>
    <t>09795&gt;</t>
  </si>
  <si>
    <t>PTK011T</t>
  </si>
  <si>
    <t>esamas ŽTŠK</t>
  </si>
  <si>
    <t>1/23</t>
  </si>
  <si>
    <t>2/24</t>
  </si>
  <si>
    <t>5/17</t>
  </si>
  <si>
    <t>6/18</t>
  </si>
  <si>
    <t>13/11</t>
  </si>
  <si>
    <t>14/12</t>
  </si>
  <si>
    <t>15/3</t>
  </si>
  <si>
    <t>16/4</t>
  </si>
  <si>
    <t>17/5</t>
  </si>
  <si>
    <t>18/6</t>
  </si>
  <si>
    <t>Skaidulų nuostoliai ODF`e</t>
  </si>
  <si>
    <t>1</t>
  </si>
  <si>
    <t>2</t>
  </si>
  <si>
    <t>3</t>
  </si>
  <si>
    <t>4</t>
  </si>
  <si>
    <t>5</t>
  </si>
  <si>
    <t>6</t>
  </si>
  <si>
    <t>7</t>
  </si>
  <si>
    <t>8</t>
  </si>
  <si>
    <t>9</t>
  </si>
  <si>
    <t>10</t>
  </si>
  <si>
    <t>11</t>
  </si>
  <si>
    <t>12</t>
  </si>
  <si>
    <t>13</t>
  </si>
  <si>
    <t>14</t>
  </si>
  <si>
    <t>15</t>
  </si>
  <si>
    <t>16</t>
  </si>
  <si>
    <t>17</t>
  </si>
  <si>
    <t>18</t>
  </si>
  <si>
    <t>19</t>
  </si>
  <si>
    <t>20</t>
  </si>
  <si>
    <t>21</t>
  </si>
  <si>
    <t>22</t>
  </si>
  <si>
    <t>23</t>
  </si>
  <si>
    <t>24</t>
  </si>
  <si>
    <t>UAB "Įmonės pavadinimas"</t>
  </si>
  <si>
    <t xml:space="preserve">Sudarė : </t>
  </si>
  <si>
    <t>Vardas Pavardė, parašas</t>
  </si>
  <si>
    <t>Metai</t>
  </si>
  <si>
    <t>Pareigos, Vardas Pavardė, parašas</t>
  </si>
  <si>
    <t>Pastotė B TP, VP, spinta S1.1</t>
  </si>
  <si>
    <t>Pastotė A TP, PVP, spinta S1.2</t>
  </si>
  <si>
    <t>Pastotė A TP, PVP, spinta S1.2, ODF-1</t>
  </si>
  <si>
    <t>Pastotė B TP, VP, spinta S1.1, ODF-1</t>
  </si>
  <si>
    <t>Pastotė C TP</t>
  </si>
  <si>
    <t>1-6 sk. - Pastotė C TP</t>
  </si>
  <si>
    <t>7-12 sk. - rezervas mova Nr.A2</t>
  </si>
  <si>
    <t>13-18 sk. - Pastotė B TP</t>
  </si>
  <si>
    <t>19-24 sk. - rezervas mova Nr.A2</t>
  </si>
  <si>
    <t>Stotis (A) : Pastotė A TP, PVP, spinta S1.2</t>
  </si>
  <si>
    <t>Stotis (B) : Pastotė B TP, PVP, spinta S1.1</t>
  </si>
  <si>
    <t>1-14 sk. - Pastotė C TP</t>
  </si>
  <si>
    <t>15-18 sk. - Pastotė A TP</t>
  </si>
  <si>
    <t>19-22 sk. - Pastotė C TP</t>
  </si>
  <si>
    <t>23-24 sk. - Pastotė A TP</t>
  </si>
  <si>
    <t>Ruožas: Pastotė A TP - Pastotė B TP</t>
  </si>
  <si>
    <t>Ruožas: Pastotė A TP - Pastotė C TP</t>
  </si>
  <si>
    <t>Mova Nr. A1</t>
  </si>
  <si>
    <t>Mova Nr. A2</t>
  </si>
  <si>
    <t>Vardas Pavardė</t>
  </si>
  <si>
    <t>Atspindžiai jungtyse neviršija gamintojo deklaruojamų ≥ 65dB</t>
  </si>
  <si>
    <t>Nuostoliai sujungimo vietoje neviršija gamintojo deklaruojamų ≤ 0,35 dB</t>
  </si>
  <si>
    <t>MATAVIMO METODIKA</t>
  </si>
  <si>
    <t>MATAVIMO PRIETAISŲ PATIKROS SERTIFIKATAI</t>
  </si>
  <si>
    <t>GAMYKLINIAI SKAIDULŲ PARAMETRŲ MATAVIMO PROTOKOLAI</t>
  </si>
  <si>
    <t>SKAIDULŲ PARAMETRŲ MATAVIMO STATYBOS AIKŠTELĖJE/PAKLOJUS KABELĮ PROTOKOLAI</t>
  </si>
  <si>
    <t>1-14 sk. - Pastotė B TP</t>
  </si>
  <si>
    <r>
      <t>19-22 sk. - Pastotė B</t>
    </r>
    <r>
      <rPr>
        <b/>
        <sz val="10"/>
        <rFont val="Arial Baltic"/>
        <charset val="186"/>
      </rPr>
      <t xml:space="preserve"> </t>
    </r>
    <r>
      <rPr>
        <sz val="10"/>
        <rFont val="Arial Baltic"/>
        <charset val="186"/>
      </rPr>
      <t>TP</t>
    </r>
  </si>
  <si>
    <t>Jungties tipas: SC/UPC</t>
  </si>
  <si>
    <t>Jungties tipas: SC/APC</t>
  </si>
  <si>
    <t>Į Pastotė C TP,  VP, spinta S1.3, ODF-1</t>
  </si>
  <si>
    <t xml:space="preserve"> </t>
  </si>
  <si>
    <t>Pastotė B TP</t>
  </si>
  <si>
    <t>Pastotė C TP, VP, spinta S1.3</t>
  </si>
  <si>
    <t>REFLEKTOGRAMOS (elektroninėje laikmenoje)</t>
  </si>
  <si>
    <t>Objekto adresas</t>
  </si>
  <si>
    <t>Turinys</t>
  </si>
  <si>
    <t>Mėlyna /</t>
  </si>
  <si>
    <t>Oranžinė /</t>
  </si>
  <si>
    <t>Žalia /</t>
  </si>
  <si>
    <t>Ruda /</t>
  </si>
  <si>
    <t>Balta /</t>
  </si>
  <si>
    <t>Pilka /</t>
  </si>
  <si>
    <t>Raudona /</t>
  </si>
  <si>
    <t>Bespalvė /</t>
  </si>
  <si>
    <t>Geltona /</t>
  </si>
  <si>
    <t>Violetinė /</t>
  </si>
  <si>
    <t>Rožinė /</t>
  </si>
  <si>
    <t>Turkio /</t>
  </si>
  <si>
    <t>mova Nr. A1</t>
  </si>
  <si>
    <t>mova Nr. A2</t>
  </si>
  <si>
    <r>
      <t>Kabelio tipas:</t>
    </r>
    <r>
      <rPr>
        <sz val="10"/>
        <rFont val="Arial"/>
        <family val="2"/>
        <charset val="186"/>
      </rPr>
      <t xml:space="preserve"> ABC BDC-CI 2T12F 24 SM</t>
    </r>
  </si>
  <si>
    <t>Ruožas: Pastotės pavadinimas TP, PVP, spinta S1.2, ODF1 - mova Nr. A2</t>
  </si>
  <si>
    <t>PRIEDAI</t>
  </si>
  <si>
    <t xml:space="preserve">šviesolaidinių skaidulų paskirstymo įrenginys </t>
  </si>
  <si>
    <t>Stotis (C) : Pastotė C TP, PVP, spinta S1.3</t>
  </si>
  <si>
    <t>N (1550nm) = 1,4703</t>
  </si>
  <si>
    <t>N (1310nm) = 1,4700</t>
  </si>
  <si>
    <t>ŠVIESOLAIDINĖS RYŠIO LINIJOS TESTAVIMO</t>
  </si>
  <si>
    <t>Matavimams naudotas optinės galios matuoklis FID-20R ir šviesos šaltinis Greenlee 580xl, gamintojas Fujikura, Japonija. Matavimams naudotas reflektometras FTB-2, gamintojas EXFO, Kanada. Taip pat matavimams naudoti aktyvaus centravimo etaloniniai jungiamieji šviesolaidiniai kabeliai ir adapteris, gamintojas Diamond, Šveicarija, 1km ilgio testavimo ritė gamintojas EXFO, Kanada. Visi matavimo prietaisai sukalibruoti ir patvirtinti gamintojų sertifikatais.</t>
  </si>
  <si>
    <t>110/10 kV PASTOTĖS X TP
110 kV SKIRSTYKLOS REKONSTRAVIMAS</t>
  </si>
  <si>
    <t>Kabelis ABC-CI 2T12F 24 SM</t>
  </si>
  <si>
    <r>
      <rPr>
        <b/>
        <sz val="10"/>
        <rFont val="Arial"/>
        <family val="2"/>
        <charset val="186"/>
      </rPr>
      <t xml:space="preserve">Kabelio tipas: </t>
    </r>
    <r>
      <rPr>
        <sz val="10"/>
        <rFont val="Arial"/>
        <family val="2"/>
        <charset val="186"/>
      </rPr>
      <t>ŽTŠK OPGW-24G652D-AST-137</t>
    </r>
  </si>
  <si>
    <t>Šviesos lūžio koeficientas</t>
  </si>
  <si>
    <t>ŽTŠK OPGW-24G652D-AST-137</t>
  </si>
  <si>
    <t>SB-01</t>
  </si>
  <si>
    <t>9.1</t>
  </si>
  <si>
    <t>9.2</t>
  </si>
  <si>
    <t>KITI DOKUMENTAI</t>
  </si>
  <si>
    <t>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</si>
</sst>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0"/>
      <name val="Arial Baltic"/>
      <charset val="186"/>
    </font>
    <font>
      <sz val="10"/>
      <name val="Arial"/>
      <family val="2"/>
      <charset val="186"/>
    </font>
    <font>
      <b/>
      <sz val="16"/>
      <name val="Arial"/>
      <family val="2"/>
      <charset val="186"/>
    </font>
    <font>
      <b/>
      <sz val="22"/>
      <name val="Arial"/>
      <family val="2"/>
      <charset val="186"/>
    </font>
    <font>
      <b/>
      <sz val="14"/>
      <name val="Arial"/>
      <family val="2"/>
      <charset val="186"/>
    </font>
    <font>
      <b/>
      <sz val="12"/>
      <name val="Arial"/>
      <family val="2"/>
      <charset val="186"/>
    </font>
    <font>
      <sz val="8"/>
      <name val="Arial Baltic"/>
      <charset val="186"/>
    </font>
    <font>
      <sz val="10"/>
      <name val="Arial Baltic"/>
      <charset val="186"/>
    </font>
    <font>
      <b/>
      <sz val="10"/>
      <name val="Arial"/>
      <family val="2"/>
      <charset val="186"/>
    </font>
    <font>
      <sz val="10"/>
      <name val="Arial"/>
      <family val="2"/>
    </font>
    <font>
      <sz val="8"/>
      <name val="Arial"/>
      <family val="2"/>
      <charset val="186"/>
    </font>
    <font>
      <b/>
      <sz val="10"/>
      <name val="Arial"/>
      <family val="2"/>
      <charset val="204"/>
    </font>
    <font>
      <sz val="10"/>
      <color indexed="10"/>
      <name val="Arial"/>
      <family val="2"/>
      <charset val="186"/>
    </font>
    <font>
      <i/>
      <sz val="8"/>
      <name val="Arial"/>
      <family val="2"/>
      <charset val="186"/>
    </font>
    <font>
      <b/>
      <i/>
      <sz val="12"/>
      <name val="Arial"/>
      <family val="2"/>
      <charset val="186"/>
    </font>
    <font>
      <b/>
      <sz val="8"/>
      <name val="Arial"/>
      <family val="2"/>
      <charset val="186"/>
    </font>
    <font>
      <sz val="14"/>
      <name val="Arial"/>
      <family val="2"/>
      <charset val="186"/>
    </font>
    <font>
      <b/>
      <sz val="10"/>
      <name val="Arial Baltic"/>
      <charset val="186"/>
    </font>
    <font>
      <sz val="9"/>
      <name val="Arial Baltic"/>
      <family val="2"/>
      <charset val="186"/>
    </font>
    <font>
      <sz val="10"/>
      <name val="Arial Baltic"/>
      <family val="2"/>
      <charset val="186"/>
    </font>
    <font>
      <b/>
      <sz val="10"/>
      <name val="Arial Baltic"/>
      <family val="2"/>
      <charset val="186"/>
    </font>
    <font>
      <b/>
      <sz val="10"/>
      <name val="Arial"/>
      <family val="2"/>
    </font>
    <font>
      <b/>
      <sz val="16"/>
      <name val="Arial Baltic"/>
      <family val="2"/>
      <charset val="186"/>
    </font>
    <font>
      <sz val="8"/>
      <name val="Arial Baltic"/>
      <family val="2"/>
      <charset val="186"/>
    </font>
    <font>
      <b/>
      <sz val="8"/>
      <name val="Arial Baltic"/>
      <family val="2"/>
      <charset val="186"/>
    </font>
    <font>
      <sz val="9"/>
      <name val="Arial"/>
      <family val="2"/>
      <charset val="186"/>
    </font>
    <font>
      <b/>
      <u/>
      <sz val="12"/>
      <name val="Arial"/>
      <family val="2"/>
      <charset val="186"/>
    </font>
    <font>
      <b/>
      <sz val="10"/>
      <color rgb="FF222222"/>
      <name val="Arial"/>
      <family val="2"/>
      <charset val="186"/>
    </font>
    <font>
      <sz val="10"/>
      <color rgb="FF222222"/>
      <name val="Arial"/>
      <family val="2"/>
      <charset val="186"/>
    </font>
    <font>
      <b/>
      <sz val="10"/>
      <color rgb="FFFF0000"/>
      <name val="Arial"/>
      <family val="2"/>
      <charset val="186"/>
    </font>
    <font>
      <sz val="10"/>
      <color theme="0"/>
      <name val="Arial"/>
      <family val="2"/>
      <charset val="186"/>
    </font>
    <font>
      <sz val="10"/>
      <color theme="0"/>
      <name val="Arial Baltic"/>
      <charset val="186"/>
    </font>
  </fonts>
  <fills count="14">
    <fill>
      <patternFill patternType="none"/>
    </fill>
    <fill>
      <patternFill patternType="gray125"/>
    </fill>
    <fill>
      <patternFill patternType="solid">
        <fgColor rgb="FFFF0000"/>
        <bgColor indexed="64"/>
      </patternFill>
    </fill>
    <fill>
      <patternFill patternType="solid">
        <fgColor theme="1"/>
        <bgColor indexed="64"/>
      </patternFill>
    </fill>
    <fill>
      <patternFill patternType="solid">
        <fgColor rgb="FF0066FF"/>
        <bgColor indexed="64"/>
      </patternFill>
    </fill>
    <fill>
      <patternFill patternType="solid">
        <fgColor theme="9"/>
        <bgColor indexed="64"/>
      </patternFill>
    </fill>
    <fill>
      <patternFill patternType="solid">
        <fgColor rgb="FF00B050"/>
        <bgColor indexed="64"/>
      </patternFill>
    </fill>
    <fill>
      <patternFill patternType="solid">
        <fgColor rgb="FF996633"/>
        <bgColor indexed="64"/>
      </patternFill>
    </fill>
    <fill>
      <patternFill patternType="solid">
        <fgColor theme="0" tint="-0.249977111117893"/>
        <bgColor indexed="64"/>
      </patternFill>
    </fill>
    <fill>
      <patternFill patternType="solid">
        <fgColor rgb="FFFFFF00"/>
        <bgColor indexed="64"/>
      </patternFill>
    </fill>
    <fill>
      <patternFill patternType="solid">
        <fgColor rgb="FFCC0099"/>
        <bgColor indexed="64"/>
      </patternFill>
    </fill>
    <fill>
      <patternFill patternType="solid">
        <fgColor rgb="FFFF99FF"/>
        <bgColor indexed="64"/>
      </patternFill>
    </fill>
    <fill>
      <patternFill patternType="solid">
        <fgColor rgb="FF66FFFF"/>
        <bgColor indexed="64"/>
      </patternFill>
    </fill>
    <fill>
      <patternFill patternType="solid">
        <fgColor theme="0"/>
        <bgColor indexed="64"/>
      </patternFill>
    </fill>
  </fills>
  <borders count="5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s>
  <cellStyleXfs count="5">
    <xf numFmtId="0" fontId="0" fillId="0" borderId="0"/>
    <xf numFmtId="0" fontId="9" fillId="0" borderId="0"/>
    <xf numFmtId="0" fontId="7" fillId="0" borderId="0"/>
    <xf numFmtId="0" fontId="7" fillId="0" borderId="0"/>
    <xf numFmtId="0" fontId="9" fillId="0" borderId="0"/>
  </cellStyleXfs>
  <cellXfs count="328">
    <xf numFmtId="0" fontId="0" fillId="0" borderId="0" xfId="0"/>
    <xf numFmtId="0" fontId="1" fillId="0" borderId="0" xfId="0" applyFont="1"/>
    <xf numFmtId="0" fontId="4" fillId="0" borderId="0" xfId="0" applyFont="1" applyAlignment="1">
      <alignment horizontal="center"/>
    </xf>
    <xf numFmtId="0" fontId="8" fillId="0" borderId="0" xfId="0" applyFont="1"/>
    <xf numFmtId="0" fontId="4" fillId="0" borderId="0" xfId="0" applyFont="1"/>
    <xf numFmtId="0" fontId="10" fillId="0" borderId="0" xfId="0" applyFont="1"/>
    <xf numFmtId="0" fontId="11" fillId="0" borderId="0" xfId="0" applyFont="1"/>
    <xf numFmtId="49" fontId="10" fillId="0" borderId="0" xfId="0" applyNumberFormat="1" applyFont="1"/>
    <xf numFmtId="49" fontId="1" fillId="0" borderId="0" xfId="0" applyNumberFormat="1" applyFont="1"/>
    <xf numFmtId="0" fontId="1" fillId="0" borderId="0" xfId="0" applyFont="1" applyAlignment="1">
      <alignment horizontal="left"/>
    </xf>
    <xf numFmtId="0" fontId="10" fillId="0" borderId="0" xfId="0" applyFont="1" applyAlignment="1">
      <alignment horizontal="centerContinuous"/>
    </xf>
    <xf numFmtId="0" fontId="12" fillId="0" borderId="0" xfId="0" applyFont="1"/>
    <xf numFmtId="0" fontId="1" fillId="0" borderId="0" xfId="0" applyFont="1" applyAlignment="1">
      <alignment horizontal="center"/>
    </xf>
    <xf numFmtId="0" fontId="8" fillId="0" borderId="0" xfId="0" applyFont="1" applyAlignment="1">
      <alignment horizontal="center"/>
    </xf>
    <xf numFmtId="0" fontId="1" fillId="0" borderId="1" xfId="0" applyFont="1" applyBorder="1"/>
    <xf numFmtId="0" fontId="1" fillId="0" borderId="2" xfId="0" applyFont="1" applyBorder="1"/>
    <xf numFmtId="0" fontId="1" fillId="0" borderId="3" xfId="0" applyFont="1" applyBorder="1"/>
    <xf numFmtId="0" fontId="8" fillId="0" borderId="0" xfId="0" applyFont="1" applyAlignment="1">
      <alignment horizontal="left"/>
    </xf>
    <xf numFmtId="0" fontId="1" fillId="0" borderId="0" xfId="0" applyFont="1" applyAlignment="1">
      <alignment horizontal="centerContinuous"/>
    </xf>
    <xf numFmtId="49" fontId="1" fillId="0" borderId="0" xfId="0" applyNumberFormat="1" applyFont="1" applyAlignment="1">
      <alignment horizontal="center" vertical="top"/>
    </xf>
    <xf numFmtId="49" fontId="8" fillId="0" borderId="0" xfId="0" applyNumberFormat="1" applyFont="1" applyAlignment="1">
      <alignment horizontal="center" vertical="top"/>
    </xf>
    <xf numFmtId="0" fontId="8" fillId="0" borderId="0" xfId="0" applyFont="1" applyAlignment="1">
      <alignment horizontal="left" vertical="top"/>
    </xf>
    <xf numFmtId="49" fontId="1" fillId="0" borderId="0" xfId="0" applyNumberFormat="1" applyFont="1" applyAlignment="1">
      <alignment horizontal="left" vertical="top"/>
    </xf>
    <xf numFmtId="0" fontId="1" fillId="0" borderId="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8" fillId="0" borderId="2" xfId="0" applyFont="1" applyBorder="1"/>
    <xf numFmtId="0" fontId="8" fillId="0" borderId="0" xfId="0" applyFont="1" applyAlignment="1">
      <alignment horizontal="center" vertical="center"/>
    </xf>
    <xf numFmtId="0" fontId="13" fillId="0" borderId="0" xfId="0" applyFont="1" applyAlignment="1">
      <alignment horizontal="centerContinuous"/>
    </xf>
    <xf numFmtId="0" fontId="14" fillId="0" borderId="0" xfId="0" applyFont="1" applyAlignment="1">
      <alignment horizontal="centerContinuous"/>
    </xf>
    <xf numFmtId="0" fontId="13" fillId="0" borderId="0" xfId="0" applyFont="1" applyAlignment="1">
      <alignment horizontal="center"/>
    </xf>
    <xf numFmtId="0" fontId="5" fillId="0" borderId="0" xfId="0" applyFont="1"/>
    <xf numFmtId="0" fontId="15" fillId="0" borderId="0" xfId="0" applyFont="1" applyAlignment="1">
      <alignment horizontal="center"/>
    </xf>
    <xf numFmtId="0" fontId="4" fillId="0" borderId="0" xfId="0" applyFont="1" applyAlignment="1">
      <alignment horizontal="centerContinuous"/>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8" fillId="0" borderId="0" xfId="0" applyFont="1" applyAlignment="1">
      <alignment vertical="center"/>
    </xf>
    <xf numFmtId="0" fontId="1" fillId="0" borderId="0" xfId="0" applyFont="1" applyAlignment="1">
      <alignment horizontal="centerContinuous" vertical="center"/>
    </xf>
    <xf numFmtId="0" fontId="16" fillId="0" borderId="0" xfId="0" applyFont="1" applyAlignment="1">
      <alignment horizontal="center" vertical="center"/>
    </xf>
    <xf numFmtId="0" fontId="16" fillId="0" borderId="0" xfId="0" applyFont="1" applyAlignment="1">
      <alignment vertical="center"/>
    </xf>
    <xf numFmtId="0" fontId="1" fillId="0" borderId="0" xfId="0" applyFont="1" applyAlignment="1">
      <alignment vertical="center"/>
    </xf>
    <xf numFmtId="0" fontId="1" fillId="0" borderId="10" xfId="0" applyFont="1" applyBorder="1"/>
    <xf numFmtId="0" fontId="1" fillId="0" borderId="3" xfId="0" applyFont="1" applyBorder="1" applyAlignment="1">
      <alignment horizontal="center" vertical="center"/>
    </xf>
    <xf numFmtId="0" fontId="0" fillId="0" borderId="1" xfId="0" applyBorder="1"/>
    <xf numFmtId="0" fontId="0" fillId="0" borderId="2" xfId="0" applyBorder="1"/>
    <xf numFmtId="0" fontId="0" fillId="0" borderId="3" xfId="0" applyBorder="1"/>
    <xf numFmtId="0" fontId="0" fillId="0" borderId="8" xfId="0" applyBorder="1"/>
    <xf numFmtId="0" fontId="17" fillId="0" borderId="7" xfId="0" applyFont="1" applyBorder="1" applyAlignment="1">
      <alignment horizontal="center"/>
    </xf>
    <xf numFmtId="0" fontId="17" fillId="0" borderId="0" xfId="0" applyFont="1" applyAlignment="1">
      <alignment horizontal="center"/>
    </xf>
    <xf numFmtId="0" fontId="0" fillId="0" borderId="10" xfId="0" applyBorder="1"/>
    <xf numFmtId="0" fontId="0" fillId="0" borderId="9" xfId="0" applyBorder="1"/>
    <xf numFmtId="0" fontId="0" fillId="0" borderId="11" xfId="0" applyBorder="1"/>
    <xf numFmtId="0" fontId="0" fillId="0" borderId="12" xfId="0" applyBorder="1"/>
    <xf numFmtId="2" fontId="1" fillId="0" borderId="0" xfId="0" applyNumberFormat="1" applyFont="1" applyAlignment="1">
      <alignment horizontal="center"/>
    </xf>
    <xf numFmtId="0" fontId="18" fillId="0" borderId="0" xfId="0" applyFont="1" applyAlignment="1">
      <alignment horizontal="left"/>
    </xf>
    <xf numFmtId="0" fontId="19" fillId="0" borderId="0" xfId="0" applyFont="1"/>
    <xf numFmtId="0" fontId="19" fillId="0" borderId="2" xfId="0" applyFont="1" applyBorder="1"/>
    <xf numFmtId="0" fontId="19" fillId="0" borderId="3" xfId="0" applyFont="1" applyBorder="1"/>
    <xf numFmtId="0" fontId="19" fillId="0" borderId="10" xfId="0" applyFont="1" applyBorder="1"/>
    <xf numFmtId="2" fontId="19" fillId="0" borderId="9" xfId="0" applyNumberFormat="1" applyFont="1" applyBorder="1"/>
    <xf numFmtId="0" fontId="19" fillId="0" borderId="11" xfId="0" applyFont="1" applyBorder="1"/>
    <xf numFmtId="0" fontId="20" fillId="0" borderId="11" xfId="0" applyFont="1" applyBorder="1"/>
    <xf numFmtId="164" fontId="19" fillId="0" borderId="11" xfId="0" applyNumberFormat="1" applyFont="1" applyBorder="1" applyAlignment="1">
      <alignment horizontal="center"/>
    </xf>
    <xf numFmtId="0" fontId="19" fillId="0" borderId="12" xfId="0" applyFont="1" applyBorder="1"/>
    <xf numFmtId="2" fontId="1" fillId="0" borderId="0" xfId="0" applyNumberFormat="1" applyFont="1" applyAlignment="1">
      <alignment horizontal="left"/>
    </xf>
    <xf numFmtId="0" fontId="1" fillId="0" borderId="3" xfId="0" applyFont="1" applyBorder="1" applyAlignment="1">
      <alignment horizontal="centerContinuous"/>
    </xf>
    <xf numFmtId="0" fontId="1" fillId="0" borderId="1" xfId="0" applyFont="1" applyBorder="1" applyAlignment="1">
      <alignment horizontal="centerContinuous"/>
    </xf>
    <xf numFmtId="0" fontId="1" fillId="0" borderId="13" xfId="0" applyFont="1" applyBorder="1" applyAlignment="1">
      <alignment horizontal="centerContinuous"/>
    </xf>
    <xf numFmtId="0" fontId="1" fillId="0" borderId="9" xfId="0" applyFont="1" applyBorder="1" applyAlignment="1">
      <alignment horizontal="centerContinuous"/>
    </xf>
    <xf numFmtId="0" fontId="1" fillId="0" borderId="12" xfId="0" applyFont="1" applyBorder="1" applyAlignment="1">
      <alignment horizontal="centerContinuous"/>
    </xf>
    <xf numFmtId="0" fontId="1" fillId="0" borderId="14" xfId="0" applyFont="1" applyBorder="1" applyAlignment="1">
      <alignment horizontal="centerContinuous"/>
    </xf>
    <xf numFmtId="2" fontId="1" fillId="0" borderId="0" xfId="0" applyNumberFormat="1" applyFont="1" applyAlignment="1">
      <alignment horizontal="centerContinuous"/>
    </xf>
    <xf numFmtId="0" fontId="21" fillId="0" borderId="0" xfId="0" applyFont="1"/>
    <xf numFmtId="0" fontId="1" fillId="0" borderId="2" xfId="0" applyFont="1" applyBorder="1" applyAlignment="1">
      <alignment horizontal="center"/>
    </xf>
    <xf numFmtId="0" fontId="1" fillId="0" borderId="12" xfId="0" applyFont="1" applyBorder="1" applyAlignment="1">
      <alignment horizontal="center" vertical="center"/>
    </xf>
    <xf numFmtId="2" fontId="1" fillId="0" borderId="10" xfId="0" applyNumberFormat="1" applyFont="1" applyBorder="1" applyAlignment="1">
      <alignment horizontal="center"/>
    </xf>
    <xf numFmtId="0" fontId="1" fillId="0" borderId="9" xfId="0" applyFont="1" applyBorder="1" applyAlignment="1">
      <alignment horizontal="center"/>
    </xf>
    <xf numFmtId="0" fontId="7" fillId="0" borderId="0" xfId="2"/>
    <xf numFmtId="0" fontId="11" fillId="0" borderId="0" xfId="4" applyFont="1"/>
    <xf numFmtId="0" fontId="8" fillId="0" borderId="0" xfId="2" applyFont="1"/>
    <xf numFmtId="0" fontId="1" fillId="0" borderId="0" xfId="1" applyFont="1"/>
    <xf numFmtId="0" fontId="1" fillId="0" borderId="0" xfId="3" applyFont="1" applyAlignment="1">
      <alignment horizontal="left"/>
    </xf>
    <xf numFmtId="0" fontId="1" fillId="0" borderId="0" xfId="4" applyFont="1"/>
    <xf numFmtId="0" fontId="23" fillId="0" borderId="0" xfId="2" applyFont="1"/>
    <xf numFmtId="0" fontId="24" fillId="0" borderId="0" xfId="2" applyFont="1" applyAlignment="1">
      <alignment vertical="center" textRotation="90"/>
    </xf>
    <xf numFmtId="0" fontId="10" fillId="0" borderId="0" xfId="1" applyFont="1"/>
    <xf numFmtId="0" fontId="1" fillId="0" borderId="9" xfId="0" applyFont="1" applyBorder="1"/>
    <xf numFmtId="0" fontId="1" fillId="0" borderId="11" xfId="0" applyFont="1" applyBorder="1"/>
    <xf numFmtId="0" fontId="1" fillId="0" borderId="8" xfId="0" applyFont="1" applyBorder="1" applyAlignment="1">
      <alignment horizontal="center"/>
    </xf>
    <xf numFmtId="0" fontId="1" fillId="0" borderId="11" xfId="0" applyFont="1" applyBorder="1" applyAlignment="1">
      <alignment horizontal="center"/>
    </xf>
    <xf numFmtId="0" fontId="1" fillId="0" borderId="12" xfId="0" applyFont="1" applyBorder="1"/>
    <xf numFmtId="0" fontId="1" fillId="0" borderId="15" xfId="0" applyFont="1" applyBorder="1" applyAlignment="1">
      <alignment horizontal="center" vertical="center"/>
    </xf>
    <xf numFmtId="0" fontId="9" fillId="0" borderId="0" xfId="0" applyFont="1"/>
    <xf numFmtId="0" fontId="2" fillId="0" borderId="0" xfId="0" applyFont="1"/>
    <xf numFmtId="0" fontId="8" fillId="0" borderId="0" xfId="0" applyFont="1" applyAlignment="1">
      <alignment horizontal="left" vertical="center"/>
    </xf>
    <xf numFmtId="0" fontId="1" fillId="0" borderId="13" xfId="0" applyFont="1" applyBorder="1" applyAlignment="1">
      <alignment horizontal="center"/>
    </xf>
    <xf numFmtId="0" fontId="1" fillId="0" borderId="10" xfId="0" applyFont="1" applyBorder="1" applyAlignment="1">
      <alignment horizontal="center"/>
    </xf>
    <xf numFmtId="0" fontId="1" fillId="0" borderId="16" xfId="0" applyFont="1" applyBorder="1" applyAlignment="1">
      <alignment horizontal="center"/>
    </xf>
    <xf numFmtId="0" fontId="1" fillId="0" borderId="14" xfId="0" applyFont="1" applyBorder="1" applyAlignment="1">
      <alignment horizontal="center"/>
    </xf>
    <xf numFmtId="2" fontId="1" fillId="0" borderId="17" xfId="0" applyNumberFormat="1" applyFont="1" applyBorder="1" applyAlignment="1">
      <alignment horizontal="center"/>
    </xf>
    <xf numFmtId="2" fontId="1" fillId="0" borderId="18" xfId="0" applyNumberFormat="1" applyFont="1" applyBorder="1" applyAlignment="1">
      <alignment horizontal="center"/>
    </xf>
    <xf numFmtId="2" fontId="1" fillId="0" borderId="19" xfId="0" applyNumberFormat="1" applyFont="1" applyBorder="1" applyAlignment="1">
      <alignment horizontal="center"/>
    </xf>
    <xf numFmtId="49" fontId="8" fillId="0" borderId="10" xfId="0" applyNumberFormat="1"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22" xfId="0" applyFont="1" applyBorder="1"/>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xf numFmtId="49" fontId="8" fillId="0" borderId="3" xfId="0" applyNumberFormat="1" applyFont="1" applyBorder="1" applyAlignment="1">
      <alignment horizontal="center"/>
    </xf>
    <xf numFmtId="0" fontId="1" fillId="0" borderId="26" xfId="0" applyFont="1" applyBorder="1" applyAlignment="1">
      <alignment horizontal="center"/>
    </xf>
    <xf numFmtId="0" fontId="25" fillId="0" borderId="0" xfId="0" applyFont="1" applyAlignment="1">
      <alignment horizontal="left" vertical="center"/>
    </xf>
    <xf numFmtId="0" fontId="1" fillId="0" borderId="56" xfId="0" applyFont="1" applyBorder="1"/>
    <xf numFmtId="0" fontId="1" fillId="0" borderId="57" xfId="0" applyFont="1" applyBorder="1"/>
    <xf numFmtId="0" fontId="1" fillId="0" borderId="58" xfId="0" applyFont="1" applyBorder="1"/>
    <xf numFmtId="0" fontId="8" fillId="0" borderId="3" xfId="0" applyFont="1" applyBorder="1"/>
    <xf numFmtId="0" fontId="8" fillId="0" borderId="1" xfId="0" applyFont="1" applyBorder="1"/>
    <xf numFmtId="0" fontId="27" fillId="0" borderId="0" xfId="0" applyFont="1" applyAlignment="1">
      <alignment wrapText="1"/>
    </xf>
    <xf numFmtId="0" fontId="27" fillId="0" borderId="0" xfId="0" applyFont="1" applyAlignment="1">
      <alignment horizontal="center"/>
    </xf>
    <xf numFmtId="0" fontId="28" fillId="0" borderId="0" xfId="0" applyFont="1" applyAlignment="1">
      <alignment wrapText="1"/>
    </xf>
    <xf numFmtId="0" fontId="28" fillId="0" borderId="0" xfId="0" applyFont="1"/>
    <xf numFmtId="0" fontId="1" fillId="0" borderId="10" xfId="0" applyFont="1" applyBorder="1" applyAlignment="1">
      <alignment horizontal="centerContinuous"/>
    </xf>
    <xf numFmtId="0" fontId="1" fillId="0" borderId="8" xfId="0" applyFont="1" applyBorder="1" applyAlignment="1">
      <alignment horizontal="centerContinuous"/>
    </xf>
    <xf numFmtId="0" fontId="3" fillId="0" borderId="0" xfId="0" applyFont="1" applyAlignment="1">
      <alignment vertical="justify"/>
    </xf>
    <xf numFmtId="0" fontId="5" fillId="0" borderId="0" xfId="0" applyFont="1" applyAlignment="1">
      <alignment horizontal="left"/>
    </xf>
    <xf numFmtId="49" fontId="8" fillId="0" borderId="0" xfId="0" applyNumberFormat="1" applyFont="1"/>
    <xf numFmtId="49" fontId="8" fillId="0" borderId="0" xfId="0" applyNumberFormat="1" applyFont="1" applyAlignment="1">
      <alignment vertical="center"/>
    </xf>
    <xf numFmtId="2" fontId="29" fillId="0" borderId="17" xfId="0" applyNumberFormat="1" applyFont="1" applyBorder="1" applyAlignment="1">
      <alignment horizontal="center"/>
    </xf>
    <xf numFmtId="0" fontId="30" fillId="4" borderId="12" xfId="0" applyFont="1" applyFill="1" applyBorder="1"/>
    <xf numFmtId="0" fontId="31" fillId="4" borderId="9" xfId="0" applyFont="1" applyFill="1" applyBorder="1"/>
    <xf numFmtId="0" fontId="30" fillId="4" borderId="11" xfId="0" applyFont="1" applyFill="1" applyBorder="1"/>
    <xf numFmtId="0" fontId="30" fillId="4" borderId="9" xfId="0" applyFont="1" applyFill="1" applyBorder="1"/>
    <xf numFmtId="0" fontId="30" fillId="4" borderId="10" xfId="0" applyFont="1" applyFill="1" applyBorder="1"/>
    <xf numFmtId="0" fontId="31" fillId="4" borderId="8" xfId="0" applyFont="1" applyFill="1" applyBorder="1"/>
    <xf numFmtId="0" fontId="30" fillId="4" borderId="0" xfId="0" applyFont="1" applyFill="1"/>
    <xf numFmtId="0" fontId="30" fillId="4" borderId="8" xfId="0" applyFont="1" applyFill="1" applyBorder="1"/>
    <xf numFmtId="0" fontId="1" fillId="5" borderId="10" xfId="0" applyFont="1" applyFill="1" applyBorder="1"/>
    <xf numFmtId="0" fontId="0" fillId="5" borderId="8" xfId="0" applyFill="1" applyBorder="1"/>
    <xf numFmtId="0" fontId="1" fillId="5" borderId="0" xfId="0" applyFont="1" applyFill="1"/>
    <xf numFmtId="0" fontId="1" fillId="5" borderId="8" xfId="0" applyFont="1" applyFill="1" applyBorder="1"/>
    <xf numFmtId="0" fontId="1" fillId="6" borderId="10" xfId="0" applyFont="1" applyFill="1" applyBorder="1"/>
    <xf numFmtId="0" fontId="0" fillId="6" borderId="8" xfId="0" applyFill="1" applyBorder="1"/>
    <xf numFmtId="0" fontId="1" fillId="6" borderId="0" xfId="0" applyFont="1" applyFill="1"/>
    <xf numFmtId="0" fontId="1" fillId="6" borderId="8" xfId="0" applyFont="1" applyFill="1" applyBorder="1"/>
    <xf numFmtId="0" fontId="30" fillId="7" borderId="10" xfId="0" applyFont="1" applyFill="1" applyBorder="1"/>
    <xf numFmtId="0" fontId="31" fillId="7" borderId="8" xfId="0" applyFont="1" applyFill="1" applyBorder="1"/>
    <xf numFmtId="0" fontId="30" fillId="7" borderId="0" xfId="0" applyFont="1" applyFill="1"/>
    <xf numFmtId="0" fontId="30" fillId="7" borderId="8" xfId="0" applyFont="1" applyFill="1" applyBorder="1"/>
    <xf numFmtId="0" fontId="1" fillId="13" borderId="10" xfId="0" applyFont="1" applyFill="1" applyBorder="1"/>
    <xf numFmtId="0" fontId="0" fillId="13" borderId="8" xfId="0" applyFill="1" applyBorder="1"/>
    <xf numFmtId="0" fontId="1" fillId="13" borderId="0" xfId="0" applyFont="1" applyFill="1"/>
    <xf numFmtId="0" fontId="1" fillId="13" borderId="8" xfId="0" applyFont="1" applyFill="1" applyBorder="1"/>
    <xf numFmtId="0" fontId="1" fillId="8" borderId="10" xfId="0" applyFont="1" applyFill="1" applyBorder="1"/>
    <xf numFmtId="0" fontId="0" fillId="8" borderId="8" xfId="0" applyFill="1" applyBorder="1"/>
    <xf numFmtId="0" fontId="1" fillId="8" borderId="0" xfId="0" applyFont="1" applyFill="1"/>
    <xf numFmtId="0" fontId="1" fillId="8" borderId="8" xfId="0" applyFont="1" applyFill="1" applyBorder="1"/>
    <xf numFmtId="0" fontId="1" fillId="2" borderId="10" xfId="0" applyFont="1" applyFill="1" applyBorder="1"/>
    <xf numFmtId="0" fontId="0" fillId="2" borderId="8" xfId="0" applyFill="1" applyBorder="1"/>
    <xf numFmtId="0" fontId="1" fillId="2" borderId="0" xfId="0" applyFont="1" applyFill="1"/>
    <xf numFmtId="0" fontId="8" fillId="2" borderId="8" xfId="0" applyFont="1" applyFill="1" applyBorder="1"/>
    <xf numFmtId="0" fontId="1" fillId="9" borderId="10" xfId="0" applyFont="1" applyFill="1" applyBorder="1"/>
    <xf numFmtId="0" fontId="0" fillId="9" borderId="8" xfId="0" applyFill="1" applyBorder="1"/>
    <xf numFmtId="0" fontId="1" fillId="9" borderId="0" xfId="0" applyFont="1" applyFill="1"/>
    <xf numFmtId="0" fontId="1" fillId="9" borderId="8" xfId="0" applyFont="1" applyFill="1" applyBorder="1"/>
    <xf numFmtId="0" fontId="30" fillId="10" borderId="10" xfId="0" applyFont="1" applyFill="1" applyBorder="1"/>
    <xf numFmtId="0" fontId="31" fillId="10" borderId="8" xfId="0" applyFont="1" applyFill="1" applyBorder="1"/>
    <xf numFmtId="0" fontId="30" fillId="10" borderId="0" xfId="0" applyFont="1" applyFill="1"/>
    <xf numFmtId="0" fontId="30" fillId="10" borderId="8" xfId="0" applyFont="1" applyFill="1" applyBorder="1"/>
    <xf numFmtId="0" fontId="1" fillId="11" borderId="10" xfId="0" applyFont="1" applyFill="1" applyBorder="1"/>
    <xf numFmtId="0" fontId="0" fillId="11" borderId="8" xfId="0" applyFill="1" applyBorder="1"/>
    <xf numFmtId="0" fontId="1" fillId="11" borderId="0" xfId="0" applyFont="1" applyFill="1"/>
    <xf numFmtId="0" fontId="1" fillId="11" borderId="8" xfId="0" applyFont="1" applyFill="1" applyBorder="1"/>
    <xf numFmtId="0" fontId="1" fillId="12" borderId="10" xfId="0" applyFont="1" applyFill="1" applyBorder="1"/>
    <xf numFmtId="0" fontId="0" fillId="12" borderId="8" xfId="0" applyFill="1" applyBorder="1"/>
    <xf numFmtId="0" fontId="1" fillId="12" borderId="0" xfId="0" applyFont="1" applyFill="1"/>
    <xf numFmtId="0" fontId="1" fillId="12" borderId="8" xfId="0" applyFont="1" applyFill="1" applyBorder="1"/>
    <xf numFmtId="0" fontId="1" fillId="12" borderId="3" xfId="0" applyFont="1" applyFill="1" applyBorder="1"/>
    <xf numFmtId="0" fontId="0" fillId="12" borderId="1" xfId="0" applyFill="1" applyBorder="1"/>
    <xf numFmtId="0" fontId="1" fillId="12" borderId="2" xfId="0" applyFont="1" applyFill="1" applyBorder="1"/>
    <xf numFmtId="0" fontId="1" fillId="12" borderId="1" xfId="0" applyFont="1" applyFill="1" applyBorder="1"/>
    <xf numFmtId="0" fontId="8" fillId="0" borderId="0" xfId="0" applyFont="1" applyAlignment="1">
      <alignment horizontal="right"/>
    </xf>
    <xf numFmtId="0" fontId="2" fillId="0" borderId="0" xfId="0" applyFont="1" applyAlignment="1">
      <alignment horizontal="center"/>
    </xf>
    <xf numFmtId="0" fontId="3" fillId="0" borderId="0" xfId="0" applyFont="1" applyAlignment="1">
      <alignment horizontal="center" vertical="justify" wrapText="1"/>
    </xf>
    <xf numFmtId="0" fontId="3" fillId="0" borderId="0" xfId="0" applyFont="1" applyAlignment="1">
      <alignment horizontal="center" vertical="justify"/>
    </xf>
    <xf numFmtId="0" fontId="5" fillId="0" borderId="0" xfId="0" applyFont="1" applyAlignment="1">
      <alignment horizontal="left"/>
    </xf>
    <xf numFmtId="0" fontId="3" fillId="0" borderId="0" xfId="0" applyFont="1" applyAlignment="1">
      <alignment horizontal="center"/>
    </xf>
    <xf numFmtId="0" fontId="26"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vertical="center" wrapText="1"/>
    </xf>
    <xf numFmtId="49" fontId="8" fillId="0" borderId="0" xfId="0" applyNumberFormat="1" applyFont="1" applyAlignment="1">
      <alignment horizontal="center" vertical="center"/>
    </xf>
    <xf numFmtId="49" fontId="17" fillId="0" borderId="0" xfId="0" applyNumberFormat="1" applyFont="1" applyAlignment="1">
      <alignment horizontal="center" vertical="center"/>
    </xf>
    <xf numFmtId="0" fontId="27" fillId="0" borderId="0" xfId="0" applyFont="1" applyAlignment="1">
      <alignment horizontal="center" wrapText="1"/>
    </xf>
    <xf numFmtId="0" fontId="28" fillId="0" borderId="0" xfId="0" applyFont="1" applyAlignment="1">
      <alignment horizontal="center"/>
    </xf>
    <xf numFmtId="0" fontId="28" fillId="0" borderId="0" xfId="0" applyFont="1" applyAlignment="1">
      <alignment horizontal="center" wrapText="1"/>
    </xf>
    <xf numFmtId="0" fontId="22" fillId="0" borderId="0" xfId="2" applyFont="1" applyAlignment="1">
      <alignment horizontal="center"/>
    </xf>
    <xf numFmtId="0" fontId="19" fillId="0" borderId="48" xfId="2" applyFont="1" applyBorder="1" applyAlignment="1">
      <alignment horizontal="center"/>
    </xf>
    <xf numFmtId="0" fontId="19" fillId="0" borderId="49" xfId="2" applyFont="1" applyBorder="1" applyAlignment="1">
      <alignment horizontal="center"/>
    </xf>
    <xf numFmtId="0" fontId="19" fillId="0" borderId="50" xfId="2" applyFont="1" applyBorder="1" applyAlignment="1">
      <alignment horizontal="center"/>
    </xf>
    <xf numFmtId="0" fontId="19" fillId="0" borderId="42" xfId="2" applyFont="1" applyBorder="1" applyAlignment="1">
      <alignment horizontal="center"/>
    </xf>
    <xf numFmtId="0" fontId="19" fillId="0" borderId="33" xfId="2" applyFont="1" applyBorder="1" applyAlignment="1">
      <alignment horizontal="center"/>
    </xf>
    <xf numFmtId="0" fontId="19" fillId="0" borderId="43" xfId="2" applyFont="1" applyBorder="1" applyAlignment="1">
      <alignment horizontal="center"/>
    </xf>
    <xf numFmtId="0" fontId="19" fillId="0" borderId="51" xfId="2" applyFont="1" applyBorder="1" applyAlignment="1">
      <alignment horizontal="center"/>
    </xf>
    <xf numFmtId="0" fontId="19" fillId="0" borderId="35" xfId="2" applyFont="1" applyBorder="1" applyAlignment="1">
      <alignment horizontal="center"/>
    </xf>
    <xf numFmtId="0" fontId="19" fillId="0" borderId="32" xfId="2" applyFont="1" applyBorder="1" applyAlignment="1">
      <alignment horizontal="center"/>
    </xf>
    <xf numFmtId="0" fontId="19" fillId="0" borderId="34" xfId="2" applyFont="1" applyBorder="1" applyAlignment="1">
      <alignment horizontal="center"/>
    </xf>
    <xf numFmtId="0" fontId="19" fillId="0" borderId="36" xfId="2" applyFont="1" applyBorder="1" applyAlignment="1">
      <alignment horizontal="center"/>
    </xf>
    <xf numFmtId="0" fontId="19" fillId="0" borderId="52" xfId="2" applyFont="1" applyBorder="1" applyAlignment="1">
      <alignment horizontal="center"/>
    </xf>
    <xf numFmtId="0" fontId="30" fillId="4" borderId="45" xfId="1" applyFont="1" applyFill="1" applyBorder="1" applyAlignment="1">
      <alignment horizontal="center"/>
    </xf>
    <xf numFmtId="0" fontId="31" fillId="4" borderId="46" xfId="0" applyFont="1" applyFill="1" applyBorder="1" applyAlignment="1">
      <alignment horizontal="center"/>
    </xf>
    <xf numFmtId="0" fontId="31" fillId="4" borderId="47" xfId="0" applyFont="1" applyFill="1" applyBorder="1" applyAlignment="1">
      <alignment horizontal="center"/>
    </xf>
    <xf numFmtId="0" fontId="19" fillId="0" borderId="27" xfId="2" applyFont="1" applyBorder="1" applyAlignment="1">
      <alignment horizontal="center"/>
    </xf>
    <xf numFmtId="0" fontId="19" fillId="0" borderId="18" xfId="2" applyFont="1" applyBorder="1" applyAlignment="1">
      <alignment horizontal="center"/>
    </xf>
    <xf numFmtId="0" fontId="1" fillId="5" borderId="28" xfId="1" applyFont="1" applyFill="1" applyBorder="1" applyAlignment="1">
      <alignment horizontal="center"/>
    </xf>
    <xf numFmtId="0" fontId="0" fillId="5" borderId="29" xfId="0" applyFill="1" applyBorder="1" applyAlignment="1">
      <alignment horizontal="center"/>
    </xf>
    <xf numFmtId="0" fontId="0" fillId="5" borderId="17" xfId="0" applyFill="1" applyBorder="1" applyAlignment="1">
      <alignment horizontal="center"/>
    </xf>
    <xf numFmtId="0" fontId="19" fillId="0" borderId="30" xfId="2" applyFont="1" applyBorder="1" applyAlignment="1">
      <alignment horizontal="center"/>
    </xf>
    <xf numFmtId="0" fontId="19" fillId="0" borderId="31" xfId="2" applyFont="1" applyBorder="1" applyAlignment="1">
      <alignment horizontal="center"/>
    </xf>
    <xf numFmtId="0" fontId="20" fillId="2" borderId="30" xfId="2" applyFont="1" applyFill="1" applyBorder="1" applyAlignment="1">
      <alignment horizontal="center" vertical="center" textRotation="90"/>
    </xf>
    <xf numFmtId="0" fontId="20" fillId="2" borderId="31" xfId="2" applyFont="1" applyFill="1" applyBorder="1" applyAlignment="1">
      <alignment horizontal="center" vertical="center" textRotation="90"/>
    </xf>
    <xf numFmtId="0" fontId="20" fillId="2" borderId="39" xfId="2" applyFont="1" applyFill="1" applyBorder="1" applyAlignment="1">
      <alignment horizontal="center" vertical="center" textRotation="90"/>
    </xf>
    <xf numFmtId="0" fontId="20" fillId="2" borderId="40" xfId="2" applyFont="1" applyFill="1" applyBorder="1" applyAlignment="1">
      <alignment horizontal="center" vertical="center" textRotation="90"/>
    </xf>
    <xf numFmtId="0" fontId="20" fillId="2" borderId="18" xfId="2" applyFont="1" applyFill="1" applyBorder="1" applyAlignment="1">
      <alignment horizontal="center" vertical="center" textRotation="90"/>
    </xf>
    <xf numFmtId="0" fontId="20" fillId="2" borderId="41" xfId="2" applyFont="1" applyFill="1" applyBorder="1" applyAlignment="1">
      <alignment horizontal="center" vertical="center" textRotation="90"/>
    </xf>
    <xf numFmtId="0" fontId="20" fillId="2" borderId="42" xfId="2" applyFont="1" applyFill="1" applyBorder="1" applyAlignment="1">
      <alignment horizontal="center" vertical="center" textRotation="90"/>
    </xf>
    <xf numFmtId="0" fontId="20" fillId="2" borderId="33" xfId="2" applyFont="1" applyFill="1" applyBorder="1" applyAlignment="1">
      <alignment horizontal="center" vertical="center" textRotation="90"/>
    </xf>
    <xf numFmtId="0" fontId="20" fillId="2" borderId="43" xfId="2" applyFont="1" applyFill="1" applyBorder="1" applyAlignment="1">
      <alignment horizontal="center" vertical="center" textRotation="90"/>
    </xf>
    <xf numFmtId="0" fontId="19" fillId="0" borderId="44" xfId="2" applyFont="1" applyBorder="1" applyAlignment="1">
      <alignment horizontal="center"/>
    </xf>
    <xf numFmtId="0" fontId="20" fillId="6" borderId="30" xfId="2" applyFont="1" applyFill="1" applyBorder="1" applyAlignment="1">
      <alignment horizontal="center" vertical="center" textRotation="90"/>
    </xf>
    <xf numFmtId="0" fontId="20" fillId="6" borderId="31" xfId="2" applyFont="1" applyFill="1" applyBorder="1" applyAlignment="1">
      <alignment horizontal="center" vertical="center" textRotation="90"/>
    </xf>
    <xf numFmtId="0" fontId="20" fillId="6" borderId="39" xfId="2" applyFont="1" applyFill="1" applyBorder="1" applyAlignment="1">
      <alignment horizontal="center" vertical="center" textRotation="90"/>
    </xf>
    <xf numFmtId="0" fontId="20" fillId="6" borderId="40" xfId="2" applyFont="1" applyFill="1" applyBorder="1" applyAlignment="1">
      <alignment horizontal="center" vertical="center" textRotation="90"/>
    </xf>
    <xf numFmtId="0" fontId="20" fillId="6" borderId="18" xfId="2" applyFont="1" applyFill="1" applyBorder="1" applyAlignment="1">
      <alignment horizontal="center" vertical="center" textRotation="90"/>
    </xf>
    <xf numFmtId="0" fontId="20" fillId="6" borderId="41" xfId="2" applyFont="1" applyFill="1" applyBorder="1" applyAlignment="1">
      <alignment horizontal="center" vertical="center" textRotation="90"/>
    </xf>
    <xf numFmtId="0" fontId="20" fillId="6" borderId="42" xfId="2" applyFont="1" applyFill="1" applyBorder="1" applyAlignment="1">
      <alignment horizontal="center" vertical="center" textRotation="90"/>
    </xf>
    <xf numFmtId="0" fontId="20" fillId="6" borderId="33" xfId="2" applyFont="1" applyFill="1" applyBorder="1" applyAlignment="1">
      <alignment horizontal="center" vertical="center" textRotation="90"/>
    </xf>
    <xf numFmtId="0" fontId="20" fillId="6" borderId="43" xfId="2" applyFont="1" applyFill="1" applyBorder="1" applyAlignment="1">
      <alignment horizontal="center" vertical="center" textRotation="90"/>
    </xf>
    <xf numFmtId="0" fontId="1" fillId="6" borderId="28" xfId="1" applyFont="1" applyFill="1" applyBorder="1" applyAlignment="1">
      <alignment horizontal="center"/>
    </xf>
    <xf numFmtId="0" fontId="0" fillId="6" borderId="29" xfId="0" applyFill="1" applyBorder="1" applyAlignment="1">
      <alignment horizontal="center"/>
    </xf>
    <xf numFmtId="0" fontId="0" fillId="6" borderId="17" xfId="0" applyFill="1" applyBorder="1" applyAlignment="1">
      <alignment horizontal="center"/>
    </xf>
    <xf numFmtId="0" fontId="1" fillId="8" borderId="28" xfId="1" applyFont="1" applyFill="1" applyBorder="1" applyAlignment="1">
      <alignment horizontal="center"/>
    </xf>
    <xf numFmtId="0" fontId="0" fillId="8" borderId="29" xfId="0" applyFill="1" applyBorder="1" applyAlignment="1">
      <alignment horizontal="center"/>
    </xf>
    <xf numFmtId="0" fontId="0" fillId="8" borderId="17" xfId="0" applyFill="1" applyBorder="1" applyAlignment="1">
      <alignment horizontal="center"/>
    </xf>
    <xf numFmtId="0" fontId="1" fillId="2" borderId="28" xfId="1" applyFont="1" applyFill="1" applyBorder="1" applyAlignment="1">
      <alignment horizontal="center"/>
    </xf>
    <xf numFmtId="0" fontId="0" fillId="2" borderId="29" xfId="0" applyFill="1" applyBorder="1" applyAlignment="1">
      <alignment horizontal="center"/>
    </xf>
    <xf numFmtId="0" fontId="0" fillId="2" borderId="17" xfId="0" applyFill="1" applyBorder="1" applyAlignment="1">
      <alignment horizontal="center"/>
    </xf>
    <xf numFmtId="0" fontId="1" fillId="9" borderId="28" xfId="1" applyFont="1" applyFill="1" applyBorder="1" applyAlignment="1">
      <alignment horizontal="center"/>
    </xf>
    <xf numFmtId="0" fontId="0" fillId="9" borderId="29" xfId="0" applyFill="1" applyBorder="1" applyAlignment="1">
      <alignment horizontal="center"/>
    </xf>
    <xf numFmtId="0" fontId="0" fillId="9" borderId="17" xfId="0" applyFill="1" applyBorder="1" applyAlignment="1">
      <alignment horizontal="center"/>
    </xf>
    <xf numFmtId="0" fontId="30" fillId="7" borderId="28" xfId="1" applyFont="1" applyFill="1" applyBorder="1" applyAlignment="1">
      <alignment horizontal="center"/>
    </xf>
    <xf numFmtId="0" fontId="31" fillId="7" borderId="29" xfId="0" applyFont="1" applyFill="1" applyBorder="1" applyAlignment="1">
      <alignment horizontal="center"/>
    </xf>
    <xf numFmtId="0" fontId="31" fillId="7" borderId="17" xfId="0" applyFont="1" applyFill="1" applyBorder="1" applyAlignment="1">
      <alignment horizontal="center"/>
    </xf>
    <xf numFmtId="0" fontId="1" fillId="0" borderId="28" xfId="1" applyFont="1" applyBorder="1" applyAlignment="1">
      <alignment horizontal="center"/>
    </xf>
    <xf numFmtId="0" fontId="0" fillId="0" borderId="29" xfId="0" applyBorder="1" applyAlignment="1">
      <alignment horizontal="center"/>
    </xf>
    <xf numFmtId="0" fontId="0" fillId="0" borderId="17" xfId="0" applyBorder="1" applyAlignment="1">
      <alignment horizontal="center"/>
    </xf>
    <xf numFmtId="0" fontId="30" fillId="3" borderId="28" xfId="1" applyFont="1" applyFill="1" applyBorder="1" applyAlignment="1">
      <alignment horizontal="center"/>
    </xf>
    <xf numFmtId="0" fontId="31" fillId="3" borderId="29" xfId="0" applyFont="1" applyFill="1" applyBorder="1" applyAlignment="1">
      <alignment horizontal="center"/>
    </xf>
    <xf numFmtId="0" fontId="31" fillId="3" borderId="17" xfId="0" applyFont="1" applyFill="1" applyBorder="1" applyAlignment="1">
      <alignment horizontal="center"/>
    </xf>
    <xf numFmtId="0" fontId="30" fillId="10" borderId="28" xfId="1" applyFont="1" applyFill="1" applyBorder="1" applyAlignment="1">
      <alignment horizontal="center"/>
    </xf>
    <xf numFmtId="0" fontId="31" fillId="10" borderId="29" xfId="0" applyFont="1" applyFill="1" applyBorder="1" applyAlignment="1">
      <alignment horizontal="center"/>
    </xf>
    <xf numFmtId="0" fontId="31" fillId="10" borderId="17" xfId="0" applyFont="1" applyFill="1" applyBorder="1" applyAlignment="1">
      <alignment horizontal="center"/>
    </xf>
    <xf numFmtId="0" fontId="1" fillId="11" borderId="28" xfId="1" applyFont="1" applyFill="1" applyBorder="1" applyAlignment="1">
      <alignment horizontal="center"/>
    </xf>
    <xf numFmtId="0" fontId="0" fillId="11" borderId="29" xfId="0" applyFill="1" applyBorder="1" applyAlignment="1">
      <alignment horizontal="center"/>
    </xf>
    <xf numFmtId="0" fontId="0" fillId="11" borderId="17" xfId="0" applyFill="1" applyBorder="1" applyAlignment="1">
      <alignment horizontal="center"/>
    </xf>
    <xf numFmtId="0" fontId="1" fillId="12" borderId="34" xfId="1" applyFont="1" applyFill="1" applyBorder="1" applyAlignment="1">
      <alignment horizontal="center"/>
    </xf>
    <xf numFmtId="0" fontId="0" fillId="12" borderId="35" xfId="0" applyFill="1" applyBorder="1" applyAlignment="1">
      <alignment horizontal="center"/>
    </xf>
    <xf numFmtId="0" fontId="0" fillId="12" borderId="36" xfId="0" applyFill="1" applyBorder="1" applyAlignment="1">
      <alignment horizontal="center"/>
    </xf>
    <xf numFmtId="0" fontId="19" fillId="0" borderId="37" xfId="2" applyFont="1" applyBorder="1" applyAlignment="1">
      <alignment horizontal="center"/>
    </xf>
    <xf numFmtId="0" fontId="19" fillId="0" borderId="38" xfId="2" applyFont="1" applyBorder="1" applyAlignment="1">
      <alignment horizontal="center"/>
    </xf>
    <xf numFmtId="0" fontId="4" fillId="0" borderId="0" xfId="0" applyFont="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center"/>
    </xf>
    <xf numFmtId="0" fontId="1" fillId="0" borderId="6"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xf>
    <xf numFmtId="0" fontId="0" fillId="0" borderId="4" xfId="0" applyBorder="1" applyAlignment="1">
      <alignment horizontal="center"/>
    </xf>
    <xf numFmtId="0" fontId="1" fillId="0" borderId="0" xfId="0" applyFont="1" applyAlignment="1">
      <alignment horizontal="center"/>
    </xf>
    <xf numFmtId="0" fontId="0" fillId="0" borderId="0" xfId="0" applyAlignment="1">
      <alignment horizontal="center"/>
    </xf>
    <xf numFmtId="0" fontId="1" fillId="0" borderId="2" xfId="0" applyFont="1" applyBorder="1" applyAlignment="1">
      <alignment horizontal="center"/>
    </xf>
    <xf numFmtId="0" fontId="8" fillId="0" borderId="0" xfId="0" applyFont="1" applyAlignment="1">
      <alignment horizont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8" fillId="0" borderId="0" xfId="0" applyFont="1" applyAlignment="1">
      <alignment horizontal="left" vertical="top" wrapText="1"/>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0" fillId="0" borderId="0" xfId="0" applyAlignment="1">
      <alignment horizontal="left"/>
    </xf>
    <xf numFmtId="0" fontId="1" fillId="0" borderId="10" xfId="0" applyFont="1" applyBorder="1" applyAlignment="1">
      <alignment horizontal="center"/>
    </xf>
    <xf numFmtId="0" fontId="1" fillId="0" borderId="8" xfId="0" applyFont="1" applyBorder="1" applyAlignment="1">
      <alignment horizontal="center"/>
    </xf>
    <xf numFmtId="0" fontId="1" fillId="0" borderId="5" xfId="0" applyFont="1" applyBorder="1" applyAlignment="1">
      <alignment horizontal="center" vertical="center"/>
    </xf>
    <xf numFmtId="2" fontId="1" fillId="0" borderId="53" xfId="0" applyNumberFormat="1" applyFont="1" applyBorder="1" applyAlignment="1">
      <alignment horizontal="center"/>
    </xf>
    <xf numFmtId="2" fontId="1" fillId="0" borderId="54" xfId="0" applyNumberFormat="1" applyFont="1" applyBorder="1" applyAlignment="1">
      <alignment horizontal="center"/>
    </xf>
    <xf numFmtId="2" fontId="1" fillId="0" borderId="55" xfId="0" applyNumberFormat="1" applyFont="1" applyBorder="1" applyAlignment="1">
      <alignment horizontal="center"/>
    </xf>
    <xf numFmtId="2" fontId="1" fillId="0" borderId="19" xfId="0" applyNumberFormat="1" applyFont="1" applyBorder="1" applyAlignment="1">
      <alignment horizontal="center"/>
    </xf>
    <xf numFmtId="2" fontId="1" fillId="0" borderId="29" xfId="0" applyNumberFormat="1" applyFont="1" applyBorder="1" applyAlignment="1">
      <alignment horizontal="center"/>
    </xf>
    <xf numFmtId="2" fontId="1" fillId="0" borderId="17" xfId="0" applyNumberFormat="1" applyFont="1" applyBorder="1" applyAlignment="1">
      <alignment horizontal="center"/>
    </xf>
    <xf numFmtId="2" fontId="1" fillId="0" borderId="25" xfId="0" applyNumberFormat="1" applyFont="1" applyBorder="1" applyAlignment="1">
      <alignment horizontal="center"/>
    </xf>
    <xf numFmtId="2" fontId="1" fillId="0" borderId="24" xfId="0" applyNumberFormat="1" applyFont="1" applyBorder="1" applyAlignment="1">
      <alignment horizontal="center"/>
    </xf>
    <xf numFmtId="2" fontId="1" fillId="0" borderId="23" xfId="0" applyNumberFormat="1" applyFont="1" applyBorder="1" applyAlignment="1">
      <alignment horizontal="center"/>
    </xf>
    <xf numFmtId="2" fontId="1" fillId="0" borderId="10" xfId="0" applyNumberFormat="1" applyFont="1" applyBorder="1" applyAlignment="1">
      <alignment horizontal="center"/>
    </xf>
    <xf numFmtId="2" fontId="1" fillId="0" borderId="8" xfId="0" applyNumberFormat="1" applyFont="1" applyBorder="1" applyAlignment="1">
      <alignment horizontal="center"/>
    </xf>
    <xf numFmtId="2" fontId="1" fillId="0" borderId="3" xfId="0" applyNumberFormat="1" applyFont="1" applyBorder="1" applyAlignment="1">
      <alignment horizontal="center"/>
    </xf>
    <xf numFmtId="2" fontId="1" fillId="0" borderId="1" xfId="0" applyNumberFormat="1" applyFont="1" applyBorder="1" applyAlignment="1">
      <alignment horizontal="center"/>
    </xf>
    <xf numFmtId="0" fontId="1" fillId="0" borderId="0" xfId="0" applyFont="1" applyAlignment="1">
      <alignment horizontal="center" vertical="center"/>
    </xf>
    <xf numFmtId="0" fontId="1" fillId="0" borderId="3" xfId="0" applyFont="1" applyBorder="1" applyAlignment="1">
      <alignment horizontal="center"/>
    </xf>
    <xf numFmtId="0" fontId="1" fillId="0" borderId="1" xfId="0" applyFont="1" applyBorder="1" applyAlignment="1">
      <alignment horizontal="center"/>
    </xf>
    <xf numFmtId="2" fontId="1" fillId="0" borderId="12" xfId="0" applyNumberFormat="1" applyFont="1" applyBorder="1" applyAlignment="1">
      <alignment horizontal="center"/>
    </xf>
    <xf numFmtId="2" fontId="1" fillId="0" borderId="9" xfId="0" applyNumberFormat="1" applyFont="1" applyBorder="1" applyAlignment="1">
      <alignment horizontal="center"/>
    </xf>
    <xf numFmtId="2" fontId="1" fillId="0" borderId="0" xfId="0" applyNumberFormat="1" applyFont="1" applyAlignment="1">
      <alignment horizontal="center"/>
    </xf>
    <xf numFmtId="2" fontId="1" fillId="0" borderId="2" xfId="0" applyNumberFormat="1" applyFont="1" applyBorder="1" applyAlignment="1">
      <alignment horizontal="center"/>
    </xf>
    <xf numFmtId="2" fontId="29" fillId="0" borderId="10" xfId="0" applyNumberFormat="1" applyFont="1" applyBorder="1" applyAlignment="1">
      <alignment horizontal="center"/>
    </xf>
    <xf numFmtId="2" fontId="29" fillId="0" borderId="8" xfId="0" applyNumberFormat="1" applyFont="1" applyBorder="1" applyAlignment="1">
      <alignment horizontal="center"/>
    </xf>
  </cellXfs>
  <cellStyles count="5">
    <cellStyle name="Normal" xfId="0" builtinId="0"/>
    <cellStyle name="Normal_Kabelio konstrukcija 222+" xfId="1" xr:uid="{00000000-0005-0000-0000-000001000000}"/>
    <cellStyle name="Normal_Kabelio konstrukcija+" xfId="2" xr:uid="{00000000-0005-0000-0000-000002000000}"/>
    <cellStyle name="Normal_Kabelio konstrukcija20+" xfId="3" xr:uid="{00000000-0005-0000-0000-000003000000}"/>
    <cellStyle name="Normal_suomių kabelis NOKIA" xfId="4" xr:uid="{00000000-0005-0000-0000-000004000000}"/>
  </cellStyles>
  <dxfs count="0"/>
  <tableStyles count="0" defaultTableStyle="TableStyleMedium2" defaultPivotStyle="PivotStyleLight16"/>
  <colors>
    <mruColors>
      <color rgb="FF66FFFF"/>
      <color rgb="FFFF99FF"/>
      <color rgb="FFCC0099"/>
      <color rgb="FF996633"/>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495299</xdr:colOff>
      <xdr:row>9</xdr:row>
      <xdr:rowOff>133350</xdr:rowOff>
    </xdr:from>
    <xdr:to>
      <xdr:col>8</xdr:col>
      <xdr:colOff>790575</xdr:colOff>
      <xdr:row>13</xdr:row>
      <xdr:rowOff>85725</xdr:rowOff>
    </xdr:to>
    <xdr:sp macro="" textlink="">
      <xdr:nvSpPr>
        <xdr:cNvPr id="2" name="TextBox 1">
          <a:extLst>
            <a:ext uri="{FF2B5EF4-FFF2-40B4-BE49-F238E27FC236}">
              <a16:creationId xmlns:a16="http://schemas.microsoft.com/office/drawing/2014/main" id="{52626990-AE47-AC9C-2E81-3B7A62BBA030}"/>
            </a:ext>
          </a:extLst>
        </xdr:cNvPr>
        <xdr:cNvSpPr txBox="1"/>
      </xdr:nvSpPr>
      <xdr:spPr>
        <a:xfrm>
          <a:off x="3952874" y="1685925"/>
          <a:ext cx="2152651" cy="600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latin typeface="Arial" panose="020B0604020202020204" pitchFamily="34" charset="0"/>
              <a:cs typeface="Arial" panose="020B0604020202020204" pitchFamily="34" charset="0"/>
            </a:rPr>
            <a:t>Ra</a:t>
          </a:r>
          <a:r>
            <a:rPr lang="lt-LT" sz="1050" i="1">
              <a:latin typeface="Arial" panose="020B0604020202020204" pitchFamily="34" charset="0"/>
              <a:cs typeface="Arial" panose="020B0604020202020204" pitchFamily="34" charset="0"/>
            </a:rPr>
            <a:t>šomas</a:t>
          </a:r>
          <a:r>
            <a:rPr lang="lt-LT" sz="1050" i="1" baseline="0">
              <a:latin typeface="Arial" panose="020B0604020202020204" pitchFamily="34" charset="0"/>
              <a:cs typeface="Arial" panose="020B0604020202020204" pitchFamily="34" charset="0"/>
            </a:rPr>
            <a:t> pilnas projekto pavadinimas kuriuo įrengiamas šviesolaidinės ryšio linijos ruožas</a:t>
          </a:r>
          <a:endParaRPr lang="lt-LT" sz="1050" i="1">
            <a:latin typeface="Arial" panose="020B0604020202020204" pitchFamily="34" charset="0"/>
            <a:cs typeface="Arial" panose="020B0604020202020204" pitchFamily="34" charset="0"/>
          </a:endParaRPr>
        </a:p>
      </xdr:txBody>
    </xdr:sp>
    <xdr:clientData/>
  </xdr:twoCellAnchor>
  <xdr:twoCellAnchor>
    <xdr:from>
      <xdr:col>6</xdr:col>
      <xdr:colOff>438150</xdr:colOff>
      <xdr:row>13</xdr:row>
      <xdr:rowOff>95250</xdr:rowOff>
    </xdr:from>
    <xdr:to>
      <xdr:col>8</xdr:col>
      <xdr:colOff>285750</xdr:colOff>
      <xdr:row>16</xdr:row>
      <xdr:rowOff>552450</xdr:rowOff>
    </xdr:to>
    <xdr:cxnSp macro="">
      <xdr:nvCxnSpPr>
        <xdr:cNvPr id="4" name="Straight Arrow Connector 3">
          <a:extLst>
            <a:ext uri="{FF2B5EF4-FFF2-40B4-BE49-F238E27FC236}">
              <a16:creationId xmlns:a16="http://schemas.microsoft.com/office/drawing/2014/main" id="{63C9A4B9-6788-C6DA-CD4E-7CA4F0403B70}"/>
            </a:ext>
          </a:extLst>
        </xdr:cNvPr>
        <xdr:cNvCxnSpPr/>
      </xdr:nvCxnSpPr>
      <xdr:spPr>
        <a:xfrm flipH="1">
          <a:off x="4514850" y="2295525"/>
          <a:ext cx="1085850" cy="9429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24</xdr:row>
      <xdr:rowOff>47624</xdr:rowOff>
    </xdr:from>
    <xdr:to>
      <xdr:col>8</xdr:col>
      <xdr:colOff>638175</xdr:colOff>
      <xdr:row>29</xdr:row>
      <xdr:rowOff>123825</xdr:rowOff>
    </xdr:to>
    <xdr:sp macro="" textlink="">
      <xdr:nvSpPr>
        <xdr:cNvPr id="5" name="TextBox 4">
          <a:extLst>
            <a:ext uri="{FF2B5EF4-FFF2-40B4-BE49-F238E27FC236}">
              <a16:creationId xmlns:a16="http://schemas.microsoft.com/office/drawing/2014/main" id="{13C98385-E283-4C26-83A6-DD7E53E5D6F5}"/>
            </a:ext>
          </a:extLst>
        </xdr:cNvPr>
        <xdr:cNvSpPr txBox="1"/>
      </xdr:nvSpPr>
      <xdr:spPr>
        <a:xfrm>
          <a:off x="4181475" y="5486399"/>
          <a:ext cx="1771650"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Ryšio linijos ruožas,</a:t>
          </a:r>
          <a:r>
            <a:rPr lang="lt-LT" sz="1000" i="1" baseline="0">
              <a:latin typeface="Arial" panose="020B0604020202020204" pitchFamily="34" charset="0"/>
              <a:cs typeface="Arial" panose="020B0604020202020204" pitchFamily="34" charset="0"/>
            </a:rPr>
            <a:t> kuriame įrengiamas šviesolaidis (kituose lapuose ruožo pavadinimas persikelia automatiškai).</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371475</xdr:colOff>
      <xdr:row>20</xdr:row>
      <xdr:rowOff>152400</xdr:rowOff>
    </xdr:from>
    <xdr:to>
      <xdr:col>8</xdr:col>
      <xdr:colOff>114300</xdr:colOff>
      <xdr:row>24</xdr:row>
      <xdr:rowOff>47624</xdr:rowOff>
    </xdr:to>
    <xdr:cxnSp macro="">
      <xdr:nvCxnSpPr>
        <xdr:cNvPr id="12" name="Straight Arrow Connector 11">
          <a:extLst>
            <a:ext uri="{FF2B5EF4-FFF2-40B4-BE49-F238E27FC236}">
              <a16:creationId xmlns:a16="http://schemas.microsoft.com/office/drawing/2014/main" id="{29EFE2AE-3AAF-4BF9-18A7-80DA2102A136}"/>
            </a:ext>
          </a:extLst>
        </xdr:cNvPr>
        <xdr:cNvCxnSpPr>
          <a:stCxn id="5" idx="0"/>
        </xdr:cNvCxnSpPr>
      </xdr:nvCxnSpPr>
      <xdr:spPr>
        <a:xfrm flipV="1">
          <a:off x="5067300" y="4752975"/>
          <a:ext cx="361950" cy="7334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200025</xdr:colOff>
      <xdr:row>13</xdr:row>
      <xdr:rowOff>1</xdr:rowOff>
    </xdr:from>
    <xdr:to>
      <xdr:col>10</xdr:col>
      <xdr:colOff>495300</xdr:colOff>
      <xdr:row>18</xdr:row>
      <xdr:rowOff>85726</xdr:rowOff>
    </xdr:to>
    <xdr:sp macro="" textlink="">
      <xdr:nvSpPr>
        <xdr:cNvPr id="5" name="TextBox 4">
          <a:extLst>
            <a:ext uri="{FF2B5EF4-FFF2-40B4-BE49-F238E27FC236}">
              <a16:creationId xmlns:a16="http://schemas.microsoft.com/office/drawing/2014/main" id="{DD9D79E7-D368-4923-A07E-F38F69E28F5A}"/>
            </a:ext>
          </a:extLst>
        </xdr:cNvPr>
        <xdr:cNvSpPr txBox="1"/>
      </xdr:nvSpPr>
      <xdr:spPr>
        <a:xfrm>
          <a:off x="5267325" y="2257426"/>
          <a:ext cx="1514475" cy="8953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slopinimo normą esamam ilgiui, pažymimos raudona spalva pastorintu šriftu</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142875</xdr:colOff>
      <xdr:row>13</xdr:row>
      <xdr:rowOff>76200</xdr:rowOff>
    </xdr:from>
    <xdr:to>
      <xdr:col>8</xdr:col>
      <xdr:colOff>200025</xdr:colOff>
      <xdr:row>15</xdr:row>
      <xdr:rowOff>123826</xdr:rowOff>
    </xdr:to>
    <xdr:cxnSp macro="">
      <xdr:nvCxnSpPr>
        <xdr:cNvPr id="7" name="Straight Arrow Connector 6">
          <a:extLst>
            <a:ext uri="{FF2B5EF4-FFF2-40B4-BE49-F238E27FC236}">
              <a16:creationId xmlns:a16="http://schemas.microsoft.com/office/drawing/2014/main" id="{1A4DFA9F-020E-1494-EFA3-B3B3A6981039}"/>
            </a:ext>
          </a:extLst>
        </xdr:cNvPr>
        <xdr:cNvCxnSpPr>
          <a:stCxn id="5" idx="1"/>
        </xdr:cNvCxnSpPr>
      </xdr:nvCxnSpPr>
      <xdr:spPr>
        <a:xfrm flipH="1" flipV="1">
          <a:off x="4600575" y="2333625"/>
          <a:ext cx="666750" cy="37147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161924</xdr:colOff>
      <xdr:row>31</xdr:row>
      <xdr:rowOff>123824</xdr:rowOff>
    </xdr:from>
    <xdr:to>
      <xdr:col>15</xdr:col>
      <xdr:colOff>66674</xdr:colOff>
      <xdr:row>42</xdr:row>
      <xdr:rowOff>104774</xdr:rowOff>
    </xdr:to>
    <xdr:sp macro="" textlink="">
      <xdr:nvSpPr>
        <xdr:cNvPr id="2" name="TextBox 1">
          <a:extLst>
            <a:ext uri="{FF2B5EF4-FFF2-40B4-BE49-F238E27FC236}">
              <a16:creationId xmlns:a16="http://schemas.microsoft.com/office/drawing/2014/main" id="{4840A0A6-7145-FB15-01B9-2BC2C9FA5B1C}"/>
            </a:ext>
          </a:extLst>
        </xdr:cNvPr>
        <xdr:cNvSpPr txBox="1"/>
      </xdr:nvSpPr>
      <xdr:spPr>
        <a:xfrm>
          <a:off x="5610224" y="5210174"/>
          <a:ext cx="2524125" cy="1762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50" i="1">
              <a:latin typeface="Arial" panose="020B0604020202020204" pitchFamily="34" charset="0"/>
              <a:cs typeface="Arial" panose="020B0604020202020204" pitchFamily="34" charset="0"/>
            </a:rPr>
            <a:t>Pridedami panaudotų</a:t>
          </a:r>
          <a:r>
            <a:rPr lang="lt-LT" sz="1050" i="1" baseline="0">
              <a:latin typeface="Arial" panose="020B0604020202020204" pitchFamily="34" charset="0"/>
              <a:cs typeface="Arial" panose="020B0604020202020204" pitchFamily="34" charset="0"/>
            </a:rPr>
            <a:t> medžiagų (ODF įrenginiai, adapteriai, pigtailai, šviesolaidinis kabelis, jungiamieji šviesolaidiniai kabeliai, apsauginiai vamzdžiai, šuliniai, sujungimo movos) š</a:t>
          </a:r>
          <a:r>
            <a:rPr lang="lt-LT" sz="1050" i="1">
              <a:latin typeface="Arial" panose="020B0604020202020204" pitchFamily="34" charset="0"/>
              <a:cs typeface="Arial" panose="020B0604020202020204" pitchFamily="34" charset="0"/>
            </a:rPr>
            <a:t>viesolaidinės</a:t>
          </a:r>
          <a:r>
            <a:rPr lang="lt-LT" sz="1050" i="1" baseline="0">
              <a:latin typeface="Arial" panose="020B0604020202020204" pitchFamily="34" charset="0"/>
              <a:cs typeface="Arial" panose="020B0604020202020204" pitchFamily="34" charset="0"/>
            </a:rPr>
            <a:t> </a:t>
          </a:r>
          <a:r>
            <a:rPr lang="lt-LT" sz="1050" i="1">
              <a:latin typeface="Arial" panose="020B0604020202020204" pitchFamily="34" charset="0"/>
              <a:cs typeface="Arial" panose="020B0604020202020204" pitchFamily="34" charset="0"/>
            </a:rPr>
            <a:t>ryšio</a:t>
          </a:r>
          <a:r>
            <a:rPr lang="lt-LT" sz="1050" i="1" baseline="0">
              <a:latin typeface="Arial" panose="020B0604020202020204" pitchFamily="34" charset="0"/>
              <a:cs typeface="Arial" panose="020B0604020202020204" pitchFamily="34" charset="0"/>
            </a:rPr>
            <a:t> linijos ruožui įrengti techniniai aprašymai, sertifikatai, atitiktį patvirtinantys dokumentai.</a:t>
          </a:r>
          <a:r>
            <a:rPr lang="en-US" sz="1050" i="1" baseline="0">
              <a:latin typeface="Arial" panose="020B0604020202020204" pitchFamily="34" charset="0"/>
              <a:cs typeface="Arial" panose="020B0604020202020204" pitchFamily="34" charset="0"/>
            </a:rPr>
            <a:t> </a:t>
          </a:r>
          <a:r>
            <a:rPr lang="lt-LT" sz="1050" i="1" baseline="0">
              <a:latin typeface="Arial" panose="020B0604020202020204" pitchFamily="34" charset="0"/>
              <a:cs typeface="Arial" panose="020B0604020202020204" pitchFamily="34" charset="0"/>
            </a:rPr>
            <a:t>Pridedamos ODF įrenginių, šviesolaidinių movų montavimo aptarnavimo instrukcijos.</a:t>
          </a:r>
        </a:p>
        <a:p>
          <a:endParaRPr lang="lt-LT" sz="1050" i="1">
            <a:latin typeface="Arial" panose="020B0604020202020204" pitchFamily="34" charset="0"/>
            <a:cs typeface="Arial" panose="020B0604020202020204" pitchFamily="34" charset="0"/>
          </a:endParaRPr>
        </a:p>
      </xdr:txBody>
    </xdr:sp>
    <xdr:clientData/>
  </xdr:twoCellAnchor>
  <xdr:twoCellAnchor>
    <xdr:from>
      <xdr:col>5</xdr:col>
      <xdr:colOff>85725</xdr:colOff>
      <xdr:row>32</xdr:row>
      <xdr:rowOff>85725</xdr:rowOff>
    </xdr:from>
    <xdr:to>
      <xdr:col>10</xdr:col>
      <xdr:colOff>180975</xdr:colOff>
      <xdr:row>33</xdr:row>
      <xdr:rowOff>114300</xdr:rowOff>
    </xdr:to>
    <xdr:cxnSp macro="">
      <xdr:nvCxnSpPr>
        <xdr:cNvPr id="4" name="Straight Arrow Connector 3">
          <a:extLst>
            <a:ext uri="{FF2B5EF4-FFF2-40B4-BE49-F238E27FC236}">
              <a16:creationId xmlns:a16="http://schemas.microsoft.com/office/drawing/2014/main" id="{37E6FDCD-592D-0AE9-10FF-774ACD43BFA4}"/>
            </a:ext>
          </a:extLst>
        </xdr:cNvPr>
        <xdr:cNvCxnSpPr/>
      </xdr:nvCxnSpPr>
      <xdr:spPr>
        <a:xfrm flipH="1" flipV="1">
          <a:off x="2705100" y="5334000"/>
          <a:ext cx="2924175" cy="190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219075</xdr:colOff>
      <xdr:row>37</xdr:row>
      <xdr:rowOff>57150</xdr:rowOff>
    </xdr:from>
    <xdr:to>
      <xdr:col>9</xdr:col>
      <xdr:colOff>304800</xdr:colOff>
      <xdr:row>39</xdr:row>
      <xdr:rowOff>28575</xdr:rowOff>
    </xdr:to>
    <xdr:sp macro="" textlink="">
      <xdr:nvSpPr>
        <xdr:cNvPr id="12" name="TextBox 11">
          <a:extLst>
            <a:ext uri="{FF2B5EF4-FFF2-40B4-BE49-F238E27FC236}">
              <a16:creationId xmlns:a16="http://schemas.microsoft.com/office/drawing/2014/main" id="{7570FFD8-CBA1-4539-8597-1808D845528A}"/>
            </a:ext>
          </a:extLst>
        </xdr:cNvPr>
        <xdr:cNvSpPr txBox="1"/>
      </xdr:nvSpPr>
      <xdr:spPr>
        <a:xfrm>
          <a:off x="2314575" y="6115050"/>
          <a:ext cx="2705100"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Orginalūs matavimų rezultatai *.sor formate</a:t>
          </a:r>
        </a:p>
      </xdr:txBody>
    </xdr:sp>
    <xdr:clientData/>
  </xdr:twoCellAnchor>
  <xdr:twoCellAnchor>
    <xdr:from>
      <xdr:col>7</xdr:col>
      <xdr:colOff>257175</xdr:colOff>
      <xdr:row>34</xdr:row>
      <xdr:rowOff>104775</xdr:rowOff>
    </xdr:from>
    <xdr:to>
      <xdr:col>9</xdr:col>
      <xdr:colOff>28575</xdr:colOff>
      <xdr:row>37</xdr:row>
      <xdr:rowOff>57150</xdr:rowOff>
    </xdr:to>
    <xdr:cxnSp macro="">
      <xdr:nvCxnSpPr>
        <xdr:cNvPr id="14" name="Straight Arrow Connector 13">
          <a:extLst>
            <a:ext uri="{FF2B5EF4-FFF2-40B4-BE49-F238E27FC236}">
              <a16:creationId xmlns:a16="http://schemas.microsoft.com/office/drawing/2014/main" id="{ABCD8A5D-377B-8CDB-6D5C-BB4E00A13F06}"/>
            </a:ext>
          </a:extLst>
        </xdr:cNvPr>
        <xdr:cNvCxnSpPr/>
      </xdr:nvCxnSpPr>
      <xdr:spPr>
        <a:xfrm flipH="1" flipV="1">
          <a:off x="3924300" y="5676900"/>
          <a:ext cx="819150" cy="4381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219076</xdr:colOff>
      <xdr:row>16</xdr:row>
      <xdr:rowOff>76200</xdr:rowOff>
    </xdr:from>
    <xdr:to>
      <xdr:col>15</xdr:col>
      <xdr:colOff>76201</xdr:colOff>
      <xdr:row>27</xdr:row>
      <xdr:rowOff>85725</xdr:rowOff>
    </xdr:to>
    <xdr:sp macro="" textlink="">
      <xdr:nvSpPr>
        <xdr:cNvPr id="6" name="TextBox 5">
          <a:extLst>
            <a:ext uri="{FF2B5EF4-FFF2-40B4-BE49-F238E27FC236}">
              <a16:creationId xmlns:a16="http://schemas.microsoft.com/office/drawing/2014/main" id="{7F423BF3-0015-48EE-ABBB-AE106479DEBA}"/>
            </a:ext>
          </a:extLst>
        </xdr:cNvPr>
        <xdr:cNvSpPr txBox="1"/>
      </xdr:nvSpPr>
      <xdr:spPr>
        <a:xfrm>
          <a:off x="5667376" y="2733675"/>
          <a:ext cx="2476500" cy="1790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Protokole turi būti lentelė, kurioje surašomi duomenys iš gamyklinio skaidulų parametrų matavimo protokolo ir išmatuoti statybos aikštelėje prieš ar po šviesolaidinio kabelio paklojimo, pateikiama išvadą (ar kabelis nebuvo pažeistas, ar išmatuoti parametrai atitinka gamintojo deklaruojamus ir išmatuotus gamykloje). Protokolas turi būti pasirašytas ir atskirai pateikiamos atliktų matavimų bylos *.sor formate. </a:t>
          </a:r>
        </a:p>
      </xdr:txBody>
    </xdr:sp>
    <xdr:clientData/>
  </xdr:twoCellAnchor>
  <xdr:twoCellAnchor>
    <xdr:from>
      <xdr:col>13</xdr:col>
      <xdr:colOff>285750</xdr:colOff>
      <xdr:row>27</xdr:row>
      <xdr:rowOff>85725</xdr:rowOff>
    </xdr:from>
    <xdr:to>
      <xdr:col>14</xdr:col>
      <xdr:colOff>123825</xdr:colOff>
      <xdr:row>30</xdr:row>
      <xdr:rowOff>95250</xdr:rowOff>
    </xdr:to>
    <xdr:cxnSp macro="">
      <xdr:nvCxnSpPr>
        <xdr:cNvPr id="9" name="Straight Arrow Connector 8">
          <a:extLst>
            <a:ext uri="{FF2B5EF4-FFF2-40B4-BE49-F238E27FC236}">
              <a16:creationId xmlns:a16="http://schemas.microsoft.com/office/drawing/2014/main" id="{BDCAF7A6-2451-C37A-F432-48CBD7358054}"/>
            </a:ext>
          </a:extLst>
        </xdr:cNvPr>
        <xdr:cNvCxnSpPr/>
      </xdr:nvCxnSpPr>
      <xdr:spPr>
        <a:xfrm flipH="1">
          <a:off x="7305675" y="4524375"/>
          <a:ext cx="361950" cy="4953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412750</xdr:colOff>
      <xdr:row>32</xdr:row>
      <xdr:rowOff>130175</xdr:rowOff>
    </xdr:from>
    <xdr:to>
      <xdr:col>10</xdr:col>
      <xdr:colOff>327025</xdr:colOff>
      <xdr:row>36</xdr:row>
      <xdr:rowOff>114300</xdr:rowOff>
    </xdr:to>
    <xdr:sp macro="" textlink="">
      <xdr:nvSpPr>
        <xdr:cNvPr id="2" name="TextBox 1">
          <a:extLst>
            <a:ext uri="{FF2B5EF4-FFF2-40B4-BE49-F238E27FC236}">
              <a16:creationId xmlns:a16="http://schemas.microsoft.com/office/drawing/2014/main" id="{1AB3A615-F44D-4EB2-A1AB-6997D61666FD}"/>
            </a:ext>
          </a:extLst>
        </xdr:cNvPr>
        <xdr:cNvSpPr txBox="1"/>
      </xdr:nvSpPr>
      <xdr:spPr>
        <a:xfrm>
          <a:off x="4032250" y="5829300"/>
          <a:ext cx="2327275" cy="619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Jeigu</a:t>
          </a:r>
          <a:r>
            <a:rPr lang="lt-LT" sz="1000" i="1" baseline="0">
              <a:latin typeface="Arial" panose="020B0604020202020204" pitchFamily="34" charset="0"/>
              <a:cs typeface="Arial" panose="020B0604020202020204" pitchFamily="34" charset="0"/>
            </a:rPr>
            <a:t> yra išmatuotų parametrų viršijančių normas, turi būti paminėta išvadoje, pateikiami komentarai.</a:t>
          </a:r>
          <a:endParaRPr lang="lt-LT" sz="1000" i="1">
            <a:latin typeface="Arial" panose="020B0604020202020204" pitchFamily="34" charset="0"/>
            <a:cs typeface="Arial" panose="020B0604020202020204" pitchFamily="34" charset="0"/>
          </a:endParaRPr>
        </a:p>
      </xdr:txBody>
    </xdr:sp>
    <xdr:clientData/>
  </xdr:twoCellAnchor>
  <xdr:twoCellAnchor>
    <xdr:from>
      <xdr:col>5</xdr:col>
      <xdr:colOff>555625</xdr:colOff>
      <xdr:row>29</xdr:row>
      <xdr:rowOff>63500</xdr:rowOff>
    </xdr:from>
    <xdr:to>
      <xdr:col>6</xdr:col>
      <xdr:colOff>412750</xdr:colOff>
      <xdr:row>34</xdr:row>
      <xdr:rowOff>122238</xdr:rowOff>
    </xdr:to>
    <xdr:cxnSp macro="">
      <xdr:nvCxnSpPr>
        <xdr:cNvPr id="4" name="Straight Arrow Connector 3">
          <a:extLst>
            <a:ext uri="{FF2B5EF4-FFF2-40B4-BE49-F238E27FC236}">
              <a16:creationId xmlns:a16="http://schemas.microsoft.com/office/drawing/2014/main" id="{82D62FC9-0A8B-CBD7-3B56-E14BD0A77556}"/>
            </a:ext>
          </a:extLst>
        </xdr:cNvPr>
        <xdr:cNvCxnSpPr>
          <a:stCxn id="2" idx="1"/>
        </xdr:cNvCxnSpPr>
      </xdr:nvCxnSpPr>
      <xdr:spPr>
        <a:xfrm flipH="1" flipV="1">
          <a:off x="3571875" y="5286375"/>
          <a:ext cx="460375" cy="85248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137504</xdr:colOff>
      <xdr:row>68</xdr:row>
      <xdr:rowOff>0</xdr:rowOff>
    </xdr:from>
    <xdr:to>
      <xdr:col>27</xdr:col>
      <xdr:colOff>0</xdr:colOff>
      <xdr:row>68</xdr:row>
      <xdr:rowOff>0</xdr:rowOff>
    </xdr:to>
    <xdr:sp macro="" textlink="">
      <xdr:nvSpPr>
        <xdr:cNvPr id="2" name="Text Box 1">
          <a:extLst>
            <a:ext uri="{FF2B5EF4-FFF2-40B4-BE49-F238E27FC236}">
              <a16:creationId xmlns:a16="http://schemas.microsoft.com/office/drawing/2014/main" id="{615E306A-952B-0015-B4B6-EBE55044AC88}"/>
            </a:ext>
          </a:extLst>
        </xdr:cNvPr>
        <xdr:cNvSpPr txBox="1">
          <a:spLocks noChangeArrowheads="1"/>
        </xdr:cNvSpPr>
      </xdr:nvSpPr>
      <xdr:spPr bwMode="auto">
        <a:xfrm>
          <a:off x="4031324" y="9494520"/>
          <a:ext cx="235876"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40</xdr:col>
      <xdr:colOff>0</xdr:colOff>
      <xdr:row>57</xdr:row>
      <xdr:rowOff>68752</xdr:rowOff>
    </xdr:from>
    <xdr:to>
      <xdr:col>40</xdr:col>
      <xdr:colOff>0</xdr:colOff>
      <xdr:row>68</xdr:row>
      <xdr:rowOff>0</xdr:rowOff>
    </xdr:to>
    <xdr:sp macro="" textlink="">
      <xdr:nvSpPr>
        <xdr:cNvPr id="3" name="Text Box 2">
          <a:extLst>
            <a:ext uri="{FF2B5EF4-FFF2-40B4-BE49-F238E27FC236}">
              <a16:creationId xmlns:a16="http://schemas.microsoft.com/office/drawing/2014/main" id="{0E35F863-8130-0036-5E20-2D48581B74DF}"/>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3</xdr:col>
      <xdr:colOff>95250</xdr:colOff>
      <xdr:row>9</xdr:row>
      <xdr:rowOff>142875</xdr:rowOff>
    </xdr:from>
    <xdr:to>
      <xdr:col>28</xdr:col>
      <xdr:colOff>0</xdr:colOff>
      <xdr:row>37</xdr:row>
      <xdr:rowOff>85725</xdr:rowOff>
    </xdr:to>
    <xdr:sp macro="" textlink="">
      <xdr:nvSpPr>
        <xdr:cNvPr id="20921" name="Oval 4">
          <a:extLst>
            <a:ext uri="{FF2B5EF4-FFF2-40B4-BE49-F238E27FC236}">
              <a16:creationId xmlns:a16="http://schemas.microsoft.com/office/drawing/2014/main" id="{A3322466-8AEE-F863-85A9-68245C8F73E2}"/>
            </a:ext>
          </a:extLst>
        </xdr:cNvPr>
        <xdr:cNvSpPr>
          <a:spLocks noChangeArrowheads="1"/>
        </xdr:cNvSpPr>
      </xdr:nvSpPr>
      <xdr:spPr bwMode="auto">
        <a:xfrm>
          <a:off x="523875" y="1524000"/>
          <a:ext cx="3800475" cy="3724275"/>
        </a:xfrm>
        <a:prstGeom prst="ellipse">
          <a:avLst/>
        </a:prstGeom>
        <a:solidFill>
          <a:srgbClr val="000000"/>
        </a:solidFill>
        <a:ln w="9525">
          <a:solidFill>
            <a:srgbClr val="000000"/>
          </a:solidFill>
          <a:round/>
          <a:headEnd/>
          <a:tailEnd/>
        </a:ln>
      </xdr:spPr>
    </xdr:sp>
    <xdr:clientData/>
  </xdr:twoCellAnchor>
  <xdr:twoCellAnchor>
    <xdr:from>
      <xdr:col>6</xdr:col>
      <xdr:colOff>19050</xdr:colOff>
      <xdr:row>12</xdr:row>
      <xdr:rowOff>66675</xdr:rowOff>
    </xdr:from>
    <xdr:to>
      <xdr:col>26</xdr:col>
      <xdr:colOff>0</xdr:colOff>
      <xdr:row>35</xdr:row>
      <xdr:rowOff>0</xdr:rowOff>
    </xdr:to>
    <xdr:sp macro="" textlink="">
      <xdr:nvSpPr>
        <xdr:cNvPr id="20922" name="Oval 5">
          <a:extLst>
            <a:ext uri="{FF2B5EF4-FFF2-40B4-BE49-F238E27FC236}">
              <a16:creationId xmlns:a16="http://schemas.microsoft.com/office/drawing/2014/main" id="{3131F6F2-23A4-A14B-A985-1DA9984ED039}"/>
            </a:ext>
          </a:extLst>
        </xdr:cNvPr>
        <xdr:cNvSpPr>
          <a:spLocks noChangeArrowheads="1"/>
        </xdr:cNvSpPr>
      </xdr:nvSpPr>
      <xdr:spPr bwMode="auto">
        <a:xfrm>
          <a:off x="904875" y="1885950"/>
          <a:ext cx="3057525" cy="3009900"/>
        </a:xfrm>
        <a:prstGeom prst="ellipse">
          <a:avLst/>
        </a:prstGeom>
        <a:solidFill>
          <a:srgbClr val="FFFFFF"/>
        </a:solidFill>
        <a:ln w="9525">
          <a:solidFill>
            <a:srgbClr val="000000"/>
          </a:solidFill>
          <a:round/>
          <a:headEnd/>
          <a:tailEnd/>
        </a:ln>
      </xdr:spPr>
    </xdr:sp>
    <xdr:clientData/>
  </xdr:twoCellAnchor>
  <xdr:twoCellAnchor>
    <xdr:from>
      <xdr:col>14</xdr:col>
      <xdr:colOff>28575</xdr:colOff>
      <xdr:row>21</xdr:row>
      <xdr:rowOff>19050</xdr:rowOff>
    </xdr:from>
    <xdr:to>
      <xdr:col>18</xdr:col>
      <xdr:colOff>66675</xdr:colOff>
      <xdr:row>26</xdr:row>
      <xdr:rowOff>57150</xdr:rowOff>
    </xdr:to>
    <xdr:sp macro="" textlink="">
      <xdr:nvSpPr>
        <xdr:cNvPr id="20923" name="Oval 6">
          <a:extLst>
            <a:ext uri="{FF2B5EF4-FFF2-40B4-BE49-F238E27FC236}">
              <a16:creationId xmlns:a16="http://schemas.microsoft.com/office/drawing/2014/main" id="{B50C6C6E-BCEA-BCF4-62C4-3B36AE0FCA9D}"/>
            </a:ext>
          </a:extLst>
        </xdr:cNvPr>
        <xdr:cNvSpPr>
          <a:spLocks noChangeArrowheads="1"/>
        </xdr:cNvSpPr>
      </xdr:nvSpPr>
      <xdr:spPr bwMode="auto">
        <a:xfrm>
          <a:off x="2095500" y="3048000"/>
          <a:ext cx="733425" cy="704850"/>
        </a:xfrm>
        <a:prstGeom prst="ellipse">
          <a:avLst/>
        </a:prstGeom>
        <a:solidFill>
          <a:srgbClr val="808080"/>
        </a:solidFill>
        <a:ln w="9525">
          <a:solidFill>
            <a:srgbClr val="000000"/>
          </a:solidFill>
          <a:round/>
          <a:headEnd/>
          <a:tailEnd/>
        </a:ln>
      </xdr:spPr>
    </xdr:sp>
    <xdr:clientData/>
  </xdr:twoCellAnchor>
  <xdr:twoCellAnchor>
    <xdr:from>
      <xdr:col>26</xdr:col>
      <xdr:colOff>190498</xdr:colOff>
      <xdr:row>12</xdr:row>
      <xdr:rowOff>0</xdr:rowOff>
    </xdr:from>
    <xdr:to>
      <xdr:col>32</xdr:col>
      <xdr:colOff>104774</xdr:colOff>
      <xdr:row>12</xdr:row>
      <xdr:rowOff>0</xdr:rowOff>
    </xdr:to>
    <xdr:sp macro="" textlink="">
      <xdr:nvSpPr>
        <xdr:cNvPr id="20924" name="Line 7">
          <a:extLst>
            <a:ext uri="{FF2B5EF4-FFF2-40B4-BE49-F238E27FC236}">
              <a16:creationId xmlns:a16="http://schemas.microsoft.com/office/drawing/2014/main" id="{7F840150-5E92-F063-E7ED-DA754867E501}"/>
            </a:ext>
          </a:extLst>
        </xdr:cNvPr>
        <xdr:cNvSpPr>
          <a:spLocks noChangeShapeType="1"/>
        </xdr:cNvSpPr>
      </xdr:nvSpPr>
      <xdr:spPr bwMode="auto">
        <a:xfrm flipH="1" flipV="1">
          <a:off x="4152898" y="1819275"/>
          <a:ext cx="91440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142875</xdr:colOff>
      <xdr:row>19</xdr:row>
      <xdr:rowOff>76200</xdr:rowOff>
    </xdr:from>
    <xdr:to>
      <xdr:col>23</xdr:col>
      <xdr:colOff>133350</xdr:colOff>
      <xdr:row>24</xdr:row>
      <xdr:rowOff>114300</xdr:rowOff>
    </xdr:to>
    <xdr:grpSp>
      <xdr:nvGrpSpPr>
        <xdr:cNvPr id="20925" name="Group 8">
          <a:extLst>
            <a:ext uri="{FF2B5EF4-FFF2-40B4-BE49-F238E27FC236}">
              <a16:creationId xmlns:a16="http://schemas.microsoft.com/office/drawing/2014/main" id="{DF746C42-8366-D118-742A-414CF4EBEAA2}"/>
            </a:ext>
          </a:extLst>
        </xdr:cNvPr>
        <xdr:cNvGrpSpPr>
          <a:grpSpLocks/>
        </xdr:cNvGrpSpPr>
      </xdr:nvGrpSpPr>
      <xdr:grpSpPr bwMode="auto">
        <a:xfrm>
          <a:off x="2954655" y="3154680"/>
          <a:ext cx="760095" cy="723900"/>
          <a:chOff x="131" y="198"/>
          <a:chExt cx="78" cy="74"/>
        </a:xfrm>
      </xdr:grpSpPr>
      <xdr:sp macro="" textlink="">
        <xdr:nvSpPr>
          <xdr:cNvPr id="20968" name="Oval 9">
            <a:extLst>
              <a:ext uri="{FF2B5EF4-FFF2-40B4-BE49-F238E27FC236}">
                <a16:creationId xmlns:a16="http://schemas.microsoft.com/office/drawing/2014/main" id="{E57A2EEC-3059-2165-0C67-69F8A160CA5C}"/>
              </a:ext>
            </a:extLst>
          </xdr:cNvPr>
          <xdr:cNvSpPr>
            <a:spLocks noChangeArrowheads="1"/>
          </xdr:cNvSpPr>
        </xdr:nvSpPr>
        <xdr:spPr bwMode="auto">
          <a:xfrm>
            <a:off x="131" y="198"/>
            <a:ext cx="78" cy="74"/>
          </a:xfrm>
          <a:prstGeom prst="ellipse">
            <a:avLst/>
          </a:prstGeom>
          <a:solidFill>
            <a:srgbClr val="FF0000"/>
          </a:solidFill>
          <a:ln w="9525">
            <a:solidFill>
              <a:srgbClr val="000000"/>
            </a:solidFill>
            <a:round/>
            <a:headEnd/>
            <a:tailEnd/>
          </a:ln>
        </xdr:spPr>
      </xdr:sp>
      <xdr:sp macro="" textlink="">
        <xdr:nvSpPr>
          <xdr:cNvPr id="20969" name="Oval 10">
            <a:extLst>
              <a:ext uri="{FF2B5EF4-FFF2-40B4-BE49-F238E27FC236}">
                <a16:creationId xmlns:a16="http://schemas.microsoft.com/office/drawing/2014/main" id="{DB83E78C-E524-A55F-7B2D-030D16ABDA7E}"/>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70" name="Oval 11">
            <a:extLst>
              <a:ext uri="{FF2B5EF4-FFF2-40B4-BE49-F238E27FC236}">
                <a16:creationId xmlns:a16="http://schemas.microsoft.com/office/drawing/2014/main" id="{43A8DDC7-BEFB-4401-FEB9-19CC9258A165}"/>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71" name="Oval 12">
            <a:extLst>
              <a:ext uri="{FF2B5EF4-FFF2-40B4-BE49-F238E27FC236}">
                <a16:creationId xmlns:a16="http://schemas.microsoft.com/office/drawing/2014/main" id="{8C532548-2A94-02C8-2A1E-DBBD6E782DDE}"/>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72" name="Oval 13">
            <a:extLst>
              <a:ext uri="{FF2B5EF4-FFF2-40B4-BE49-F238E27FC236}">
                <a16:creationId xmlns:a16="http://schemas.microsoft.com/office/drawing/2014/main" id="{CB45A727-18C9-4AAC-547B-24460572E0D1}"/>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73" name="Oval 14">
            <a:extLst>
              <a:ext uri="{FF2B5EF4-FFF2-40B4-BE49-F238E27FC236}">
                <a16:creationId xmlns:a16="http://schemas.microsoft.com/office/drawing/2014/main" id="{647D6DBD-74FF-C406-21B4-46EF5EADC58F}"/>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74" name="Oval 15">
            <a:extLst>
              <a:ext uri="{FF2B5EF4-FFF2-40B4-BE49-F238E27FC236}">
                <a16:creationId xmlns:a16="http://schemas.microsoft.com/office/drawing/2014/main" id="{57A3BA0D-1A16-C2C6-8830-A331E7192A39}"/>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75" name="Group 16">
            <a:extLst>
              <a:ext uri="{FF2B5EF4-FFF2-40B4-BE49-F238E27FC236}">
                <a16:creationId xmlns:a16="http://schemas.microsoft.com/office/drawing/2014/main" id="{F3198040-FB83-D60C-3CC1-7A6C6D826C60}"/>
              </a:ext>
            </a:extLst>
          </xdr:cNvPr>
          <xdr:cNvGrpSpPr>
            <a:grpSpLocks/>
          </xdr:cNvGrpSpPr>
        </xdr:nvGrpSpPr>
        <xdr:grpSpPr bwMode="auto">
          <a:xfrm>
            <a:off x="142" y="208"/>
            <a:ext cx="57" cy="54"/>
            <a:chOff x="573" y="408"/>
            <a:chExt cx="57" cy="54"/>
          </a:xfrm>
        </xdr:grpSpPr>
        <xdr:sp macro="" textlink="">
          <xdr:nvSpPr>
            <xdr:cNvPr id="20976" name="Oval 17">
              <a:extLst>
                <a:ext uri="{FF2B5EF4-FFF2-40B4-BE49-F238E27FC236}">
                  <a16:creationId xmlns:a16="http://schemas.microsoft.com/office/drawing/2014/main" id="{1192C686-4043-16E5-2852-1B30D384737A}"/>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77" name="Oval 18">
              <a:extLst>
                <a:ext uri="{FF2B5EF4-FFF2-40B4-BE49-F238E27FC236}">
                  <a16:creationId xmlns:a16="http://schemas.microsoft.com/office/drawing/2014/main" id="{FD0AD5DC-D10A-965A-6FD5-D53EC27198D1}"/>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78" name="Oval 19">
              <a:extLst>
                <a:ext uri="{FF2B5EF4-FFF2-40B4-BE49-F238E27FC236}">
                  <a16:creationId xmlns:a16="http://schemas.microsoft.com/office/drawing/2014/main" id="{63B06C71-006C-C4F9-C8AC-541DFAD6480D}"/>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79" name="Oval 20">
              <a:extLst>
                <a:ext uri="{FF2B5EF4-FFF2-40B4-BE49-F238E27FC236}">
                  <a16:creationId xmlns:a16="http://schemas.microsoft.com/office/drawing/2014/main" id="{F5B56846-DA9A-1042-42EE-B461EF5F7F76}"/>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80" name="Oval 21">
              <a:extLst>
                <a:ext uri="{FF2B5EF4-FFF2-40B4-BE49-F238E27FC236}">
                  <a16:creationId xmlns:a16="http://schemas.microsoft.com/office/drawing/2014/main" id="{5D3A71AE-98D7-9882-5CE9-F5CC8BC46439}"/>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81" name="Oval 22">
              <a:extLst>
                <a:ext uri="{FF2B5EF4-FFF2-40B4-BE49-F238E27FC236}">
                  <a16:creationId xmlns:a16="http://schemas.microsoft.com/office/drawing/2014/main" id="{8DD60B87-39C9-2465-79C7-3B0E698B70A1}"/>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82" name="Oval 23">
              <a:extLst>
                <a:ext uri="{FF2B5EF4-FFF2-40B4-BE49-F238E27FC236}">
                  <a16:creationId xmlns:a16="http://schemas.microsoft.com/office/drawing/2014/main" id="{0D381644-83AB-856F-1CB5-11A4629E3214}"/>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83" name="Oval 24">
              <a:extLst>
                <a:ext uri="{FF2B5EF4-FFF2-40B4-BE49-F238E27FC236}">
                  <a16:creationId xmlns:a16="http://schemas.microsoft.com/office/drawing/2014/main" id="{C9A8E231-AA95-8A29-AE5A-386AEECB8F65}"/>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84" name="Oval 25">
              <a:extLst>
                <a:ext uri="{FF2B5EF4-FFF2-40B4-BE49-F238E27FC236}">
                  <a16:creationId xmlns:a16="http://schemas.microsoft.com/office/drawing/2014/main" id="{B187BB25-416A-99EC-0776-E1181347925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85" name="Oval 26">
              <a:extLst>
                <a:ext uri="{FF2B5EF4-FFF2-40B4-BE49-F238E27FC236}">
                  <a16:creationId xmlns:a16="http://schemas.microsoft.com/office/drawing/2014/main" id="{0A4CCA5E-44E1-3D3D-F308-5409612ABE06}"/>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86" name="Oval 27">
              <a:extLst>
                <a:ext uri="{FF2B5EF4-FFF2-40B4-BE49-F238E27FC236}">
                  <a16:creationId xmlns:a16="http://schemas.microsoft.com/office/drawing/2014/main" id="{428BA272-1784-3A5C-E27C-8516337D2FE7}"/>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87" name="Oval 28">
              <a:extLst>
                <a:ext uri="{FF2B5EF4-FFF2-40B4-BE49-F238E27FC236}">
                  <a16:creationId xmlns:a16="http://schemas.microsoft.com/office/drawing/2014/main" id="{46BC618E-2F00-7FD4-0E18-E96195F662F3}"/>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88" name="Oval 29">
              <a:extLst>
                <a:ext uri="{FF2B5EF4-FFF2-40B4-BE49-F238E27FC236}">
                  <a16:creationId xmlns:a16="http://schemas.microsoft.com/office/drawing/2014/main" id="{C70690BB-E5D4-B7E6-3D0C-52868DC96C98}"/>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22</xdr:col>
      <xdr:colOff>95250</xdr:colOff>
      <xdr:row>19</xdr:row>
      <xdr:rowOff>0</xdr:rowOff>
    </xdr:from>
    <xdr:to>
      <xdr:col>31</xdr:col>
      <xdr:colOff>95250</xdr:colOff>
      <xdr:row>22</xdr:row>
      <xdr:rowOff>9525</xdr:rowOff>
    </xdr:to>
    <xdr:sp macro="" textlink="">
      <xdr:nvSpPr>
        <xdr:cNvPr id="20926" name="Line 30">
          <a:extLst>
            <a:ext uri="{FF2B5EF4-FFF2-40B4-BE49-F238E27FC236}">
              <a16:creationId xmlns:a16="http://schemas.microsoft.com/office/drawing/2014/main" id="{B3015233-B28F-CA21-8E20-6EA6BF196071}"/>
            </a:ext>
          </a:extLst>
        </xdr:cNvPr>
        <xdr:cNvSpPr>
          <a:spLocks noChangeShapeType="1"/>
        </xdr:cNvSpPr>
      </xdr:nvSpPr>
      <xdr:spPr bwMode="auto">
        <a:xfrm flipV="1">
          <a:off x="3467100" y="2762250"/>
          <a:ext cx="144780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47625</xdr:colOff>
      <xdr:row>11</xdr:row>
      <xdr:rowOff>123825</xdr:rowOff>
    </xdr:from>
    <xdr:to>
      <xdr:col>26</xdr:col>
      <xdr:colOff>190500</xdr:colOff>
      <xdr:row>22</xdr:row>
      <xdr:rowOff>66675</xdr:rowOff>
    </xdr:to>
    <xdr:sp macro="" textlink="">
      <xdr:nvSpPr>
        <xdr:cNvPr id="20927" name="Line 31">
          <a:extLst>
            <a:ext uri="{FF2B5EF4-FFF2-40B4-BE49-F238E27FC236}">
              <a16:creationId xmlns:a16="http://schemas.microsoft.com/office/drawing/2014/main" id="{976D2A12-05B6-D97A-0629-3F68CF1BC728}"/>
            </a:ext>
          </a:extLst>
        </xdr:cNvPr>
        <xdr:cNvSpPr>
          <a:spLocks noChangeShapeType="1"/>
        </xdr:cNvSpPr>
      </xdr:nvSpPr>
      <xdr:spPr bwMode="auto">
        <a:xfrm flipV="1">
          <a:off x="2495550" y="1809750"/>
          <a:ext cx="1657350" cy="1419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47625</xdr:colOff>
      <xdr:row>21</xdr:row>
      <xdr:rowOff>123825</xdr:rowOff>
    </xdr:from>
    <xdr:to>
      <xdr:col>30</xdr:col>
      <xdr:colOff>123825</xdr:colOff>
      <xdr:row>23</xdr:row>
      <xdr:rowOff>85725</xdr:rowOff>
    </xdr:to>
    <xdr:sp macro="" textlink="">
      <xdr:nvSpPr>
        <xdr:cNvPr id="20928" name="Line 32">
          <a:extLst>
            <a:ext uri="{FF2B5EF4-FFF2-40B4-BE49-F238E27FC236}">
              <a16:creationId xmlns:a16="http://schemas.microsoft.com/office/drawing/2014/main" id="{87D316D8-9620-DDED-13D3-CD44CC6B7416}"/>
            </a:ext>
          </a:extLst>
        </xdr:cNvPr>
        <xdr:cNvSpPr>
          <a:spLocks noChangeShapeType="1"/>
        </xdr:cNvSpPr>
      </xdr:nvSpPr>
      <xdr:spPr bwMode="auto">
        <a:xfrm flipV="1">
          <a:off x="3562350" y="3152775"/>
          <a:ext cx="1209675"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12</xdr:row>
      <xdr:rowOff>95250</xdr:rowOff>
    </xdr:from>
    <xdr:to>
      <xdr:col>26</xdr:col>
      <xdr:colOff>9525</xdr:colOff>
      <xdr:row>35</xdr:row>
      <xdr:rowOff>0</xdr:rowOff>
    </xdr:to>
    <xdr:sp macro="" textlink="">
      <xdr:nvSpPr>
        <xdr:cNvPr id="20929" name="Oval 33">
          <a:extLst>
            <a:ext uri="{FF2B5EF4-FFF2-40B4-BE49-F238E27FC236}">
              <a16:creationId xmlns:a16="http://schemas.microsoft.com/office/drawing/2014/main" id="{0D2D035E-6A91-F5E4-613B-C7468C3FC887}"/>
            </a:ext>
          </a:extLst>
        </xdr:cNvPr>
        <xdr:cNvSpPr>
          <a:spLocks noChangeArrowheads="1"/>
        </xdr:cNvSpPr>
      </xdr:nvSpPr>
      <xdr:spPr bwMode="auto">
        <a:xfrm>
          <a:off x="904875" y="1914525"/>
          <a:ext cx="3067050" cy="2981325"/>
        </a:xfrm>
        <a:prstGeom prst="ellipse">
          <a:avLst/>
        </a:prstGeom>
        <a:noFill/>
        <a:ln w="38100">
          <a:solidFill>
            <a:srgbClr val="808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18</xdr:row>
      <xdr:rowOff>133349</xdr:rowOff>
    </xdr:from>
    <xdr:to>
      <xdr:col>36</xdr:col>
      <xdr:colOff>0</xdr:colOff>
      <xdr:row>19</xdr:row>
      <xdr:rowOff>0</xdr:rowOff>
    </xdr:to>
    <xdr:sp macro="" textlink="">
      <xdr:nvSpPr>
        <xdr:cNvPr id="20930" name="Line 34">
          <a:extLst>
            <a:ext uri="{FF2B5EF4-FFF2-40B4-BE49-F238E27FC236}">
              <a16:creationId xmlns:a16="http://schemas.microsoft.com/office/drawing/2014/main" id="{761CCD15-76BA-036E-45D7-63A6C2F385EF}"/>
            </a:ext>
          </a:extLst>
        </xdr:cNvPr>
        <xdr:cNvSpPr>
          <a:spLocks noChangeShapeType="1"/>
        </xdr:cNvSpPr>
      </xdr:nvSpPr>
      <xdr:spPr bwMode="auto">
        <a:xfrm>
          <a:off x="4914900" y="2762249"/>
          <a:ext cx="695325"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133350</xdr:colOff>
      <xdr:row>21</xdr:row>
      <xdr:rowOff>123825</xdr:rowOff>
    </xdr:from>
    <xdr:to>
      <xdr:col>35</xdr:col>
      <xdr:colOff>38100</xdr:colOff>
      <xdr:row>22</xdr:row>
      <xdr:rowOff>0</xdr:rowOff>
    </xdr:to>
    <xdr:sp macro="" textlink="">
      <xdr:nvSpPr>
        <xdr:cNvPr id="20931" name="Line 35">
          <a:extLst>
            <a:ext uri="{FF2B5EF4-FFF2-40B4-BE49-F238E27FC236}">
              <a16:creationId xmlns:a16="http://schemas.microsoft.com/office/drawing/2014/main" id="{621B0807-85F2-0162-BD68-DF4428103894}"/>
            </a:ext>
          </a:extLst>
        </xdr:cNvPr>
        <xdr:cNvSpPr>
          <a:spLocks noChangeShapeType="1"/>
        </xdr:cNvSpPr>
      </xdr:nvSpPr>
      <xdr:spPr bwMode="auto">
        <a:xfrm>
          <a:off x="4781550" y="3152775"/>
          <a:ext cx="72390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76200</xdr:colOff>
      <xdr:row>9</xdr:row>
      <xdr:rowOff>171449</xdr:rowOff>
    </xdr:from>
    <xdr:to>
      <xdr:col>25</xdr:col>
      <xdr:colOff>0</xdr:colOff>
      <xdr:row>14</xdr:row>
      <xdr:rowOff>28574</xdr:rowOff>
    </xdr:to>
    <xdr:sp macro="" textlink="">
      <xdr:nvSpPr>
        <xdr:cNvPr id="20932" name="Line 36">
          <a:extLst>
            <a:ext uri="{FF2B5EF4-FFF2-40B4-BE49-F238E27FC236}">
              <a16:creationId xmlns:a16="http://schemas.microsoft.com/office/drawing/2014/main" id="{8563C110-0E03-EAA8-2DCC-61EC67C6AF19}"/>
            </a:ext>
          </a:extLst>
        </xdr:cNvPr>
        <xdr:cNvSpPr>
          <a:spLocks noChangeShapeType="1"/>
        </xdr:cNvSpPr>
      </xdr:nvSpPr>
      <xdr:spPr bwMode="auto">
        <a:xfrm flipV="1">
          <a:off x="3200400" y="1552574"/>
          <a:ext cx="61912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9</xdr:row>
      <xdr:rowOff>161925</xdr:rowOff>
    </xdr:from>
    <xdr:to>
      <xdr:col>36</xdr:col>
      <xdr:colOff>0</xdr:colOff>
      <xdr:row>9</xdr:row>
      <xdr:rowOff>161925</xdr:rowOff>
    </xdr:to>
    <xdr:sp macro="" textlink="">
      <xdr:nvSpPr>
        <xdr:cNvPr id="20933" name="Line 37">
          <a:extLst>
            <a:ext uri="{FF2B5EF4-FFF2-40B4-BE49-F238E27FC236}">
              <a16:creationId xmlns:a16="http://schemas.microsoft.com/office/drawing/2014/main" id="{02E94F15-0815-406F-EB1D-C5F49DA84858}"/>
            </a:ext>
          </a:extLst>
        </xdr:cNvPr>
        <xdr:cNvSpPr>
          <a:spLocks noChangeShapeType="1"/>
        </xdr:cNvSpPr>
      </xdr:nvSpPr>
      <xdr:spPr bwMode="auto">
        <a:xfrm>
          <a:off x="3819525" y="1543050"/>
          <a:ext cx="179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57</xdr:row>
      <xdr:rowOff>68752</xdr:rowOff>
    </xdr:from>
    <xdr:to>
      <xdr:col>40</xdr:col>
      <xdr:colOff>0</xdr:colOff>
      <xdr:row>68</xdr:row>
      <xdr:rowOff>0</xdr:rowOff>
    </xdr:to>
    <xdr:sp macro="" textlink="">
      <xdr:nvSpPr>
        <xdr:cNvPr id="40" name="Text Box 39">
          <a:extLst>
            <a:ext uri="{FF2B5EF4-FFF2-40B4-BE49-F238E27FC236}">
              <a16:creationId xmlns:a16="http://schemas.microsoft.com/office/drawing/2014/main" id="{FC275D6C-0D96-AA9B-F2F1-990244C221B4}"/>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14</xdr:col>
      <xdr:colOff>0</xdr:colOff>
      <xdr:row>68</xdr:row>
      <xdr:rowOff>0</xdr:rowOff>
    </xdr:from>
    <xdr:to>
      <xdr:col>15</xdr:col>
      <xdr:colOff>0</xdr:colOff>
      <xdr:row>68</xdr:row>
      <xdr:rowOff>0</xdr:rowOff>
    </xdr:to>
    <xdr:sp macro="" textlink="">
      <xdr:nvSpPr>
        <xdr:cNvPr id="41" name="Text Box 40">
          <a:extLst>
            <a:ext uri="{FF2B5EF4-FFF2-40B4-BE49-F238E27FC236}">
              <a16:creationId xmlns:a16="http://schemas.microsoft.com/office/drawing/2014/main" id="{19EDD822-C914-7B6B-A8FC-FB1EFA77F95C}"/>
            </a:ext>
          </a:extLst>
        </xdr:cNvPr>
        <xdr:cNvSpPr txBox="1">
          <a:spLocks noChangeArrowheads="1"/>
        </xdr:cNvSpPr>
      </xdr:nvSpPr>
      <xdr:spPr bwMode="auto">
        <a:xfrm>
          <a:off x="2103120" y="9494520"/>
          <a:ext cx="21336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28</xdr:col>
      <xdr:colOff>0</xdr:colOff>
      <xdr:row>16</xdr:row>
      <xdr:rowOff>0</xdr:rowOff>
    </xdr:from>
    <xdr:to>
      <xdr:col>36</xdr:col>
      <xdr:colOff>19050</xdr:colOff>
      <xdr:row>16</xdr:row>
      <xdr:rowOff>0</xdr:rowOff>
    </xdr:to>
    <xdr:sp macro="" textlink="">
      <xdr:nvSpPr>
        <xdr:cNvPr id="20937" name="Line 41">
          <a:extLst>
            <a:ext uri="{FF2B5EF4-FFF2-40B4-BE49-F238E27FC236}">
              <a16:creationId xmlns:a16="http://schemas.microsoft.com/office/drawing/2014/main" id="{AFEE34D8-3008-955C-E5FE-1D4CDB2D9A2B}"/>
            </a:ext>
          </a:extLst>
        </xdr:cNvPr>
        <xdr:cNvSpPr>
          <a:spLocks noChangeShapeType="1"/>
        </xdr:cNvSpPr>
      </xdr:nvSpPr>
      <xdr:spPr bwMode="auto">
        <a:xfrm flipH="1">
          <a:off x="4324350" y="2362200"/>
          <a:ext cx="1304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152400</xdr:colOff>
      <xdr:row>16</xdr:row>
      <xdr:rowOff>0</xdr:rowOff>
    </xdr:from>
    <xdr:to>
      <xdr:col>28</xdr:col>
      <xdr:colOff>0</xdr:colOff>
      <xdr:row>17</xdr:row>
      <xdr:rowOff>104775</xdr:rowOff>
    </xdr:to>
    <xdr:sp macro="" textlink="">
      <xdr:nvSpPr>
        <xdr:cNvPr id="20938" name="Line 42">
          <a:extLst>
            <a:ext uri="{FF2B5EF4-FFF2-40B4-BE49-F238E27FC236}">
              <a16:creationId xmlns:a16="http://schemas.microsoft.com/office/drawing/2014/main" id="{59E1F3F3-D3A8-2E27-4924-B0FFD5315CE3}"/>
            </a:ext>
          </a:extLst>
        </xdr:cNvPr>
        <xdr:cNvSpPr>
          <a:spLocks noChangeShapeType="1"/>
        </xdr:cNvSpPr>
      </xdr:nvSpPr>
      <xdr:spPr bwMode="auto">
        <a:xfrm flipH="1">
          <a:off x="4114800" y="2362200"/>
          <a:ext cx="20955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171450</xdr:colOff>
      <xdr:row>84</xdr:row>
      <xdr:rowOff>0</xdr:rowOff>
    </xdr:from>
    <xdr:to>
      <xdr:col>31</xdr:col>
      <xdr:colOff>38100</xdr:colOff>
      <xdr:row>84</xdr:row>
      <xdr:rowOff>0</xdr:rowOff>
    </xdr:to>
    <xdr:sp macro="" textlink="">
      <xdr:nvSpPr>
        <xdr:cNvPr id="44" name="Text Box 43">
          <a:extLst>
            <a:ext uri="{FF2B5EF4-FFF2-40B4-BE49-F238E27FC236}">
              <a16:creationId xmlns:a16="http://schemas.microsoft.com/office/drawing/2014/main" id="{1FBFB6C5-0A72-D695-2138-C151C020C2C4}"/>
            </a:ext>
          </a:extLst>
        </xdr:cNvPr>
        <xdr:cNvSpPr txBox="1">
          <a:spLocks noChangeArrowheads="1"/>
        </xdr:cNvSpPr>
      </xdr:nvSpPr>
      <xdr:spPr bwMode="auto">
        <a:xfrm>
          <a:off x="4638675" y="11430000"/>
          <a:ext cx="219075"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26</xdr:col>
      <xdr:colOff>0</xdr:colOff>
      <xdr:row>68</xdr:row>
      <xdr:rowOff>0</xdr:rowOff>
    </xdr:from>
    <xdr:to>
      <xdr:col>27</xdr:col>
      <xdr:colOff>0</xdr:colOff>
      <xdr:row>68</xdr:row>
      <xdr:rowOff>0</xdr:rowOff>
    </xdr:to>
    <xdr:sp macro="" textlink="">
      <xdr:nvSpPr>
        <xdr:cNvPr id="45" name="Text Box 44">
          <a:extLst>
            <a:ext uri="{FF2B5EF4-FFF2-40B4-BE49-F238E27FC236}">
              <a16:creationId xmlns:a16="http://schemas.microsoft.com/office/drawing/2014/main" id="{32ADB112-AF41-3745-DCF3-5A552D80F461}"/>
            </a:ext>
          </a:extLst>
        </xdr:cNvPr>
        <xdr:cNvSpPr txBox="1">
          <a:spLocks noChangeArrowheads="1"/>
        </xdr:cNvSpPr>
      </xdr:nvSpPr>
      <xdr:spPr bwMode="auto">
        <a:xfrm>
          <a:off x="4038600" y="9494520"/>
          <a:ext cx="22860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9</xdr:col>
      <xdr:colOff>66675</xdr:colOff>
      <xdr:row>25</xdr:row>
      <xdr:rowOff>76200</xdr:rowOff>
    </xdr:from>
    <xdr:to>
      <xdr:col>14</xdr:col>
      <xdr:colOff>76200</xdr:colOff>
      <xdr:row>30</xdr:row>
      <xdr:rowOff>114300</xdr:rowOff>
    </xdr:to>
    <xdr:sp macro="" textlink="">
      <xdr:nvSpPr>
        <xdr:cNvPr id="20941" name="Oval 45">
          <a:extLst>
            <a:ext uri="{FF2B5EF4-FFF2-40B4-BE49-F238E27FC236}">
              <a16:creationId xmlns:a16="http://schemas.microsoft.com/office/drawing/2014/main" id="{4BB19963-4B7B-5061-866E-A056CB81FF67}"/>
            </a:ext>
          </a:extLst>
        </xdr:cNvPr>
        <xdr:cNvSpPr>
          <a:spLocks noChangeArrowheads="1"/>
        </xdr:cNvSpPr>
      </xdr:nvSpPr>
      <xdr:spPr bwMode="auto">
        <a:xfrm>
          <a:off x="1428750" y="3638550"/>
          <a:ext cx="714375" cy="704850"/>
        </a:xfrm>
        <a:prstGeom prst="ellipse">
          <a:avLst/>
        </a:prstGeom>
        <a:solidFill>
          <a:srgbClr val="000000"/>
        </a:solidFill>
        <a:ln w="9525">
          <a:solidFill>
            <a:srgbClr val="000000"/>
          </a:solidFill>
          <a:round/>
          <a:headEnd/>
          <a:tailEnd/>
        </a:ln>
      </xdr:spPr>
    </xdr:sp>
    <xdr:clientData/>
  </xdr:twoCellAnchor>
  <xdr:twoCellAnchor>
    <xdr:from>
      <xdr:col>16</xdr:col>
      <xdr:colOff>152400</xdr:colOff>
      <xdr:row>26</xdr:row>
      <xdr:rowOff>104775</xdr:rowOff>
    </xdr:from>
    <xdr:to>
      <xdr:col>21</xdr:col>
      <xdr:colOff>47625</xdr:colOff>
      <xdr:row>32</xdr:row>
      <xdr:rowOff>9525</xdr:rowOff>
    </xdr:to>
    <xdr:sp macro="" textlink="">
      <xdr:nvSpPr>
        <xdr:cNvPr id="20942" name="Oval 46">
          <a:extLst>
            <a:ext uri="{FF2B5EF4-FFF2-40B4-BE49-F238E27FC236}">
              <a16:creationId xmlns:a16="http://schemas.microsoft.com/office/drawing/2014/main" id="{3F5AA0A3-28CC-9FDB-1E27-12B11E7E20A8}"/>
            </a:ext>
          </a:extLst>
        </xdr:cNvPr>
        <xdr:cNvSpPr>
          <a:spLocks noChangeArrowheads="1"/>
        </xdr:cNvSpPr>
      </xdr:nvSpPr>
      <xdr:spPr bwMode="auto">
        <a:xfrm>
          <a:off x="2600325" y="3800475"/>
          <a:ext cx="714375" cy="704850"/>
        </a:xfrm>
        <a:prstGeom prst="ellipse">
          <a:avLst/>
        </a:prstGeom>
        <a:solidFill>
          <a:srgbClr val="000000"/>
        </a:solidFill>
        <a:ln w="9525">
          <a:solidFill>
            <a:srgbClr val="000000"/>
          </a:solidFill>
          <a:round/>
          <a:headEnd/>
          <a:tailEnd/>
        </a:ln>
      </xdr:spPr>
    </xdr:sp>
    <xdr:clientData/>
  </xdr:twoCellAnchor>
  <xdr:twoCellAnchor>
    <xdr:from>
      <xdr:col>8</xdr:col>
      <xdr:colOff>66675</xdr:colOff>
      <xdr:row>18</xdr:row>
      <xdr:rowOff>38100</xdr:rowOff>
    </xdr:from>
    <xdr:to>
      <xdr:col>13</xdr:col>
      <xdr:colOff>76200</xdr:colOff>
      <xdr:row>23</xdr:row>
      <xdr:rowOff>76200</xdr:rowOff>
    </xdr:to>
    <xdr:sp macro="" textlink="">
      <xdr:nvSpPr>
        <xdr:cNvPr id="20943" name="Oval 47">
          <a:extLst>
            <a:ext uri="{FF2B5EF4-FFF2-40B4-BE49-F238E27FC236}">
              <a16:creationId xmlns:a16="http://schemas.microsoft.com/office/drawing/2014/main" id="{60B0EB3D-79A7-64E0-FFE9-E61A06ADA115}"/>
            </a:ext>
          </a:extLst>
        </xdr:cNvPr>
        <xdr:cNvSpPr>
          <a:spLocks noChangeArrowheads="1"/>
        </xdr:cNvSpPr>
      </xdr:nvSpPr>
      <xdr:spPr bwMode="auto">
        <a:xfrm>
          <a:off x="1285875" y="2667000"/>
          <a:ext cx="714375" cy="704850"/>
        </a:xfrm>
        <a:prstGeom prst="ellipse">
          <a:avLst/>
        </a:prstGeom>
        <a:solidFill>
          <a:srgbClr val="000000"/>
        </a:solidFill>
        <a:ln w="9525">
          <a:solidFill>
            <a:srgbClr val="000000"/>
          </a:solidFill>
          <a:round/>
          <a:headEnd/>
          <a:tailEnd/>
        </a:ln>
      </xdr:spPr>
    </xdr:sp>
    <xdr:clientData/>
  </xdr:twoCellAnchor>
  <xdr:twoCellAnchor>
    <xdr:from>
      <xdr:col>19</xdr:col>
      <xdr:colOff>76200</xdr:colOff>
      <xdr:row>26</xdr:row>
      <xdr:rowOff>0</xdr:rowOff>
    </xdr:from>
    <xdr:to>
      <xdr:col>30</xdr:col>
      <xdr:colOff>0</xdr:colOff>
      <xdr:row>29</xdr:row>
      <xdr:rowOff>76200</xdr:rowOff>
    </xdr:to>
    <xdr:sp macro="" textlink="">
      <xdr:nvSpPr>
        <xdr:cNvPr id="20944" name="Line 49">
          <a:extLst>
            <a:ext uri="{FF2B5EF4-FFF2-40B4-BE49-F238E27FC236}">
              <a16:creationId xmlns:a16="http://schemas.microsoft.com/office/drawing/2014/main" id="{782E8F79-ED3E-2C14-128D-124FA896B7A0}"/>
            </a:ext>
          </a:extLst>
        </xdr:cNvPr>
        <xdr:cNvSpPr>
          <a:spLocks noChangeShapeType="1"/>
        </xdr:cNvSpPr>
      </xdr:nvSpPr>
      <xdr:spPr bwMode="auto">
        <a:xfrm flipV="1">
          <a:off x="3057525" y="3695700"/>
          <a:ext cx="159067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26</xdr:row>
      <xdr:rowOff>0</xdr:rowOff>
    </xdr:from>
    <xdr:to>
      <xdr:col>38</xdr:col>
      <xdr:colOff>0</xdr:colOff>
      <xdr:row>26</xdr:row>
      <xdr:rowOff>0</xdr:rowOff>
    </xdr:to>
    <xdr:sp macro="" textlink="">
      <xdr:nvSpPr>
        <xdr:cNvPr id="20945" name="Line 50">
          <a:extLst>
            <a:ext uri="{FF2B5EF4-FFF2-40B4-BE49-F238E27FC236}">
              <a16:creationId xmlns:a16="http://schemas.microsoft.com/office/drawing/2014/main" id="{7CA67FDB-9DFF-F3B8-9B5A-20DA4C9C5D6A}"/>
            </a:ext>
          </a:extLst>
        </xdr:cNvPr>
        <xdr:cNvSpPr>
          <a:spLocks noChangeShapeType="1"/>
        </xdr:cNvSpPr>
      </xdr:nvSpPr>
      <xdr:spPr bwMode="auto">
        <a:xfrm>
          <a:off x="4648200" y="369570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76200</xdr:colOff>
      <xdr:row>14</xdr:row>
      <xdr:rowOff>114300</xdr:rowOff>
    </xdr:from>
    <xdr:to>
      <xdr:col>18</xdr:col>
      <xdr:colOff>123825</xdr:colOff>
      <xdr:row>20</xdr:row>
      <xdr:rowOff>19050</xdr:rowOff>
    </xdr:to>
    <xdr:grpSp>
      <xdr:nvGrpSpPr>
        <xdr:cNvPr id="20946" name="Group 51">
          <a:extLst>
            <a:ext uri="{FF2B5EF4-FFF2-40B4-BE49-F238E27FC236}">
              <a16:creationId xmlns:a16="http://schemas.microsoft.com/office/drawing/2014/main" id="{81E1B383-5718-8303-ADE4-33AE4CCA7933}"/>
            </a:ext>
          </a:extLst>
        </xdr:cNvPr>
        <xdr:cNvGrpSpPr>
          <a:grpSpLocks/>
        </xdr:cNvGrpSpPr>
      </xdr:nvGrpSpPr>
      <xdr:grpSpPr bwMode="auto">
        <a:xfrm>
          <a:off x="2179320" y="2506980"/>
          <a:ext cx="756285" cy="727710"/>
          <a:chOff x="131" y="198"/>
          <a:chExt cx="78" cy="74"/>
        </a:xfrm>
      </xdr:grpSpPr>
      <xdr:sp macro="" textlink="">
        <xdr:nvSpPr>
          <xdr:cNvPr id="20947" name="Oval 52">
            <a:extLst>
              <a:ext uri="{FF2B5EF4-FFF2-40B4-BE49-F238E27FC236}">
                <a16:creationId xmlns:a16="http://schemas.microsoft.com/office/drawing/2014/main" id="{1FE20CBA-9631-E471-8830-2AB1CE264540}"/>
              </a:ext>
            </a:extLst>
          </xdr:cNvPr>
          <xdr:cNvSpPr>
            <a:spLocks noChangeArrowheads="1"/>
          </xdr:cNvSpPr>
        </xdr:nvSpPr>
        <xdr:spPr bwMode="auto">
          <a:xfrm>
            <a:off x="131" y="198"/>
            <a:ext cx="78" cy="74"/>
          </a:xfrm>
          <a:prstGeom prst="ellipse">
            <a:avLst/>
          </a:prstGeom>
          <a:solidFill>
            <a:srgbClr val="00B050"/>
          </a:solidFill>
          <a:ln w="9525">
            <a:solidFill>
              <a:srgbClr val="000000"/>
            </a:solidFill>
            <a:round/>
            <a:headEnd/>
            <a:tailEnd/>
          </a:ln>
        </xdr:spPr>
      </xdr:sp>
      <xdr:sp macro="" textlink="">
        <xdr:nvSpPr>
          <xdr:cNvPr id="20948" name="Oval 53">
            <a:extLst>
              <a:ext uri="{FF2B5EF4-FFF2-40B4-BE49-F238E27FC236}">
                <a16:creationId xmlns:a16="http://schemas.microsoft.com/office/drawing/2014/main" id="{615A40B5-B5AD-3204-820D-6421E63A4CF2}"/>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49" name="Oval 54">
            <a:extLst>
              <a:ext uri="{FF2B5EF4-FFF2-40B4-BE49-F238E27FC236}">
                <a16:creationId xmlns:a16="http://schemas.microsoft.com/office/drawing/2014/main" id="{29A3499C-DF3D-FCE5-31C9-7F157367C97E}"/>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50" name="Oval 55">
            <a:extLst>
              <a:ext uri="{FF2B5EF4-FFF2-40B4-BE49-F238E27FC236}">
                <a16:creationId xmlns:a16="http://schemas.microsoft.com/office/drawing/2014/main" id="{1892E224-0AD3-F7CA-55F2-77ED263A566A}"/>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51" name="Oval 56">
            <a:extLst>
              <a:ext uri="{FF2B5EF4-FFF2-40B4-BE49-F238E27FC236}">
                <a16:creationId xmlns:a16="http://schemas.microsoft.com/office/drawing/2014/main" id="{76FEF8A4-36CF-1D3D-84E1-799737CF248F}"/>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52" name="Oval 57">
            <a:extLst>
              <a:ext uri="{FF2B5EF4-FFF2-40B4-BE49-F238E27FC236}">
                <a16:creationId xmlns:a16="http://schemas.microsoft.com/office/drawing/2014/main" id="{A56CC3E8-BCFA-7B1B-298D-0022EEA8211B}"/>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53" name="Oval 58">
            <a:extLst>
              <a:ext uri="{FF2B5EF4-FFF2-40B4-BE49-F238E27FC236}">
                <a16:creationId xmlns:a16="http://schemas.microsoft.com/office/drawing/2014/main" id="{EF35C7B2-8586-AE4B-2589-4253998D52E0}"/>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54" name="Group 59">
            <a:extLst>
              <a:ext uri="{FF2B5EF4-FFF2-40B4-BE49-F238E27FC236}">
                <a16:creationId xmlns:a16="http://schemas.microsoft.com/office/drawing/2014/main" id="{73D12ADD-D755-DAF1-80B3-114F6AEB66B7}"/>
              </a:ext>
            </a:extLst>
          </xdr:cNvPr>
          <xdr:cNvGrpSpPr>
            <a:grpSpLocks/>
          </xdr:cNvGrpSpPr>
        </xdr:nvGrpSpPr>
        <xdr:grpSpPr bwMode="auto">
          <a:xfrm>
            <a:off x="142" y="208"/>
            <a:ext cx="57" cy="54"/>
            <a:chOff x="573" y="408"/>
            <a:chExt cx="57" cy="54"/>
          </a:xfrm>
        </xdr:grpSpPr>
        <xdr:sp macro="" textlink="">
          <xdr:nvSpPr>
            <xdr:cNvPr id="20955" name="Oval 60">
              <a:extLst>
                <a:ext uri="{FF2B5EF4-FFF2-40B4-BE49-F238E27FC236}">
                  <a16:creationId xmlns:a16="http://schemas.microsoft.com/office/drawing/2014/main" id="{F48A7171-B0B4-1E12-2040-C4082D34F53D}"/>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56" name="Oval 61">
              <a:extLst>
                <a:ext uri="{FF2B5EF4-FFF2-40B4-BE49-F238E27FC236}">
                  <a16:creationId xmlns:a16="http://schemas.microsoft.com/office/drawing/2014/main" id="{736A5C19-2995-7CEB-611D-63CC09F416BA}"/>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57" name="Oval 62">
              <a:extLst>
                <a:ext uri="{FF2B5EF4-FFF2-40B4-BE49-F238E27FC236}">
                  <a16:creationId xmlns:a16="http://schemas.microsoft.com/office/drawing/2014/main" id="{3E20739A-3ABF-29FC-D715-4677A858E945}"/>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58" name="Oval 63">
              <a:extLst>
                <a:ext uri="{FF2B5EF4-FFF2-40B4-BE49-F238E27FC236}">
                  <a16:creationId xmlns:a16="http://schemas.microsoft.com/office/drawing/2014/main" id="{11A29BE3-A62E-0622-AB60-33542B9F2528}"/>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59" name="Oval 64">
              <a:extLst>
                <a:ext uri="{FF2B5EF4-FFF2-40B4-BE49-F238E27FC236}">
                  <a16:creationId xmlns:a16="http://schemas.microsoft.com/office/drawing/2014/main" id="{08BEA4A6-C833-C003-E6F1-682E05FF2E23}"/>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60" name="Oval 65">
              <a:extLst>
                <a:ext uri="{FF2B5EF4-FFF2-40B4-BE49-F238E27FC236}">
                  <a16:creationId xmlns:a16="http://schemas.microsoft.com/office/drawing/2014/main" id="{E2C24EAD-FA47-3364-025F-6700A9E591FD}"/>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61" name="Oval 66">
              <a:extLst>
                <a:ext uri="{FF2B5EF4-FFF2-40B4-BE49-F238E27FC236}">
                  <a16:creationId xmlns:a16="http://schemas.microsoft.com/office/drawing/2014/main" id="{4E523B60-5F29-B6B6-C370-24309915733F}"/>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62" name="Oval 67">
              <a:extLst>
                <a:ext uri="{FF2B5EF4-FFF2-40B4-BE49-F238E27FC236}">
                  <a16:creationId xmlns:a16="http://schemas.microsoft.com/office/drawing/2014/main" id="{30F5E273-89A3-8C52-3749-ECD792186E33}"/>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63" name="Oval 68">
              <a:extLst>
                <a:ext uri="{FF2B5EF4-FFF2-40B4-BE49-F238E27FC236}">
                  <a16:creationId xmlns:a16="http://schemas.microsoft.com/office/drawing/2014/main" id="{4DBB8758-5435-D5F1-5BB3-265DC4E75A4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64" name="Oval 69">
              <a:extLst>
                <a:ext uri="{FF2B5EF4-FFF2-40B4-BE49-F238E27FC236}">
                  <a16:creationId xmlns:a16="http://schemas.microsoft.com/office/drawing/2014/main" id="{D2367175-962D-F5CD-BD28-C167A6695EF8}"/>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65" name="Oval 70">
              <a:extLst>
                <a:ext uri="{FF2B5EF4-FFF2-40B4-BE49-F238E27FC236}">
                  <a16:creationId xmlns:a16="http://schemas.microsoft.com/office/drawing/2014/main" id="{B8A91E5D-C017-E563-EAF8-B8F4ECAD579D}"/>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66" name="Oval 71">
              <a:extLst>
                <a:ext uri="{FF2B5EF4-FFF2-40B4-BE49-F238E27FC236}">
                  <a16:creationId xmlns:a16="http://schemas.microsoft.com/office/drawing/2014/main" id="{A7FE94F4-B779-4740-9008-7BFEAF05A540}"/>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67" name="Oval 72">
              <a:extLst>
                <a:ext uri="{FF2B5EF4-FFF2-40B4-BE49-F238E27FC236}">
                  <a16:creationId xmlns:a16="http://schemas.microsoft.com/office/drawing/2014/main" id="{D818CD34-B045-6BD4-4111-7ACEA8BB08E0}"/>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32</xdr:col>
      <xdr:colOff>57150</xdr:colOff>
      <xdr:row>2</xdr:row>
      <xdr:rowOff>0</xdr:rowOff>
    </xdr:from>
    <xdr:to>
      <xdr:col>41</xdr:col>
      <xdr:colOff>133350</xdr:colOff>
      <xdr:row>6</xdr:row>
      <xdr:rowOff>114301</xdr:rowOff>
    </xdr:to>
    <xdr:sp macro="" textlink="">
      <xdr:nvSpPr>
        <xdr:cNvPr id="5" name="TextBox 4">
          <a:extLst>
            <a:ext uri="{FF2B5EF4-FFF2-40B4-BE49-F238E27FC236}">
              <a16:creationId xmlns:a16="http://schemas.microsoft.com/office/drawing/2014/main" id="{5FA285A8-D730-46DD-800F-04E74B64D060}"/>
            </a:ext>
          </a:extLst>
        </xdr:cNvPr>
        <xdr:cNvSpPr txBox="1"/>
      </xdr:nvSpPr>
      <xdr:spPr>
        <a:xfrm>
          <a:off x="5019675" y="495300"/>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i="1">
              <a:latin typeface="Arial" panose="020B0604020202020204" pitchFamily="34" charset="0"/>
              <a:cs typeface="Arial" panose="020B0604020202020204" pitchFamily="34" charset="0"/>
            </a:rPr>
            <a:t>Reik</a:t>
          </a:r>
          <a:r>
            <a:rPr lang="lt-LT" sz="1000" i="1">
              <a:latin typeface="Arial" panose="020B0604020202020204" pitchFamily="34" charset="0"/>
              <a:cs typeface="Arial" panose="020B0604020202020204" pitchFamily="34" charset="0"/>
            </a:rPr>
            <a:t>šmės</a:t>
          </a:r>
          <a:r>
            <a:rPr lang="lt-LT" sz="1000" i="1" baseline="0">
              <a:latin typeface="Arial" panose="020B0604020202020204" pitchFamily="34" charset="0"/>
              <a:cs typeface="Arial" panose="020B0604020202020204" pitchFamily="34" charset="0"/>
            </a:rPr>
            <a:t> iš šviesolaidinio kabelio gamintojo technės dokumentacijos</a:t>
          </a:r>
          <a:endParaRPr lang="lt-LT" sz="1000" i="1">
            <a:latin typeface="Arial" panose="020B0604020202020204" pitchFamily="34" charset="0"/>
            <a:cs typeface="Arial" panose="020B0604020202020204" pitchFamily="34" charset="0"/>
          </a:endParaRPr>
        </a:p>
      </xdr:txBody>
    </xdr:sp>
    <xdr:clientData/>
  </xdr:twoCellAnchor>
  <xdr:twoCellAnchor>
    <xdr:from>
      <xdr:col>15</xdr:col>
      <xdr:colOff>161925</xdr:colOff>
      <xdr:row>4</xdr:row>
      <xdr:rowOff>23813</xdr:rowOff>
    </xdr:from>
    <xdr:to>
      <xdr:col>32</xdr:col>
      <xdr:colOff>57150</xdr:colOff>
      <xdr:row>6</xdr:row>
      <xdr:rowOff>66675</xdr:rowOff>
    </xdr:to>
    <xdr:cxnSp macro="">
      <xdr:nvCxnSpPr>
        <xdr:cNvPr id="7" name="Straight Arrow Connector 6">
          <a:extLst>
            <a:ext uri="{FF2B5EF4-FFF2-40B4-BE49-F238E27FC236}">
              <a16:creationId xmlns:a16="http://schemas.microsoft.com/office/drawing/2014/main" id="{0D277E3B-E17F-8572-3C71-141F30803C02}"/>
            </a:ext>
          </a:extLst>
        </xdr:cNvPr>
        <xdr:cNvCxnSpPr>
          <a:stCxn id="5" idx="1"/>
        </xdr:cNvCxnSpPr>
      </xdr:nvCxnSpPr>
      <xdr:spPr>
        <a:xfrm flipH="1">
          <a:off x="2438400" y="890588"/>
          <a:ext cx="2581275" cy="3476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0</xdr:row>
      <xdr:rowOff>0</xdr:rowOff>
    </xdr:from>
    <xdr:to>
      <xdr:col>24</xdr:col>
      <xdr:colOff>28575</xdr:colOff>
      <xdr:row>0</xdr:row>
      <xdr:rowOff>0</xdr:rowOff>
    </xdr:to>
    <xdr:sp macro="" textlink="">
      <xdr:nvSpPr>
        <xdr:cNvPr id="22105" name="Oval 1">
          <a:extLst>
            <a:ext uri="{FF2B5EF4-FFF2-40B4-BE49-F238E27FC236}">
              <a16:creationId xmlns:a16="http://schemas.microsoft.com/office/drawing/2014/main" id="{0D861EBD-160C-D34F-56CC-A5D273222620}"/>
            </a:ext>
          </a:extLst>
        </xdr:cNvPr>
        <xdr:cNvSpPr>
          <a:spLocks noChangeArrowheads="1"/>
        </xdr:cNvSpPr>
      </xdr:nvSpPr>
      <xdr:spPr bwMode="auto">
        <a:xfrm>
          <a:off x="1028700" y="0"/>
          <a:ext cx="3238500" cy="0"/>
        </a:xfrm>
        <a:prstGeom prst="ellipse">
          <a:avLst/>
        </a:prstGeom>
        <a:solidFill>
          <a:srgbClr val="C0C0C0"/>
        </a:solidFill>
        <a:ln w="9525">
          <a:solidFill>
            <a:srgbClr val="000000"/>
          </a:solidFill>
          <a:round/>
          <a:headEnd/>
          <a:tailEnd/>
        </a:ln>
      </xdr:spPr>
    </xdr:sp>
    <xdr:clientData/>
  </xdr:twoCellAnchor>
  <xdr:twoCellAnchor>
    <xdr:from>
      <xdr:col>6</xdr:col>
      <xdr:colOff>57150</xdr:colOff>
      <xdr:row>0</xdr:row>
      <xdr:rowOff>0</xdr:rowOff>
    </xdr:from>
    <xdr:to>
      <xdr:col>23</xdr:col>
      <xdr:colOff>133350</xdr:colOff>
      <xdr:row>0</xdr:row>
      <xdr:rowOff>0</xdr:rowOff>
    </xdr:to>
    <xdr:sp macro="" textlink="">
      <xdr:nvSpPr>
        <xdr:cNvPr id="22106" name="Oval 2">
          <a:extLst>
            <a:ext uri="{FF2B5EF4-FFF2-40B4-BE49-F238E27FC236}">
              <a16:creationId xmlns:a16="http://schemas.microsoft.com/office/drawing/2014/main" id="{9238DB91-82E6-8DA0-5501-C1198CB5E919}"/>
            </a:ext>
          </a:extLst>
        </xdr:cNvPr>
        <xdr:cNvSpPr>
          <a:spLocks noChangeArrowheads="1"/>
        </xdr:cNvSpPr>
      </xdr:nvSpPr>
      <xdr:spPr bwMode="auto">
        <a:xfrm>
          <a:off x="1085850" y="0"/>
          <a:ext cx="3114675" cy="0"/>
        </a:xfrm>
        <a:prstGeom prst="ellipse">
          <a:avLst/>
        </a:prstGeom>
        <a:solidFill>
          <a:srgbClr val="000000"/>
        </a:solidFill>
        <a:ln w="9525">
          <a:solidFill>
            <a:srgbClr val="000000"/>
          </a:solidFill>
          <a:round/>
          <a:headEnd/>
          <a:tailEnd/>
        </a:ln>
      </xdr:spPr>
    </xdr:sp>
    <xdr:clientData/>
  </xdr:twoCellAnchor>
  <xdr:twoCellAnchor>
    <xdr:from>
      <xdr:col>9</xdr:col>
      <xdr:colOff>0</xdr:colOff>
      <xdr:row>0</xdr:row>
      <xdr:rowOff>0</xdr:rowOff>
    </xdr:from>
    <xdr:to>
      <xdr:col>12</xdr:col>
      <xdr:colOff>152400</xdr:colOff>
      <xdr:row>0</xdr:row>
      <xdr:rowOff>0</xdr:rowOff>
    </xdr:to>
    <xdr:sp macro="" textlink="">
      <xdr:nvSpPr>
        <xdr:cNvPr id="22107" name="Oval 3">
          <a:extLst>
            <a:ext uri="{FF2B5EF4-FFF2-40B4-BE49-F238E27FC236}">
              <a16:creationId xmlns:a16="http://schemas.microsoft.com/office/drawing/2014/main" id="{09009014-2429-EE8C-358E-CD11ED4E0089}"/>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08" name="Group 4">
          <a:extLst>
            <a:ext uri="{FF2B5EF4-FFF2-40B4-BE49-F238E27FC236}">
              <a16:creationId xmlns:a16="http://schemas.microsoft.com/office/drawing/2014/main" id="{A34F8009-4A65-B6EC-C19B-637C398BDC6B}"/>
            </a:ext>
          </a:extLst>
        </xdr:cNvPr>
        <xdr:cNvGrpSpPr>
          <a:grpSpLocks/>
        </xdr:cNvGrpSpPr>
      </xdr:nvGrpSpPr>
      <xdr:grpSpPr bwMode="auto">
        <a:xfrm>
          <a:off x="3086100" y="0"/>
          <a:ext cx="752475" cy="0"/>
          <a:chOff x="287" y="373"/>
          <a:chExt cx="88" cy="86"/>
        </a:xfrm>
      </xdr:grpSpPr>
      <xdr:sp macro="" textlink="">
        <xdr:nvSpPr>
          <xdr:cNvPr id="22210" name="Oval 5">
            <a:extLst>
              <a:ext uri="{FF2B5EF4-FFF2-40B4-BE49-F238E27FC236}">
                <a16:creationId xmlns:a16="http://schemas.microsoft.com/office/drawing/2014/main" id="{111F01DF-48D1-C211-303F-E01DF8D6D21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11" name="Oval 6">
            <a:extLst>
              <a:ext uri="{FF2B5EF4-FFF2-40B4-BE49-F238E27FC236}">
                <a16:creationId xmlns:a16="http://schemas.microsoft.com/office/drawing/2014/main" id="{7F3236E5-C117-4A91-4EDF-FB23518E376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12" name="Oval 7">
            <a:extLst>
              <a:ext uri="{FF2B5EF4-FFF2-40B4-BE49-F238E27FC236}">
                <a16:creationId xmlns:a16="http://schemas.microsoft.com/office/drawing/2014/main" id="{026746BF-82A2-B428-59CE-DD7168DDBB3F}"/>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09" name="Group 8">
          <a:extLst>
            <a:ext uri="{FF2B5EF4-FFF2-40B4-BE49-F238E27FC236}">
              <a16:creationId xmlns:a16="http://schemas.microsoft.com/office/drawing/2014/main" id="{6C85711F-8349-9936-A1E9-04DA5B25B0F8}"/>
            </a:ext>
          </a:extLst>
        </xdr:cNvPr>
        <xdr:cNvGrpSpPr>
          <a:grpSpLocks/>
        </xdr:cNvGrpSpPr>
      </xdr:nvGrpSpPr>
      <xdr:grpSpPr bwMode="auto">
        <a:xfrm>
          <a:off x="3270885" y="0"/>
          <a:ext cx="752475" cy="0"/>
          <a:chOff x="287" y="373"/>
          <a:chExt cx="88" cy="86"/>
        </a:xfrm>
      </xdr:grpSpPr>
      <xdr:sp macro="" textlink="">
        <xdr:nvSpPr>
          <xdr:cNvPr id="22207" name="Oval 9">
            <a:extLst>
              <a:ext uri="{FF2B5EF4-FFF2-40B4-BE49-F238E27FC236}">
                <a16:creationId xmlns:a16="http://schemas.microsoft.com/office/drawing/2014/main" id="{EFDEA93C-875E-B321-CAFC-571556E9B23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8" name="Oval 10">
            <a:extLst>
              <a:ext uri="{FF2B5EF4-FFF2-40B4-BE49-F238E27FC236}">
                <a16:creationId xmlns:a16="http://schemas.microsoft.com/office/drawing/2014/main" id="{760E0ECA-F9CF-C6AF-C5B5-4D09CBD0B28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9" name="Oval 11">
            <a:extLst>
              <a:ext uri="{FF2B5EF4-FFF2-40B4-BE49-F238E27FC236}">
                <a16:creationId xmlns:a16="http://schemas.microsoft.com/office/drawing/2014/main" id="{9FB0EC8D-5A41-6339-FD22-69858D39CAF0}"/>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10" name="Group 12">
          <a:extLst>
            <a:ext uri="{FF2B5EF4-FFF2-40B4-BE49-F238E27FC236}">
              <a16:creationId xmlns:a16="http://schemas.microsoft.com/office/drawing/2014/main" id="{172FC5E3-0C8D-4B8B-210E-E9ADE1ECE0CC}"/>
            </a:ext>
          </a:extLst>
        </xdr:cNvPr>
        <xdr:cNvGrpSpPr>
          <a:grpSpLocks/>
        </xdr:cNvGrpSpPr>
      </xdr:nvGrpSpPr>
      <xdr:grpSpPr bwMode="auto">
        <a:xfrm>
          <a:off x="2796540" y="0"/>
          <a:ext cx="748665" cy="0"/>
          <a:chOff x="287" y="373"/>
          <a:chExt cx="88" cy="86"/>
        </a:xfrm>
      </xdr:grpSpPr>
      <xdr:sp macro="" textlink="">
        <xdr:nvSpPr>
          <xdr:cNvPr id="22204" name="Oval 13">
            <a:extLst>
              <a:ext uri="{FF2B5EF4-FFF2-40B4-BE49-F238E27FC236}">
                <a16:creationId xmlns:a16="http://schemas.microsoft.com/office/drawing/2014/main" id="{0CCDC929-F828-39E3-66D4-691E395DDCD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5" name="Oval 14">
            <a:extLst>
              <a:ext uri="{FF2B5EF4-FFF2-40B4-BE49-F238E27FC236}">
                <a16:creationId xmlns:a16="http://schemas.microsoft.com/office/drawing/2014/main" id="{650EFF56-2E77-B570-26BF-D3DEBE72798E}"/>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6" name="Oval 15">
            <a:extLst>
              <a:ext uri="{FF2B5EF4-FFF2-40B4-BE49-F238E27FC236}">
                <a16:creationId xmlns:a16="http://schemas.microsoft.com/office/drawing/2014/main" id="{48432655-46F5-2C46-4006-3C332FEE640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10</xdr:col>
      <xdr:colOff>104775</xdr:colOff>
      <xdr:row>0</xdr:row>
      <xdr:rowOff>0</xdr:rowOff>
    </xdr:from>
    <xdr:to>
      <xdr:col>14</xdr:col>
      <xdr:colOff>152400</xdr:colOff>
      <xdr:row>0</xdr:row>
      <xdr:rowOff>0</xdr:rowOff>
    </xdr:to>
    <xdr:grpSp>
      <xdr:nvGrpSpPr>
        <xdr:cNvPr id="22111" name="Group 16">
          <a:extLst>
            <a:ext uri="{FF2B5EF4-FFF2-40B4-BE49-F238E27FC236}">
              <a16:creationId xmlns:a16="http://schemas.microsoft.com/office/drawing/2014/main" id="{5D9E683E-9CE3-60D7-DFA5-256B3BF8F985}"/>
            </a:ext>
          </a:extLst>
        </xdr:cNvPr>
        <xdr:cNvGrpSpPr>
          <a:grpSpLocks/>
        </xdr:cNvGrpSpPr>
      </xdr:nvGrpSpPr>
      <xdr:grpSpPr bwMode="auto">
        <a:xfrm>
          <a:off x="1895475" y="0"/>
          <a:ext cx="786765" cy="0"/>
          <a:chOff x="287" y="373"/>
          <a:chExt cx="88" cy="86"/>
        </a:xfrm>
      </xdr:grpSpPr>
      <xdr:sp macro="" textlink="">
        <xdr:nvSpPr>
          <xdr:cNvPr id="22201" name="Oval 17">
            <a:extLst>
              <a:ext uri="{FF2B5EF4-FFF2-40B4-BE49-F238E27FC236}">
                <a16:creationId xmlns:a16="http://schemas.microsoft.com/office/drawing/2014/main" id="{2DB230C8-DEAF-72D6-B8CB-0447E07CEE3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2" name="Oval 18">
            <a:extLst>
              <a:ext uri="{FF2B5EF4-FFF2-40B4-BE49-F238E27FC236}">
                <a16:creationId xmlns:a16="http://schemas.microsoft.com/office/drawing/2014/main" id="{794B481D-DE30-6184-8FD1-344D841E83F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3" name="Oval 19">
            <a:extLst>
              <a:ext uri="{FF2B5EF4-FFF2-40B4-BE49-F238E27FC236}">
                <a16:creationId xmlns:a16="http://schemas.microsoft.com/office/drawing/2014/main" id="{A78CF06F-48C1-E841-B10D-A810ECDF6993}"/>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12" name="Group 20">
          <a:extLst>
            <a:ext uri="{FF2B5EF4-FFF2-40B4-BE49-F238E27FC236}">
              <a16:creationId xmlns:a16="http://schemas.microsoft.com/office/drawing/2014/main" id="{448A1787-5E37-1421-252C-DDA038F1980D}"/>
            </a:ext>
          </a:extLst>
        </xdr:cNvPr>
        <xdr:cNvGrpSpPr>
          <a:grpSpLocks/>
        </xdr:cNvGrpSpPr>
      </xdr:nvGrpSpPr>
      <xdr:grpSpPr bwMode="auto">
        <a:xfrm>
          <a:off x="1360170" y="0"/>
          <a:ext cx="828675" cy="0"/>
          <a:chOff x="287" y="373"/>
          <a:chExt cx="88" cy="86"/>
        </a:xfrm>
      </xdr:grpSpPr>
      <xdr:sp macro="" textlink="">
        <xdr:nvSpPr>
          <xdr:cNvPr id="22198" name="Oval 21">
            <a:extLst>
              <a:ext uri="{FF2B5EF4-FFF2-40B4-BE49-F238E27FC236}">
                <a16:creationId xmlns:a16="http://schemas.microsoft.com/office/drawing/2014/main" id="{F967279C-F969-C1E1-860A-063824C59F6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9" name="Oval 22">
            <a:extLst>
              <a:ext uri="{FF2B5EF4-FFF2-40B4-BE49-F238E27FC236}">
                <a16:creationId xmlns:a16="http://schemas.microsoft.com/office/drawing/2014/main" id="{34E7D20B-2A57-D9AD-5AC0-6735FD0A392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0" name="Oval 23">
            <a:extLst>
              <a:ext uri="{FF2B5EF4-FFF2-40B4-BE49-F238E27FC236}">
                <a16:creationId xmlns:a16="http://schemas.microsoft.com/office/drawing/2014/main" id="{74BBF50F-1194-CA01-33B3-560941196854}"/>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13" name="Freeform 24">
          <a:extLst>
            <a:ext uri="{FF2B5EF4-FFF2-40B4-BE49-F238E27FC236}">
              <a16:creationId xmlns:a16="http://schemas.microsoft.com/office/drawing/2014/main" id="{3044F357-9BB5-BD51-C25C-39774F228EFF}"/>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14" name="Oval 25">
          <a:extLst>
            <a:ext uri="{FF2B5EF4-FFF2-40B4-BE49-F238E27FC236}">
              <a16:creationId xmlns:a16="http://schemas.microsoft.com/office/drawing/2014/main" id="{BCA1625C-19D7-C713-327F-39442F521AE0}"/>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15" name="Oval 26">
          <a:extLst>
            <a:ext uri="{FF2B5EF4-FFF2-40B4-BE49-F238E27FC236}">
              <a16:creationId xmlns:a16="http://schemas.microsoft.com/office/drawing/2014/main" id="{C77FCE5B-4CE7-CF83-6A7C-1E962212F67C}"/>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16" name="Oval 27">
          <a:extLst>
            <a:ext uri="{FF2B5EF4-FFF2-40B4-BE49-F238E27FC236}">
              <a16:creationId xmlns:a16="http://schemas.microsoft.com/office/drawing/2014/main" id="{F090CB41-F0D0-8DCC-AE4B-D828317CAAE9}"/>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17" name="Oval 28">
          <a:extLst>
            <a:ext uri="{FF2B5EF4-FFF2-40B4-BE49-F238E27FC236}">
              <a16:creationId xmlns:a16="http://schemas.microsoft.com/office/drawing/2014/main" id="{34FB6865-1F1A-17C1-3DCC-C5C592888259}"/>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18" name="Oval 29">
          <a:extLst>
            <a:ext uri="{FF2B5EF4-FFF2-40B4-BE49-F238E27FC236}">
              <a16:creationId xmlns:a16="http://schemas.microsoft.com/office/drawing/2014/main" id="{759E9574-54F2-00CA-114B-1722959A01AD}"/>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19" name="Oval 30">
          <a:extLst>
            <a:ext uri="{FF2B5EF4-FFF2-40B4-BE49-F238E27FC236}">
              <a16:creationId xmlns:a16="http://schemas.microsoft.com/office/drawing/2014/main" id="{CBEC445C-F62A-6E51-E4C9-A77C17989D93}"/>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20" name="Oval 31">
          <a:extLst>
            <a:ext uri="{FF2B5EF4-FFF2-40B4-BE49-F238E27FC236}">
              <a16:creationId xmlns:a16="http://schemas.microsoft.com/office/drawing/2014/main" id="{B0F0564C-4BFA-C7E1-E20C-1475B4D5DCD2}"/>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21" name="Oval 32">
          <a:extLst>
            <a:ext uri="{FF2B5EF4-FFF2-40B4-BE49-F238E27FC236}">
              <a16:creationId xmlns:a16="http://schemas.microsoft.com/office/drawing/2014/main" id="{7FEB0BC3-8A50-222C-2C69-FAD5AA52A39F}"/>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22" name="Oval 33">
          <a:extLst>
            <a:ext uri="{FF2B5EF4-FFF2-40B4-BE49-F238E27FC236}">
              <a16:creationId xmlns:a16="http://schemas.microsoft.com/office/drawing/2014/main" id="{112380C7-78E8-813A-AAC0-457A3A626552}"/>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23" name="Oval 34">
          <a:extLst>
            <a:ext uri="{FF2B5EF4-FFF2-40B4-BE49-F238E27FC236}">
              <a16:creationId xmlns:a16="http://schemas.microsoft.com/office/drawing/2014/main" id="{C0E70D08-6B2C-F4E2-0DDF-CD0694B77C30}"/>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24" name="Oval 35">
          <a:extLst>
            <a:ext uri="{FF2B5EF4-FFF2-40B4-BE49-F238E27FC236}">
              <a16:creationId xmlns:a16="http://schemas.microsoft.com/office/drawing/2014/main" id="{B5E0E90E-038B-FD3F-FA0C-2D4145667F07}"/>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25" name="Oval 36">
          <a:extLst>
            <a:ext uri="{FF2B5EF4-FFF2-40B4-BE49-F238E27FC236}">
              <a16:creationId xmlns:a16="http://schemas.microsoft.com/office/drawing/2014/main" id="{9A4FB566-E412-193E-364A-B40FE79AC692}"/>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26" name="Oval 37">
          <a:extLst>
            <a:ext uri="{FF2B5EF4-FFF2-40B4-BE49-F238E27FC236}">
              <a16:creationId xmlns:a16="http://schemas.microsoft.com/office/drawing/2014/main" id="{066906EA-6C51-0C6D-29AC-7846864EE7BB}"/>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27" name="Oval 38">
          <a:extLst>
            <a:ext uri="{FF2B5EF4-FFF2-40B4-BE49-F238E27FC236}">
              <a16:creationId xmlns:a16="http://schemas.microsoft.com/office/drawing/2014/main" id="{E4E7958B-88F9-AE8D-C0B7-F279F591FF25}"/>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28" name="Oval 39">
          <a:extLst>
            <a:ext uri="{FF2B5EF4-FFF2-40B4-BE49-F238E27FC236}">
              <a16:creationId xmlns:a16="http://schemas.microsoft.com/office/drawing/2014/main" id="{96982BB3-EB84-78EF-F95F-73215241697D}"/>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29" name="Oval 40">
          <a:extLst>
            <a:ext uri="{FF2B5EF4-FFF2-40B4-BE49-F238E27FC236}">
              <a16:creationId xmlns:a16="http://schemas.microsoft.com/office/drawing/2014/main" id="{CC9EE323-9502-D3B8-E212-87BC41105B33}"/>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30" name="Oval 41">
          <a:extLst>
            <a:ext uri="{FF2B5EF4-FFF2-40B4-BE49-F238E27FC236}">
              <a16:creationId xmlns:a16="http://schemas.microsoft.com/office/drawing/2014/main" id="{11D6BA50-BACA-AE1C-5F7A-4D95878B7C0B}"/>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31" name="Freeform 42">
          <a:extLst>
            <a:ext uri="{FF2B5EF4-FFF2-40B4-BE49-F238E27FC236}">
              <a16:creationId xmlns:a16="http://schemas.microsoft.com/office/drawing/2014/main" id="{C6DB3459-DCC9-25E0-77DC-5643A16B329D}"/>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32" name="Freeform 43">
          <a:extLst>
            <a:ext uri="{FF2B5EF4-FFF2-40B4-BE49-F238E27FC236}">
              <a16:creationId xmlns:a16="http://schemas.microsoft.com/office/drawing/2014/main" id="{5CC83992-9F99-5D0A-6097-84445BB8B547}"/>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33" name="Freeform 44">
          <a:extLst>
            <a:ext uri="{FF2B5EF4-FFF2-40B4-BE49-F238E27FC236}">
              <a16:creationId xmlns:a16="http://schemas.microsoft.com/office/drawing/2014/main" id="{4823E57E-1B1D-6D91-E617-64B0118BDA4F}"/>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34" name="Freeform 45">
          <a:extLst>
            <a:ext uri="{FF2B5EF4-FFF2-40B4-BE49-F238E27FC236}">
              <a16:creationId xmlns:a16="http://schemas.microsoft.com/office/drawing/2014/main" id="{F8D25B0F-5167-9881-3E80-8C5A34FAFFCE}"/>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12</xdr:col>
      <xdr:colOff>152400</xdr:colOff>
      <xdr:row>0</xdr:row>
      <xdr:rowOff>0</xdr:rowOff>
    </xdr:to>
    <xdr:sp macro="" textlink="">
      <xdr:nvSpPr>
        <xdr:cNvPr id="22135" name="Oval 46">
          <a:extLst>
            <a:ext uri="{FF2B5EF4-FFF2-40B4-BE49-F238E27FC236}">
              <a16:creationId xmlns:a16="http://schemas.microsoft.com/office/drawing/2014/main" id="{CF8321DD-DA3D-E8FB-F6EB-575FA5E9BF7F}"/>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36" name="Group 47">
          <a:extLst>
            <a:ext uri="{FF2B5EF4-FFF2-40B4-BE49-F238E27FC236}">
              <a16:creationId xmlns:a16="http://schemas.microsoft.com/office/drawing/2014/main" id="{CE0D78C4-F481-A9EC-F65F-CA8CA6F1BAC5}"/>
            </a:ext>
          </a:extLst>
        </xdr:cNvPr>
        <xdr:cNvGrpSpPr>
          <a:grpSpLocks/>
        </xdr:cNvGrpSpPr>
      </xdr:nvGrpSpPr>
      <xdr:grpSpPr bwMode="auto">
        <a:xfrm>
          <a:off x="3086100" y="0"/>
          <a:ext cx="752475" cy="0"/>
          <a:chOff x="287" y="373"/>
          <a:chExt cx="88" cy="86"/>
        </a:xfrm>
      </xdr:grpSpPr>
      <xdr:sp macro="" textlink="">
        <xdr:nvSpPr>
          <xdr:cNvPr id="22195" name="Oval 48">
            <a:extLst>
              <a:ext uri="{FF2B5EF4-FFF2-40B4-BE49-F238E27FC236}">
                <a16:creationId xmlns:a16="http://schemas.microsoft.com/office/drawing/2014/main" id="{7D5BF3C5-9184-FFAE-72B3-BBE054A9AA1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6" name="Oval 49">
            <a:extLst>
              <a:ext uri="{FF2B5EF4-FFF2-40B4-BE49-F238E27FC236}">
                <a16:creationId xmlns:a16="http://schemas.microsoft.com/office/drawing/2014/main" id="{6EEE9DE3-3CBA-BB7C-0982-731445E64512}"/>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7" name="Oval 50">
            <a:extLst>
              <a:ext uri="{FF2B5EF4-FFF2-40B4-BE49-F238E27FC236}">
                <a16:creationId xmlns:a16="http://schemas.microsoft.com/office/drawing/2014/main" id="{CD7B5B89-2A38-B4AB-AC57-D2AE398BF85A}"/>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37" name="Group 51">
          <a:extLst>
            <a:ext uri="{FF2B5EF4-FFF2-40B4-BE49-F238E27FC236}">
              <a16:creationId xmlns:a16="http://schemas.microsoft.com/office/drawing/2014/main" id="{4675F9BD-7D4B-2692-80C6-5179C8FD8326}"/>
            </a:ext>
          </a:extLst>
        </xdr:cNvPr>
        <xdr:cNvGrpSpPr>
          <a:grpSpLocks/>
        </xdr:cNvGrpSpPr>
      </xdr:nvGrpSpPr>
      <xdr:grpSpPr bwMode="auto">
        <a:xfrm>
          <a:off x="3270885" y="0"/>
          <a:ext cx="752475" cy="0"/>
          <a:chOff x="287" y="373"/>
          <a:chExt cx="88" cy="86"/>
        </a:xfrm>
      </xdr:grpSpPr>
      <xdr:sp macro="" textlink="">
        <xdr:nvSpPr>
          <xdr:cNvPr id="22192" name="Oval 52">
            <a:extLst>
              <a:ext uri="{FF2B5EF4-FFF2-40B4-BE49-F238E27FC236}">
                <a16:creationId xmlns:a16="http://schemas.microsoft.com/office/drawing/2014/main" id="{49A8354B-559D-ADAA-A2EE-BF57B18D6D8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3" name="Oval 53">
            <a:extLst>
              <a:ext uri="{FF2B5EF4-FFF2-40B4-BE49-F238E27FC236}">
                <a16:creationId xmlns:a16="http://schemas.microsoft.com/office/drawing/2014/main" id="{4FE12AAA-1717-FA8C-C5E3-F4387460027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4" name="Oval 54">
            <a:extLst>
              <a:ext uri="{FF2B5EF4-FFF2-40B4-BE49-F238E27FC236}">
                <a16:creationId xmlns:a16="http://schemas.microsoft.com/office/drawing/2014/main" id="{56F73353-F436-218A-9493-F547B8495A2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38" name="Group 55">
          <a:extLst>
            <a:ext uri="{FF2B5EF4-FFF2-40B4-BE49-F238E27FC236}">
              <a16:creationId xmlns:a16="http://schemas.microsoft.com/office/drawing/2014/main" id="{603F3D50-905E-AFF9-88DD-EC283201DA09}"/>
            </a:ext>
          </a:extLst>
        </xdr:cNvPr>
        <xdr:cNvGrpSpPr>
          <a:grpSpLocks/>
        </xdr:cNvGrpSpPr>
      </xdr:nvGrpSpPr>
      <xdr:grpSpPr bwMode="auto">
        <a:xfrm>
          <a:off x="2796540" y="0"/>
          <a:ext cx="748665" cy="0"/>
          <a:chOff x="287" y="373"/>
          <a:chExt cx="88" cy="86"/>
        </a:xfrm>
      </xdr:grpSpPr>
      <xdr:sp macro="" textlink="">
        <xdr:nvSpPr>
          <xdr:cNvPr id="22189" name="Oval 56">
            <a:extLst>
              <a:ext uri="{FF2B5EF4-FFF2-40B4-BE49-F238E27FC236}">
                <a16:creationId xmlns:a16="http://schemas.microsoft.com/office/drawing/2014/main" id="{ADD0A23E-7BDC-18F2-926D-51A197AF79A2}"/>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0" name="Oval 57">
            <a:extLst>
              <a:ext uri="{FF2B5EF4-FFF2-40B4-BE49-F238E27FC236}">
                <a16:creationId xmlns:a16="http://schemas.microsoft.com/office/drawing/2014/main" id="{047BC6BB-A93B-866D-643D-5C431013475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1" name="Oval 58">
            <a:extLst>
              <a:ext uri="{FF2B5EF4-FFF2-40B4-BE49-F238E27FC236}">
                <a16:creationId xmlns:a16="http://schemas.microsoft.com/office/drawing/2014/main" id="{D08E8CFD-0955-593E-0F93-D8E2655BC009}"/>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39" name="Group 59">
          <a:extLst>
            <a:ext uri="{FF2B5EF4-FFF2-40B4-BE49-F238E27FC236}">
              <a16:creationId xmlns:a16="http://schemas.microsoft.com/office/drawing/2014/main" id="{47071B8A-1FB2-8F64-D634-B7EC28BEC15C}"/>
            </a:ext>
          </a:extLst>
        </xdr:cNvPr>
        <xdr:cNvGrpSpPr>
          <a:grpSpLocks/>
        </xdr:cNvGrpSpPr>
      </xdr:nvGrpSpPr>
      <xdr:grpSpPr bwMode="auto">
        <a:xfrm>
          <a:off x="1360170" y="0"/>
          <a:ext cx="828675" cy="0"/>
          <a:chOff x="287" y="373"/>
          <a:chExt cx="88" cy="86"/>
        </a:xfrm>
      </xdr:grpSpPr>
      <xdr:sp macro="" textlink="">
        <xdr:nvSpPr>
          <xdr:cNvPr id="22186" name="Oval 60">
            <a:extLst>
              <a:ext uri="{FF2B5EF4-FFF2-40B4-BE49-F238E27FC236}">
                <a16:creationId xmlns:a16="http://schemas.microsoft.com/office/drawing/2014/main" id="{A9F4276B-0946-7D1A-B15A-E40A4CAD7AF1}"/>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87" name="Oval 61">
            <a:extLst>
              <a:ext uri="{FF2B5EF4-FFF2-40B4-BE49-F238E27FC236}">
                <a16:creationId xmlns:a16="http://schemas.microsoft.com/office/drawing/2014/main" id="{482EA059-7440-67B8-1876-6A4CBD11F8FB}"/>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88" name="Oval 62">
            <a:extLst>
              <a:ext uri="{FF2B5EF4-FFF2-40B4-BE49-F238E27FC236}">
                <a16:creationId xmlns:a16="http://schemas.microsoft.com/office/drawing/2014/main" id="{365FF705-1CCB-7116-CB28-2E3B8D8DB431}"/>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40" name="Freeform 63">
          <a:extLst>
            <a:ext uri="{FF2B5EF4-FFF2-40B4-BE49-F238E27FC236}">
              <a16:creationId xmlns:a16="http://schemas.microsoft.com/office/drawing/2014/main" id="{3B130C1C-CAD6-2C08-8B57-8163378F23A6}"/>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41" name="Oval 64">
          <a:extLst>
            <a:ext uri="{FF2B5EF4-FFF2-40B4-BE49-F238E27FC236}">
              <a16:creationId xmlns:a16="http://schemas.microsoft.com/office/drawing/2014/main" id="{1C988268-59DC-C975-E747-4E918D02D62C}"/>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42" name="Oval 65">
          <a:extLst>
            <a:ext uri="{FF2B5EF4-FFF2-40B4-BE49-F238E27FC236}">
              <a16:creationId xmlns:a16="http://schemas.microsoft.com/office/drawing/2014/main" id="{6AE8E176-6628-E927-49CC-2266E0ECF27D}"/>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43" name="Oval 66">
          <a:extLst>
            <a:ext uri="{FF2B5EF4-FFF2-40B4-BE49-F238E27FC236}">
              <a16:creationId xmlns:a16="http://schemas.microsoft.com/office/drawing/2014/main" id="{48E8E92E-7974-903A-08E1-A35B868B3A3A}"/>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44" name="Oval 67">
          <a:extLst>
            <a:ext uri="{FF2B5EF4-FFF2-40B4-BE49-F238E27FC236}">
              <a16:creationId xmlns:a16="http://schemas.microsoft.com/office/drawing/2014/main" id="{9E516EFC-9938-5394-A98D-1D9392AAC9B8}"/>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45" name="Oval 68">
          <a:extLst>
            <a:ext uri="{FF2B5EF4-FFF2-40B4-BE49-F238E27FC236}">
              <a16:creationId xmlns:a16="http://schemas.microsoft.com/office/drawing/2014/main" id="{6CF1904B-D2A1-73C8-7D72-267828AA88F7}"/>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46" name="Oval 69">
          <a:extLst>
            <a:ext uri="{FF2B5EF4-FFF2-40B4-BE49-F238E27FC236}">
              <a16:creationId xmlns:a16="http://schemas.microsoft.com/office/drawing/2014/main" id="{7B0FF956-83E6-7B99-4F66-A9D8D2C42991}"/>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47" name="Oval 70">
          <a:extLst>
            <a:ext uri="{FF2B5EF4-FFF2-40B4-BE49-F238E27FC236}">
              <a16:creationId xmlns:a16="http://schemas.microsoft.com/office/drawing/2014/main" id="{9C2CCCCA-EC52-AB33-D7BE-812F1B1D6AE3}"/>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48" name="Oval 71">
          <a:extLst>
            <a:ext uri="{FF2B5EF4-FFF2-40B4-BE49-F238E27FC236}">
              <a16:creationId xmlns:a16="http://schemas.microsoft.com/office/drawing/2014/main" id="{747C1E1D-78E6-A2CE-5376-A57ED55E8057}"/>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49" name="Oval 72">
          <a:extLst>
            <a:ext uri="{FF2B5EF4-FFF2-40B4-BE49-F238E27FC236}">
              <a16:creationId xmlns:a16="http://schemas.microsoft.com/office/drawing/2014/main" id="{8133EB08-B6CB-FA73-511E-ADA9A2E4B3D0}"/>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50" name="Oval 73">
          <a:extLst>
            <a:ext uri="{FF2B5EF4-FFF2-40B4-BE49-F238E27FC236}">
              <a16:creationId xmlns:a16="http://schemas.microsoft.com/office/drawing/2014/main" id="{5249CF54-6EF5-2F36-1E44-0A53E7635E01}"/>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51" name="Oval 74">
          <a:extLst>
            <a:ext uri="{FF2B5EF4-FFF2-40B4-BE49-F238E27FC236}">
              <a16:creationId xmlns:a16="http://schemas.microsoft.com/office/drawing/2014/main" id="{74EA3A72-F17E-39BA-ECD3-56E273C55A8D}"/>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52" name="Oval 75">
          <a:extLst>
            <a:ext uri="{FF2B5EF4-FFF2-40B4-BE49-F238E27FC236}">
              <a16:creationId xmlns:a16="http://schemas.microsoft.com/office/drawing/2014/main" id="{F48C3399-9A7E-D18C-EF99-9D9195DEA65E}"/>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53" name="Oval 76">
          <a:extLst>
            <a:ext uri="{FF2B5EF4-FFF2-40B4-BE49-F238E27FC236}">
              <a16:creationId xmlns:a16="http://schemas.microsoft.com/office/drawing/2014/main" id="{BE014F58-4598-B141-F7EE-F8DD85016FF1}"/>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54" name="Oval 77">
          <a:extLst>
            <a:ext uri="{FF2B5EF4-FFF2-40B4-BE49-F238E27FC236}">
              <a16:creationId xmlns:a16="http://schemas.microsoft.com/office/drawing/2014/main" id="{43A9B906-32E8-2164-C4FF-4A50DC3A63F3}"/>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55" name="Oval 78">
          <a:extLst>
            <a:ext uri="{FF2B5EF4-FFF2-40B4-BE49-F238E27FC236}">
              <a16:creationId xmlns:a16="http://schemas.microsoft.com/office/drawing/2014/main" id="{98B09A4F-0155-215D-50CC-236414EFD85C}"/>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56" name="Oval 79">
          <a:extLst>
            <a:ext uri="{FF2B5EF4-FFF2-40B4-BE49-F238E27FC236}">
              <a16:creationId xmlns:a16="http://schemas.microsoft.com/office/drawing/2014/main" id="{A65BBC37-DF98-DFEA-1E6A-6E7991B1A3D1}"/>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57" name="Oval 80">
          <a:extLst>
            <a:ext uri="{FF2B5EF4-FFF2-40B4-BE49-F238E27FC236}">
              <a16:creationId xmlns:a16="http://schemas.microsoft.com/office/drawing/2014/main" id="{8D436B62-AB2B-68EF-3F80-258E68A49312}"/>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58" name="Freeform 81">
          <a:extLst>
            <a:ext uri="{FF2B5EF4-FFF2-40B4-BE49-F238E27FC236}">
              <a16:creationId xmlns:a16="http://schemas.microsoft.com/office/drawing/2014/main" id="{EE90A4AE-F452-6756-0062-162F5AFB64A7}"/>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59" name="Freeform 82">
          <a:extLst>
            <a:ext uri="{FF2B5EF4-FFF2-40B4-BE49-F238E27FC236}">
              <a16:creationId xmlns:a16="http://schemas.microsoft.com/office/drawing/2014/main" id="{BA323A7A-E576-F65B-CFDB-CDF083F472D2}"/>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60" name="Freeform 83">
          <a:extLst>
            <a:ext uri="{FF2B5EF4-FFF2-40B4-BE49-F238E27FC236}">
              <a16:creationId xmlns:a16="http://schemas.microsoft.com/office/drawing/2014/main" id="{C729DBBD-6B5F-663E-C3E0-5795C620B8CA}"/>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61" name="Freeform 84">
          <a:extLst>
            <a:ext uri="{FF2B5EF4-FFF2-40B4-BE49-F238E27FC236}">
              <a16:creationId xmlns:a16="http://schemas.microsoft.com/office/drawing/2014/main" id="{104BA19D-BA3F-EBE9-53EE-A2BA560A7535}"/>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xdr:colOff>
      <xdr:row>15</xdr:row>
      <xdr:rowOff>104775</xdr:rowOff>
    </xdr:from>
    <xdr:to>
      <xdr:col>10</xdr:col>
      <xdr:colOff>123825</xdr:colOff>
      <xdr:row>21</xdr:row>
      <xdr:rowOff>9525</xdr:rowOff>
    </xdr:to>
    <xdr:sp macro="" textlink="">
      <xdr:nvSpPr>
        <xdr:cNvPr id="22163" name="Oval 86">
          <a:extLst>
            <a:ext uri="{FF2B5EF4-FFF2-40B4-BE49-F238E27FC236}">
              <a16:creationId xmlns:a16="http://schemas.microsoft.com/office/drawing/2014/main" id="{C03949C3-9C01-059E-C72E-117C89087803}"/>
            </a:ext>
          </a:extLst>
        </xdr:cNvPr>
        <xdr:cNvSpPr>
          <a:spLocks noChangeArrowheads="1"/>
        </xdr:cNvSpPr>
      </xdr:nvSpPr>
      <xdr:spPr bwMode="auto">
        <a:xfrm>
          <a:off x="866775" y="2771775"/>
          <a:ext cx="1009650" cy="933450"/>
        </a:xfrm>
        <a:prstGeom prst="ellipse">
          <a:avLst/>
        </a:prstGeom>
        <a:solidFill>
          <a:srgbClr val="C0C0C0"/>
        </a:solidFill>
        <a:ln w="9525">
          <a:solidFill>
            <a:srgbClr val="000000"/>
          </a:solidFill>
          <a:round/>
          <a:headEnd/>
          <a:tailEnd/>
        </a:ln>
      </xdr:spPr>
    </xdr:sp>
    <xdr:clientData/>
  </xdr:twoCellAnchor>
  <xdr:twoCellAnchor>
    <xdr:from>
      <xdr:col>19</xdr:col>
      <xdr:colOff>95250</xdr:colOff>
      <xdr:row>16</xdr:row>
      <xdr:rowOff>9525</xdr:rowOff>
    </xdr:from>
    <xdr:to>
      <xdr:col>25</xdr:col>
      <xdr:colOff>76200</xdr:colOff>
      <xdr:row>21</xdr:row>
      <xdr:rowOff>85725</xdr:rowOff>
    </xdr:to>
    <xdr:sp macro="" textlink="">
      <xdr:nvSpPr>
        <xdr:cNvPr id="22164" name="Oval 87">
          <a:extLst>
            <a:ext uri="{FF2B5EF4-FFF2-40B4-BE49-F238E27FC236}">
              <a16:creationId xmlns:a16="http://schemas.microsoft.com/office/drawing/2014/main" id="{9B1FB992-CF10-F1EE-333F-46C688BDF1D6}"/>
            </a:ext>
          </a:extLst>
        </xdr:cNvPr>
        <xdr:cNvSpPr>
          <a:spLocks noChangeArrowheads="1"/>
        </xdr:cNvSpPr>
      </xdr:nvSpPr>
      <xdr:spPr bwMode="auto">
        <a:xfrm>
          <a:off x="3476625" y="2847975"/>
          <a:ext cx="1009650" cy="933450"/>
        </a:xfrm>
        <a:prstGeom prst="ellipse">
          <a:avLst/>
        </a:prstGeom>
        <a:solidFill>
          <a:srgbClr val="808080"/>
        </a:solidFill>
        <a:ln w="9525">
          <a:solidFill>
            <a:srgbClr val="000000"/>
          </a:solidFill>
          <a:round/>
          <a:headEnd/>
          <a:tailEnd/>
        </a:ln>
      </xdr:spPr>
    </xdr:sp>
    <xdr:clientData/>
  </xdr:twoCellAnchor>
  <xdr:twoCellAnchor>
    <xdr:from>
      <xdr:col>19</xdr:col>
      <xdr:colOff>28575</xdr:colOff>
      <xdr:row>26</xdr:row>
      <xdr:rowOff>85725</xdr:rowOff>
    </xdr:from>
    <xdr:to>
      <xdr:col>25</xdr:col>
      <xdr:colOff>9525</xdr:colOff>
      <xdr:row>31</xdr:row>
      <xdr:rowOff>161925</xdr:rowOff>
    </xdr:to>
    <xdr:sp macro="" textlink="">
      <xdr:nvSpPr>
        <xdr:cNvPr id="22165" name="Oval 88">
          <a:extLst>
            <a:ext uri="{FF2B5EF4-FFF2-40B4-BE49-F238E27FC236}">
              <a16:creationId xmlns:a16="http://schemas.microsoft.com/office/drawing/2014/main" id="{FFB4C725-DE82-7824-99E4-E974B8A2F08D}"/>
            </a:ext>
          </a:extLst>
        </xdr:cNvPr>
        <xdr:cNvSpPr>
          <a:spLocks noChangeArrowheads="1"/>
        </xdr:cNvSpPr>
      </xdr:nvSpPr>
      <xdr:spPr bwMode="auto">
        <a:xfrm>
          <a:off x="3409950" y="4638675"/>
          <a:ext cx="1009650" cy="933450"/>
        </a:xfrm>
        <a:prstGeom prst="ellipse">
          <a:avLst/>
        </a:prstGeom>
        <a:solidFill>
          <a:srgbClr val="808080"/>
        </a:solidFill>
        <a:ln w="9525">
          <a:solidFill>
            <a:srgbClr val="000000"/>
          </a:solidFill>
          <a:round/>
          <a:headEnd/>
          <a:tailEnd/>
        </a:ln>
      </xdr:spPr>
    </xdr:sp>
    <xdr:clientData/>
  </xdr:twoCellAnchor>
  <xdr:twoCellAnchor>
    <xdr:from>
      <xdr:col>14</xdr:col>
      <xdr:colOff>133350</xdr:colOff>
      <xdr:row>29</xdr:row>
      <xdr:rowOff>123825</xdr:rowOff>
    </xdr:from>
    <xdr:to>
      <xdr:col>20</xdr:col>
      <xdr:colOff>66675</xdr:colOff>
      <xdr:row>35</xdr:row>
      <xdr:rowOff>28575</xdr:rowOff>
    </xdr:to>
    <xdr:sp macro="" textlink="">
      <xdr:nvSpPr>
        <xdr:cNvPr id="22166" name="Oval 89">
          <a:extLst>
            <a:ext uri="{FF2B5EF4-FFF2-40B4-BE49-F238E27FC236}">
              <a16:creationId xmlns:a16="http://schemas.microsoft.com/office/drawing/2014/main" id="{21B8F4D5-026B-7FBB-213A-77DEDB857CF5}"/>
            </a:ext>
          </a:extLst>
        </xdr:cNvPr>
        <xdr:cNvSpPr>
          <a:spLocks noChangeArrowheads="1"/>
        </xdr:cNvSpPr>
      </xdr:nvSpPr>
      <xdr:spPr bwMode="auto">
        <a:xfrm>
          <a:off x="2609850" y="5191125"/>
          <a:ext cx="1009650" cy="933450"/>
        </a:xfrm>
        <a:prstGeom prst="ellipse">
          <a:avLst/>
        </a:prstGeom>
        <a:solidFill>
          <a:srgbClr val="C0C0C0"/>
        </a:solidFill>
        <a:ln w="9525">
          <a:solidFill>
            <a:srgbClr val="000000"/>
          </a:solidFill>
          <a:round/>
          <a:headEnd/>
          <a:tailEnd/>
        </a:ln>
      </xdr:spPr>
    </xdr:sp>
    <xdr:clientData/>
  </xdr:twoCellAnchor>
  <xdr:twoCellAnchor>
    <xdr:from>
      <xdr:col>3</xdr:col>
      <xdr:colOff>47625</xdr:colOff>
      <xdr:row>20</xdr:row>
      <xdr:rowOff>123825</xdr:rowOff>
    </xdr:from>
    <xdr:to>
      <xdr:col>8</xdr:col>
      <xdr:colOff>200025</xdr:colOff>
      <xdr:row>26</xdr:row>
      <xdr:rowOff>28575</xdr:rowOff>
    </xdr:to>
    <xdr:sp macro="" textlink="">
      <xdr:nvSpPr>
        <xdr:cNvPr id="22167" name="Oval 90">
          <a:extLst>
            <a:ext uri="{FF2B5EF4-FFF2-40B4-BE49-F238E27FC236}">
              <a16:creationId xmlns:a16="http://schemas.microsoft.com/office/drawing/2014/main" id="{4E244280-7FEC-CB36-EDB5-EE5B3BC9D0F7}"/>
            </a:ext>
          </a:extLst>
        </xdr:cNvPr>
        <xdr:cNvSpPr>
          <a:spLocks noChangeArrowheads="1"/>
        </xdr:cNvSpPr>
      </xdr:nvSpPr>
      <xdr:spPr bwMode="auto">
        <a:xfrm>
          <a:off x="561975" y="3648075"/>
          <a:ext cx="1009650" cy="933450"/>
        </a:xfrm>
        <a:prstGeom prst="ellipse">
          <a:avLst/>
        </a:prstGeom>
        <a:solidFill>
          <a:srgbClr val="808080"/>
        </a:solidFill>
        <a:ln w="9525">
          <a:solidFill>
            <a:srgbClr val="000000"/>
          </a:solidFill>
          <a:round/>
          <a:headEnd/>
          <a:tailEnd/>
        </a:ln>
      </xdr:spPr>
    </xdr:sp>
    <xdr:clientData/>
  </xdr:twoCellAnchor>
  <xdr:twoCellAnchor>
    <xdr:from>
      <xdr:col>8</xdr:col>
      <xdr:colOff>190500</xdr:colOff>
      <xdr:row>29</xdr:row>
      <xdr:rowOff>57150</xdr:rowOff>
    </xdr:from>
    <xdr:to>
      <xdr:col>14</xdr:col>
      <xdr:colOff>133350</xdr:colOff>
      <xdr:row>34</xdr:row>
      <xdr:rowOff>133350</xdr:rowOff>
    </xdr:to>
    <xdr:sp macro="" textlink="">
      <xdr:nvSpPr>
        <xdr:cNvPr id="22168" name="Oval 91">
          <a:extLst>
            <a:ext uri="{FF2B5EF4-FFF2-40B4-BE49-F238E27FC236}">
              <a16:creationId xmlns:a16="http://schemas.microsoft.com/office/drawing/2014/main" id="{849CEE0E-F4AA-4799-63D3-B5AB3E8BB011}"/>
            </a:ext>
          </a:extLst>
        </xdr:cNvPr>
        <xdr:cNvSpPr>
          <a:spLocks noChangeArrowheads="1"/>
        </xdr:cNvSpPr>
      </xdr:nvSpPr>
      <xdr:spPr bwMode="auto">
        <a:xfrm>
          <a:off x="1562100" y="5124450"/>
          <a:ext cx="1047750" cy="933450"/>
        </a:xfrm>
        <a:prstGeom prst="ellipse">
          <a:avLst/>
        </a:prstGeom>
        <a:solidFill>
          <a:srgbClr val="808080"/>
        </a:solidFill>
        <a:ln w="9525">
          <a:solidFill>
            <a:srgbClr val="000000"/>
          </a:solidFill>
          <a:round/>
          <a:headEnd/>
          <a:tailEnd/>
        </a:ln>
      </xdr:spPr>
    </xdr:sp>
    <xdr:clientData/>
  </xdr:twoCellAnchor>
  <xdr:twoCellAnchor>
    <xdr:from>
      <xdr:col>4</xdr:col>
      <xdr:colOff>104775</xdr:colOff>
      <xdr:row>25</xdr:row>
      <xdr:rowOff>152400</xdr:rowOff>
    </xdr:from>
    <xdr:to>
      <xdr:col>10</xdr:col>
      <xdr:colOff>47625</xdr:colOff>
      <xdr:row>31</xdr:row>
      <xdr:rowOff>57150</xdr:rowOff>
    </xdr:to>
    <xdr:sp macro="" textlink="">
      <xdr:nvSpPr>
        <xdr:cNvPr id="22169" name="Oval 92">
          <a:extLst>
            <a:ext uri="{FF2B5EF4-FFF2-40B4-BE49-F238E27FC236}">
              <a16:creationId xmlns:a16="http://schemas.microsoft.com/office/drawing/2014/main" id="{DAE62A47-AF08-F955-B38C-5CC5F4194F44}"/>
            </a:ext>
          </a:extLst>
        </xdr:cNvPr>
        <xdr:cNvSpPr>
          <a:spLocks noChangeArrowheads="1"/>
        </xdr:cNvSpPr>
      </xdr:nvSpPr>
      <xdr:spPr bwMode="auto">
        <a:xfrm>
          <a:off x="790575" y="4533900"/>
          <a:ext cx="1009650" cy="933450"/>
        </a:xfrm>
        <a:prstGeom prst="ellipse">
          <a:avLst/>
        </a:prstGeom>
        <a:solidFill>
          <a:srgbClr val="C0C0C0"/>
        </a:solidFill>
        <a:ln w="9525">
          <a:solidFill>
            <a:srgbClr val="000000"/>
          </a:solidFill>
          <a:round/>
          <a:headEnd/>
          <a:tailEnd/>
        </a:ln>
      </xdr:spPr>
    </xdr:sp>
    <xdr:clientData/>
  </xdr:twoCellAnchor>
  <xdr:twoCellAnchor>
    <xdr:from>
      <xdr:col>9</xdr:col>
      <xdr:colOff>104775</xdr:colOff>
      <xdr:row>12</xdr:row>
      <xdr:rowOff>95250</xdr:rowOff>
    </xdr:from>
    <xdr:to>
      <xdr:col>15</xdr:col>
      <xdr:colOff>38100</xdr:colOff>
      <xdr:row>18</xdr:row>
      <xdr:rowOff>0</xdr:rowOff>
    </xdr:to>
    <xdr:sp macro="" textlink="">
      <xdr:nvSpPr>
        <xdr:cNvPr id="22170" name="Oval 93">
          <a:extLst>
            <a:ext uri="{FF2B5EF4-FFF2-40B4-BE49-F238E27FC236}">
              <a16:creationId xmlns:a16="http://schemas.microsoft.com/office/drawing/2014/main" id="{9941E7B1-3EBA-276A-63BA-1890015A9425}"/>
            </a:ext>
          </a:extLst>
        </xdr:cNvPr>
        <xdr:cNvSpPr>
          <a:spLocks noChangeArrowheads="1"/>
        </xdr:cNvSpPr>
      </xdr:nvSpPr>
      <xdr:spPr bwMode="auto">
        <a:xfrm>
          <a:off x="1685925" y="2247900"/>
          <a:ext cx="1047750" cy="933450"/>
        </a:xfrm>
        <a:prstGeom prst="ellipse">
          <a:avLst/>
        </a:prstGeom>
        <a:solidFill>
          <a:srgbClr val="808080"/>
        </a:solidFill>
        <a:ln w="9525">
          <a:solidFill>
            <a:srgbClr val="000000"/>
          </a:solidFill>
          <a:round/>
          <a:headEnd/>
          <a:tailEnd/>
        </a:ln>
      </xdr:spPr>
    </xdr:sp>
    <xdr:clientData/>
  </xdr:twoCellAnchor>
  <xdr:twoCellAnchor>
    <xdr:from>
      <xdr:col>15</xdr:col>
      <xdr:colOff>9525</xdr:colOff>
      <xdr:row>12</xdr:row>
      <xdr:rowOff>142875</xdr:rowOff>
    </xdr:from>
    <xdr:to>
      <xdr:col>20</xdr:col>
      <xdr:colOff>161925</xdr:colOff>
      <xdr:row>18</xdr:row>
      <xdr:rowOff>47625</xdr:rowOff>
    </xdr:to>
    <xdr:sp macro="" textlink="">
      <xdr:nvSpPr>
        <xdr:cNvPr id="22171" name="Oval 94">
          <a:extLst>
            <a:ext uri="{FF2B5EF4-FFF2-40B4-BE49-F238E27FC236}">
              <a16:creationId xmlns:a16="http://schemas.microsoft.com/office/drawing/2014/main" id="{D580B7BF-73D5-864E-CC5E-4C9BC730FDE2}"/>
            </a:ext>
          </a:extLst>
        </xdr:cNvPr>
        <xdr:cNvSpPr>
          <a:spLocks noChangeArrowheads="1"/>
        </xdr:cNvSpPr>
      </xdr:nvSpPr>
      <xdr:spPr bwMode="auto">
        <a:xfrm>
          <a:off x="2705100" y="2295525"/>
          <a:ext cx="1009650" cy="933450"/>
        </a:xfrm>
        <a:prstGeom prst="ellipse">
          <a:avLst/>
        </a:prstGeom>
        <a:solidFill>
          <a:srgbClr val="C0C0C0"/>
        </a:solidFill>
        <a:ln w="9525">
          <a:solidFill>
            <a:srgbClr val="000000"/>
          </a:solidFill>
          <a:round/>
          <a:headEnd/>
          <a:tailEnd/>
        </a:ln>
      </xdr:spPr>
    </xdr:sp>
    <xdr:clientData/>
  </xdr:twoCellAnchor>
  <xdr:twoCellAnchor>
    <xdr:from>
      <xdr:col>22</xdr:col>
      <xdr:colOff>9525</xdr:colOff>
      <xdr:row>29</xdr:row>
      <xdr:rowOff>38100</xdr:rowOff>
    </xdr:from>
    <xdr:to>
      <xdr:col>32</xdr:col>
      <xdr:colOff>123825</xdr:colOff>
      <xdr:row>32</xdr:row>
      <xdr:rowOff>0</xdr:rowOff>
    </xdr:to>
    <xdr:sp macro="" textlink="">
      <xdr:nvSpPr>
        <xdr:cNvPr id="22172" name="Freeform 95">
          <a:extLst>
            <a:ext uri="{FF2B5EF4-FFF2-40B4-BE49-F238E27FC236}">
              <a16:creationId xmlns:a16="http://schemas.microsoft.com/office/drawing/2014/main" id="{1F5749B6-8BD6-A9D3-C84E-5D6FC209F75B}"/>
            </a:ext>
          </a:extLst>
        </xdr:cNvPr>
        <xdr:cNvSpPr>
          <a:spLocks/>
        </xdr:cNvSpPr>
      </xdr:nvSpPr>
      <xdr:spPr bwMode="auto">
        <a:xfrm>
          <a:off x="3905250" y="5105400"/>
          <a:ext cx="1828800" cy="476250"/>
        </a:xfrm>
        <a:custGeom>
          <a:avLst/>
          <a:gdLst>
            <a:gd name="T0" fmla="*/ 0 w 334"/>
            <a:gd name="T1" fmla="*/ 0 h 52"/>
            <a:gd name="T2" fmla="*/ 2147483647 w 334"/>
            <a:gd name="T3" fmla="*/ 2147483647 h 52"/>
            <a:gd name="T4" fmla="*/ 2147483647 w 334"/>
            <a:gd name="T5" fmla="*/ 2147483647 h 52"/>
            <a:gd name="T6" fmla="*/ 0 60000 65536"/>
            <a:gd name="T7" fmla="*/ 0 60000 65536"/>
            <a:gd name="T8" fmla="*/ 0 60000 65536"/>
            <a:gd name="T9" fmla="*/ 0 w 334"/>
            <a:gd name="T10" fmla="*/ 0 h 52"/>
            <a:gd name="T11" fmla="*/ 334 w 334"/>
            <a:gd name="T12" fmla="*/ 52 h 52"/>
          </a:gdLst>
          <a:ahLst/>
          <a:cxnLst>
            <a:cxn ang="T6">
              <a:pos x="T0" y="T1"/>
            </a:cxn>
            <a:cxn ang="T7">
              <a:pos x="T2" y="T3"/>
            </a:cxn>
            <a:cxn ang="T8">
              <a:pos x="T4" y="T5"/>
            </a:cxn>
          </a:cxnLst>
          <a:rect l="T9" t="T10" r="T11" b="T12"/>
          <a:pathLst>
            <a:path w="334" h="52">
              <a:moveTo>
                <a:pt x="0" y="0"/>
              </a:moveTo>
              <a:lnTo>
                <a:pt x="195" y="52"/>
              </a:lnTo>
              <a:lnTo>
                <a:pt x="334" y="5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190500</xdr:colOff>
      <xdr:row>17</xdr:row>
      <xdr:rowOff>123825</xdr:rowOff>
    </xdr:from>
    <xdr:to>
      <xdr:col>21</xdr:col>
      <xdr:colOff>28575</xdr:colOff>
      <xdr:row>29</xdr:row>
      <xdr:rowOff>161925</xdr:rowOff>
    </xdr:to>
    <xdr:sp macro="" textlink="">
      <xdr:nvSpPr>
        <xdr:cNvPr id="22173" name="Oval 96">
          <a:extLst>
            <a:ext uri="{FF2B5EF4-FFF2-40B4-BE49-F238E27FC236}">
              <a16:creationId xmlns:a16="http://schemas.microsoft.com/office/drawing/2014/main" id="{F21261C2-0F79-500D-5F18-7FEB25EC79B0}"/>
            </a:ext>
          </a:extLst>
        </xdr:cNvPr>
        <xdr:cNvSpPr>
          <a:spLocks noChangeArrowheads="1"/>
        </xdr:cNvSpPr>
      </xdr:nvSpPr>
      <xdr:spPr bwMode="auto">
        <a:xfrm>
          <a:off x="1562100" y="3133725"/>
          <a:ext cx="2190750" cy="2095500"/>
        </a:xfrm>
        <a:prstGeom prst="ellipse">
          <a:avLst/>
        </a:prstGeom>
        <a:solidFill>
          <a:srgbClr val="C0C0C0"/>
        </a:solidFill>
        <a:ln w="9525">
          <a:solidFill>
            <a:srgbClr val="000000"/>
          </a:solidFill>
          <a:round/>
          <a:headEnd/>
          <a:tailEnd/>
        </a:ln>
      </xdr:spPr>
    </xdr:sp>
    <xdr:clientData/>
  </xdr:twoCellAnchor>
  <xdr:twoCellAnchor>
    <xdr:from>
      <xdr:col>10</xdr:col>
      <xdr:colOff>57150</xdr:colOff>
      <xdr:row>19</xdr:row>
      <xdr:rowOff>9525</xdr:rowOff>
    </xdr:from>
    <xdr:to>
      <xdr:col>19</xdr:col>
      <xdr:colOff>104775</xdr:colOff>
      <xdr:row>28</xdr:row>
      <xdr:rowOff>85725</xdr:rowOff>
    </xdr:to>
    <xdr:sp macro="" textlink="">
      <xdr:nvSpPr>
        <xdr:cNvPr id="22174" name="Oval 97">
          <a:extLst>
            <a:ext uri="{FF2B5EF4-FFF2-40B4-BE49-F238E27FC236}">
              <a16:creationId xmlns:a16="http://schemas.microsoft.com/office/drawing/2014/main" id="{31FEF480-62D5-2ED5-B20B-A171FE81C009}"/>
            </a:ext>
          </a:extLst>
        </xdr:cNvPr>
        <xdr:cNvSpPr>
          <a:spLocks noChangeArrowheads="1"/>
        </xdr:cNvSpPr>
      </xdr:nvSpPr>
      <xdr:spPr bwMode="auto">
        <a:xfrm>
          <a:off x="1809750" y="3362325"/>
          <a:ext cx="1676400" cy="1619250"/>
        </a:xfrm>
        <a:prstGeom prst="ellipse">
          <a:avLst/>
        </a:prstGeom>
        <a:solidFill>
          <a:srgbClr val="FFFFFF"/>
        </a:solidFill>
        <a:ln w="9525">
          <a:solidFill>
            <a:srgbClr val="000000"/>
          </a:solidFill>
          <a:round/>
          <a:headEnd/>
          <a:tailEnd/>
        </a:ln>
      </xdr:spPr>
    </xdr:sp>
    <xdr:clientData/>
  </xdr:twoCellAnchor>
  <xdr:twoCellAnchor>
    <xdr:from>
      <xdr:col>10</xdr:col>
      <xdr:colOff>104775</xdr:colOff>
      <xdr:row>19</xdr:row>
      <xdr:rowOff>38100</xdr:rowOff>
    </xdr:from>
    <xdr:to>
      <xdr:col>19</xdr:col>
      <xdr:colOff>57150</xdr:colOff>
      <xdr:row>28</xdr:row>
      <xdr:rowOff>57150</xdr:rowOff>
    </xdr:to>
    <xdr:sp macro="" textlink="">
      <xdr:nvSpPr>
        <xdr:cNvPr id="22175" name="Oval 98">
          <a:extLst>
            <a:ext uri="{FF2B5EF4-FFF2-40B4-BE49-F238E27FC236}">
              <a16:creationId xmlns:a16="http://schemas.microsoft.com/office/drawing/2014/main" id="{24CDA24D-51E4-3E3C-DD93-CA1CCAF1F586}"/>
            </a:ext>
          </a:extLst>
        </xdr:cNvPr>
        <xdr:cNvSpPr>
          <a:spLocks noChangeArrowheads="1"/>
        </xdr:cNvSpPr>
      </xdr:nvSpPr>
      <xdr:spPr bwMode="auto">
        <a:xfrm>
          <a:off x="1857375" y="3390900"/>
          <a:ext cx="1581150" cy="1562100"/>
        </a:xfrm>
        <a:prstGeom prst="ellipse">
          <a:avLst/>
        </a:prstGeom>
        <a:solidFill>
          <a:srgbClr val="C0C0C0"/>
        </a:solidFill>
        <a:ln w="9525">
          <a:solidFill>
            <a:srgbClr val="000000"/>
          </a:solidFill>
          <a:round/>
          <a:headEnd/>
          <a:tailEnd/>
        </a:ln>
      </xdr:spPr>
    </xdr:sp>
    <xdr:clientData/>
  </xdr:twoCellAnchor>
  <xdr:twoCellAnchor>
    <xdr:from>
      <xdr:col>11</xdr:col>
      <xdr:colOff>9525</xdr:colOff>
      <xdr:row>19</xdr:row>
      <xdr:rowOff>152400</xdr:rowOff>
    </xdr:from>
    <xdr:to>
      <xdr:col>18</xdr:col>
      <xdr:colOff>133350</xdr:colOff>
      <xdr:row>27</xdr:row>
      <xdr:rowOff>76200</xdr:rowOff>
    </xdr:to>
    <xdr:sp macro="" textlink="">
      <xdr:nvSpPr>
        <xdr:cNvPr id="22176" name="Oval 99">
          <a:extLst>
            <a:ext uri="{FF2B5EF4-FFF2-40B4-BE49-F238E27FC236}">
              <a16:creationId xmlns:a16="http://schemas.microsoft.com/office/drawing/2014/main" id="{4672969C-5DC2-09FD-D7D8-5981EDF4F7FF}"/>
            </a:ext>
          </a:extLst>
        </xdr:cNvPr>
        <xdr:cNvSpPr>
          <a:spLocks noChangeArrowheads="1"/>
        </xdr:cNvSpPr>
      </xdr:nvSpPr>
      <xdr:spPr bwMode="auto">
        <a:xfrm>
          <a:off x="1933575" y="3505200"/>
          <a:ext cx="1409700" cy="1295400"/>
        </a:xfrm>
        <a:prstGeom prst="ellipse">
          <a:avLst/>
        </a:prstGeom>
        <a:solidFill>
          <a:srgbClr val="FFFFFF"/>
        </a:solidFill>
        <a:ln w="9525">
          <a:solidFill>
            <a:srgbClr val="000000"/>
          </a:solidFill>
          <a:round/>
          <a:headEnd/>
          <a:tailEnd/>
        </a:ln>
      </xdr:spPr>
    </xdr:sp>
    <xdr:clientData/>
  </xdr:twoCellAnchor>
  <xdr:twoCellAnchor>
    <xdr:from>
      <xdr:col>15</xdr:col>
      <xdr:colOff>114300</xdr:colOff>
      <xdr:row>21</xdr:row>
      <xdr:rowOff>9525</xdr:rowOff>
    </xdr:from>
    <xdr:to>
      <xdr:col>16</xdr:col>
      <xdr:colOff>114300</xdr:colOff>
      <xdr:row>22</xdr:row>
      <xdr:rowOff>19050</xdr:rowOff>
    </xdr:to>
    <xdr:sp macro="" textlink="">
      <xdr:nvSpPr>
        <xdr:cNvPr id="22177" name="Oval 100">
          <a:extLst>
            <a:ext uri="{FF2B5EF4-FFF2-40B4-BE49-F238E27FC236}">
              <a16:creationId xmlns:a16="http://schemas.microsoft.com/office/drawing/2014/main" id="{C05D7B67-5FCD-C28C-554F-4418029A9BB0}"/>
            </a:ext>
          </a:extLst>
        </xdr:cNvPr>
        <xdr:cNvSpPr>
          <a:spLocks noChangeArrowheads="1"/>
        </xdr:cNvSpPr>
      </xdr:nvSpPr>
      <xdr:spPr bwMode="auto">
        <a:xfrm>
          <a:off x="2809875" y="3705225"/>
          <a:ext cx="171450" cy="180975"/>
        </a:xfrm>
        <a:prstGeom prst="ellipse">
          <a:avLst/>
        </a:prstGeom>
        <a:solidFill>
          <a:srgbClr val="00B050"/>
        </a:solidFill>
        <a:ln w="9525">
          <a:solidFill>
            <a:srgbClr val="000000"/>
          </a:solidFill>
          <a:round/>
          <a:headEnd/>
          <a:tailEnd/>
        </a:ln>
      </xdr:spPr>
    </xdr:sp>
    <xdr:clientData/>
  </xdr:twoCellAnchor>
  <xdr:twoCellAnchor>
    <xdr:from>
      <xdr:col>12</xdr:col>
      <xdr:colOff>9525</xdr:colOff>
      <xdr:row>23</xdr:row>
      <xdr:rowOff>114300</xdr:rowOff>
    </xdr:from>
    <xdr:to>
      <xdr:col>13</xdr:col>
      <xdr:colOff>9525</xdr:colOff>
      <xdr:row>24</xdr:row>
      <xdr:rowOff>123825</xdr:rowOff>
    </xdr:to>
    <xdr:sp macro="" textlink="">
      <xdr:nvSpPr>
        <xdr:cNvPr id="22178" name="Oval 101">
          <a:extLst>
            <a:ext uri="{FF2B5EF4-FFF2-40B4-BE49-F238E27FC236}">
              <a16:creationId xmlns:a16="http://schemas.microsoft.com/office/drawing/2014/main" id="{92694E1D-F0AF-EA69-DA9F-F78323C733D0}"/>
            </a:ext>
          </a:extLst>
        </xdr:cNvPr>
        <xdr:cNvSpPr>
          <a:spLocks noChangeArrowheads="1"/>
        </xdr:cNvSpPr>
      </xdr:nvSpPr>
      <xdr:spPr bwMode="auto">
        <a:xfrm>
          <a:off x="2143125" y="4152900"/>
          <a:ext cx="171450" cy="180975"/>
        </a:xfrm>
        <a:prstGeom prst="ellipse">
          <a:avLst/>
        </a:prstGeom>
        <a:solidFill>
          <a:srgbClr val="66FFFF"/>
        </a:solidFill>
        <a:ln w="9525">
          <a:solidFill>
            <a:srgbClr val="000000"/>
          </a:solidFill>
          <a:round/>
          <a:headEnd/>
          <a:tailEnd/>
        </a:ln>
      </xdr:spPr>
    </xdr:sp>
    <xdr:clientData/>
  </xdr:twoCellAnchor>
  <xdr:twoCellAnchor>
    <xdr:from>
      <xdr:col>15</xdr:col>
      <xdr:colOff>66675</xdr:colOff>
      <xdr:row>24</xdr:row>
      <xdr:rowOff>38100</xdr:rowOff>
    </xdr:from>
    <xdr:to>
      <xdr:col>16</xdr:col>
      <xdr:colOff>66675</xdr:colOff>
      <xdr:row>25</xdr:row>
      <xdr:rowOff>47625</xdr:rowOff>
    </xdr:to>
    <xdr:sp macro="" textlink="">
      <xdr:nvSpPr>
        <xdr:cNvPr id="22179" name="Oval 102">
          <a:extLst>
            <a:ext uri="{FF2B5EF4-FFF2-40B4-BE49-F238E27FC236}">
              <a16:creationId xmlns:a16="http://schemas.microsoft.com/office/drawing/2014/main" id="{1DE217CA-8E43-AB29-6908-178EFA1A9A3C}"/>
            </a:ext>
          </a:extLst>
        </xdr:cNvPr>
        <xdr:cNvSpPr>
          <a:spLocks noChangeArrowheads="1"/>
        </xdr:cNvSpPr>
      </xdr:nvSpPr>
      <xdr:spPr bwMode="auto">
        <a:xfrm>
          <a:off x="2762250" y="4248150"/>
          <a:ext cx="171450" cy="180975"/>
        </a:xfrm>
        <a:prstGeom prst="ellipse">
          <a:avLst/>
        </a:prstGeom>
        <a:solidFill>
          <a:schemeClr val="tx1"/>
        </a:solidFill>
        <a:ln w="9525">
          <a:solidFill>
            <a:srgbClr val="000000"/>
          </a:solidFill>
          <a:round/>
          <a:headEnd/>
          <a:tailEnd/>
        </a:ln>
      </xdr:spPr>
    </xdr:sp>
    <xdr:clientData/>
  </xdr:twoCellAnchor>
  <xdr:twoCellAnchor>
    <xdr:from>
      <xdr:col>13</xdr:col>
      <xdr:colOff>133350</xdr:colOff>
      <xdr:row>24</xdr:row>
      <xdr:rowOff>152400</xdr:rowOff>
    </xdr:from>
    <xdr:to>
      <xdr:col>14</xdr:col>
      <xdr:colOff>133350</xdr:colOff>
      <xdr:row>25</xdr:row>
      <xdr:rowOff>161925</xdr:rowOff>
    </xdr:to>
    <xdr:sp macro="" textlink="">
      <xdr:nvSpPr>
        <xdr:cNvPr id="22180" name="Oval 103">
          <a:extLst>
            <a:ext uri="{FF2B5EF4-FFF2-40B4-BE49-F238E27FC236}">
              <a16:creationId xmlns:a16="http://schemas.microsoft.com/office/drawing/2014/main" id="{F98622A1-275F-CE14-0951-27BD687CA370}"/>
            </a:ext>
          </a:extLst>
        </xdr:cNvPr>
        <xdr:cNvSpPr>
          <a:spLocks noChangeArrowheads="1"/>
        </xdr:cNvSpPr>
      </xdr:nvSpPr>
      <xdr:spPr bwMode="auto">
        <a:xfrm>
          <a:off x="2438400" y="4362450"/>
          <a:ext cx="171450" cy="180975"/>
        </a:xfrm>
        <a:prstGeom prst="ellipse">
          <a:avLst/>
        </a:prstGeom>
        <a:solidFill>
          <a:srgbClr val="808080"/>
        </a:solidFill>
        <a:ln w="9525">
          <a:solidFill>
            <a:srgbClr val="000000"/>
          </a:solidFill>
          <a:round/>
          <a:headEnd/>
          <a:tailEnd/>
        </a:ln>
      </xdr:spPr>
    </xdr:sp>
    <xdr:clientData/>
  </xdr:twoCellAnchor>
  <xdr:twoCellAnchor>
    <xdr:from>
      <xdr:col>21</xdr:col>
      <xdr:colOff>38100</xdr:colOff>
      <xdr:row>21</xdr:row>
      <xdr:rowOff>66675</xdr:rowOff>
    </xdr:from>
    <xdr:to>
      <xdr:col>27</xdr:col>
      <xdr:colOff>19050</xdr:colOff>
      <xdr:row>26</xdr:row>
      <xdr:rowOff>142875</xdr:rowOff>
    </xdr:to>
    <xdr:sp macro="" textlink="">
      <xdr:nvSpPr>
        <xdr:cNvPr id="22181" name="Oval 104">
          <a:extLst>
            <a:ext uri="{FF2B5EF4-FFF2-40B4-BE49-F238E27FC236}">
              <a16:creationId xmlns:a16="http://schemas.microsoft.com/office/drawing/2014/main" id="{2D3F423D-4465-A103-8ACD-035F21950E64}"/>
            </a:ext>
          </a:extLst>
        </xdr:cNvPr>
        <xdr:cNvSpPr>
          <a:spLocks noChangeArrowheads="1"/>
        </xdr:cNvSpPr>
      </xdr:nvSpPr>
      <xdr:spPr bwMode="auto">
        <a:xfrm>
          <a:off x="3762375" y="3762375"/>
          <a:ext cx="1009650" cy="933450"/>
        </a:xfrm>
        <a:prstGeom prst="ellipse">
          <a:avLst/>
        </a:prstGeom>
        <a:solidFill>
          <a:srgbClr val="C0C0C0"/>
        </a:solidFill>
        <a:ln w="9525">
          <a:solidFill>
            <a:srgbClr val="000000"/>
          </a:solidFill>
          <a:round/>
          <a:headEnd/>
          <a:tailEnd/>
        </a:ln>
      </xdr:spPr>
    </xdr:sp>
    <xdr:clientData/>
  </xdr:twoCellAnchor>
  <xdr:twoCellAnchor>
    <xdr:from>
      <xdr:col>23</xdr:col>
      <xdr:colOff>161925</xdr:colOff>
      <xdr:row>26</xdr:row>
      <xdr:rowOff>9525</xdr:rowOff>
    </xdr:from>
    <xdr:to>
      <xdr:col>37</xdr:col>
      <xdr:colOff>47625</xdr:colOff>
      <xdr:row>29</xdr:row>
      <xdr:rowOff>28575</xdr:rowOff>
    </xdr:to>
    <xdr:sp macro="" textlink="">
      <xdr:nvSpPr>
        <xdr:cNvPr id="22182" name="Freeform 105">
          <a:extLst>
            <a:ext uri="{FF2B5EF4-FFF2-40B4-BE49-F238E27FC236}">
              <a16:creationId xmlns:a16="http://schemas.microsoft.com/office/drawing/2014/main" id="{58E39E8F-ED51-F308-A7F6-21F7D06E695F}"/>
            </a:ext>
          </a:extLst>
        </xdr:cNvPr>
        <xdr:cNvSpPr>
          <a:spLocks/>
        </xdr:cNvSpPr>
      </xdr:nvSpPr>
      <xdr:spPr bwMode="auto">
        <a:xfrm>
          <a:off x="4229100" y="4562475"/>
          <a:ext cx="2286000" cy="53340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76200</xdr:colOff>
      <xdr:row>28</xdr:row>
      <xdr:rowOff>104775</xdr:rowOff>
    </xdr:from>
    <xdr:to>
      <xdr:col>29</xdr:col>
      <xdr:colOff>95250</xdr:colOff>
      <xdr:row>34</xdr:row>
      <xdr:rowOff>38100</xdr:rowOff>
    </xdr:to>
    <xdr:sp macro="" textlink="">
      <xdr:nvSpPr>
        <xdr:cNvPr id="22183" name="Freeform 106">
          <a:extLst>
            <a:ext uri="{FF2B5EF4-FFF2-40B4-BE49-F238E27FC236}">
              <a16:creationId xmlns:a16="http://schemas.microsoft.com/office/drawing/2014/main" id="{35128AFB-E661-5852-59BB-613E0AE3EDF1}"/>
            </a:ext>
          </a:extLst>
        </xdr:cNvPr>
        <xdr:cNvSpPr>
          <a:spLocks/>
        </xdr:cNvSpPr>
      </xdr:nvSpPr>
      <xdr:spPr bwMode="auto">
        <a:xfrm>
          <a:off x="2943225" y="5000625"/>
          <a:ext cx="2247900" cy="962025"/>
        </a:xfrm>
        <a:custGeom>
          <a:avLst/>
          <a:gdLst>
            <a:gd name="T0" fmla="*/ 0 w 200"/>
            <a:gd name="T1" fmla="*/ 0 h 36"/>
            <a:gd name="T2" fmla="*/ 2147483647 w 200"/>
            <a:gd name="T3" fmla="*/ 2147483647 h 36"/>
            <a:gd name="T4" fmla="*/ 2147483647 w 200"/>
            <a:gd name="T5" fmla="*/ 2147483647 h 36"/>
            <a:gd name="T6" fmla="*/ 0 60000 65536"/>
            <a:gd name="T7" fmla="*/ 0 60000 65536"/>
            <a:gd name="T8" fmla="*/ 0 60000 65536"/>
            <a:gd name="T9" fmla="*/ 0 w 200"/>
            <a:gd name="T10" fmla="*/ 0 h 36"/>
            <a:gd name="T11" fmla="*/ 200 w 200"/>
            <a:gd name="T12" fmla="*/ 36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28575</xdr:colOff>
      <xdr:row>25</xdr:row>
      <xdr:rowOff>57150</xdr:rowOff>
    </xdr:from>
    <xdr:to>
      <xdr:col>25</xdr:col>
      <xdr:colOff>76200</xdr:colOff>
      <xdr:row>36</xdr:row>
      <xdr:rowOff>28575</xdr:rowOff>
    </xdr:to>
    <xdr:sp macro="" textlink="">
      <xdr:nvSpPr>
        <xdr:cNvPr id="22184" name="Freeform 107">
          <a:extLst>
            <a:ext uri="{FF2B5EF4-FFF2-40B4-BE49-F238E27FC236}">
              <a16:creationId xmlns:a16="http://schemas.microsoft.com/office/drawing/2014/main" id="{B65C6C6D-61EA-5B97-6E93-0EB7FBD923A4}"/>
            </a:ext>
          </a:extLst>
        </xdr:cNvPr>
        <xdr:cNvSpPr>
          <a:spLocks/>
        </xdr:cNvSpPr>
      </xdr:nvSpPr>
      <xdr:spPr bwMode="auto">
        <a:xfrm>
          <a:off x="2505075" y="4438650"/>
          <a:ext cx="1981200" cy="1857375"/>
        </a:xfrm>
        <a:custGeom>
          <a:avLst/>
          <a:gdLst>
            <a:gd name="T0" fmla="*/ 0 w 244"/>
            <a:gd name="T1" fmla="*/ 0 h 32"/>
            <a:gd name="T2" fmla="*/ 2147483647 w 244"/>
            <a:gd name="T3" fmla="*/ 2147483647 h 32"/>
            <a:gd name="T4" fmla="*/ 2147483647 w 244"/>
            <a:gd name="T5" fmla="*/ 2147483647 h 32"/>
            <a:gd name="T6" fmla="*/ 0 60000 65536"/>
            <a:gd name="T7" fmla="*/ 0 60000 65536"/>
            <a:gd name="T8" fmla="*/ 0 60000 65536"/>
            <a:gd name="T9" fmla="*/ 0 w 244"/>
            <a:gd name="T10" fmla="*/ 0 h 32"/>
            <a:gd name="T11" fmla="*/ 244 w 244"/>
            <a:gd name="T12" fmla="*/ 32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95250</xdr:colOff>
      <xdr:row>22</xdr:row>
      <xdr:rowOff>19050</xdr:rowOff>
    </xdr:from>
    <xdr:to>
      <xdr:col>37</xdr:col>
      <xdr:colOff>76200</xdr:colOff>
      <xdr:row>27</xdr:row>
      <xdr:rowOff>19050</xdr:rowOff>
    </xdr:to>
    <xdr:sp macro="" textlink="">
      <xdr:nvSpPr>
        <xdr:cNvPr id="22185" name="Freeform 108">
          <a:extLst>
            <a:ext uri="{FF2B5EF4-FFF2-40B4-BE49-F238E27FC236}">
              <a16:creationId xmlns:a16="http://schemas.microsoft.com/office/drawing/2014/main" id="{A583DF2C-20D2-C545-6B8D-5906B2C9CBB0}"/>
            </a:ext>
          </a:extLst>
        </xdr:cNvPr>
        <xdr:cNvSpPr>
          <a:spLocks/>
        </xdr:cNvSpPr>
      </xdr:nvSpPr>
      <xdr:spPr bwMode="auto">
        <a:xfrm>
          <a:off x="3305175" y="3886200"/>
          <a:ext cx="3238500" cy="85725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57150</xdr:colOff>
      <xdr:row>21</xdr:row>
      <xdr:rowOff>152400</xdr:rowOff>
    </xdr:from>
    <xdr:to>
      <xdr:col>13</xdr:col>
      <xdr:colOff>57150</xdr:colOff>
      <xdr:row>22</xdr:row>
      <xdr:rowOff>161925</xdr:rowOff>
    </xdr:to>
    <xdr:sp macro="" textlink="">
      <xdr:nvSpPr>
        <xdr:cNvPr id="2" name="Oval 101">
          <a:extLst>
            <a:ext uri="{FF2B5EF4-FFF2-40B4-BE49-F238E27FC236}">
              <a16:creationId xmlns:a16="http://schemas.microsoft.com/office/drawing/2014/main" id="{881F5BAA-5563-4038-A286-54649D72DD94}"/>
            </a:ext>
          </a:extLst>
        </xdr:cNvPr>
        <xdr:cNvSpPr>
          <a:spLocks noChangeArrowheads="1"/>
        </xdr:cNvSpPr>
      </xdr:nvSpPr>
      <xdr:spPr bwMode="auto">
        <a:xfrm>
          <a:off x="2190750" y="3848100"/>
          <a:ext cx="171450" cy="180975"/>
        </a:xfrm>
        <a:prstGeom prst="ellipse">
          <a:avLst/>
        </a:prstGeom>
        <a:solidFill>
          <a:srgbClr val="FFFF00"/>
        </a:solidFill>
        <a:ln w="9525">
          <a:solidFill>
            <a:srgbClr val="000000"/>
          </a:solidFill>
          <a:round/>
          <a:headEnd/>
          <a:tailEnd/>
        </a:ln>
      </xdr:spPr>
    </xdr:sp>
    <xdr:clientData/>
  </xdr:twoCellAnchor>
  <xdr:twoCellAnchor>
    <xdr:from>
      <xdr:col>14</xdr:col>
      <xdr:colOff>19050</xdr:colOff>
      <xdr:row>20</xdr:row>
      <xdr:rowOff>161925</xdr:rowOff>
    </xdr:from>
    <xdr:to>
      <xdr:col>14</xdr:col>
      <xdr:colOff>190500</xdr:colOff>
      <xdr:row>22</xdr:row>
      <xdr:rowOff>0</xdr:rowOff>
    </xdr:to>
    <xdr:sp macro="" textlink="">
      <xdr:nvSpPr>
        <xdr:cNvPr id="3" name="Oval 101">
          <a:extLst>
            <a:ext uri="{FF2B5EF4-FFF2-40B4-BE49-F238E27FC236}">
              <a16:creationId xmlns:a16="http://schemas.microsoft.com/office/drawing/2014/main" id="{99B976FC-313E-4C27-83A1-3D36C5575E2F}"/>
            </a:ext>
          </a:extLst>
        </xdr:cNvPr>
        <xdr:cNvSpPr>
          <a:spLocks noChangeArrowheads="1"/>
        </xdr:cNvSpPr>
      </xdr:nvSpPr>
      <xdr:spPr bwMode="auto">
        <a:xfrm>
          <a:off x="2495550" y="3686175"/>
          <a:ext cx="171450" cy="180975"/>
        </a:xfrm>
        <a:prstGeom prst="ellipse">
          <a:avLst/>
        </a:prstGeom>
        <a:solidFill>
          <a:srgbClr val="0066FF"/>
        </a:solidFill>
        <a:ln w="9525">
          <a:solidFill>
            <a:srgbClr val="000000"/>
          </a:solidFill>
          <a:round/>
          <a:headEnd/>
          <a:tailEnd/>
        </a:ln>
      </xdr:spPr>
    </xdr:sp>
    <xdr:clientData/>
  </xdr:twoCellAnchor>
  <xdr:twoCellAnchor>
    <xdr:from>
      <xdr:col>13</xdr:col>
      <xdr:colOff>123825</xdr:colOff>
      <xdr:row>23</xdr:row>
      <xdr:rowOff>0</xdr:rowOff>
    </xdr:from>
    <xdr:to>
      <xdr:col>14</xdr:col>
      <xdr:colOff>123825</xdr:colOff>
      <xdr:row>24</xdr:row>
      <xdr:rowOff>9525</xdr:rowOff>
    </xdr:to>
    <xdr:sp macro="" textlink="">
      <xdr:nvSpPr>
        <xdr:cNvPr id="4" name="Oval 101">
          <a:extLst>
            <a:ext uri="{FF2B5EF4-FFF2-40B4-BE49-F238E27FC236}">
              <a16:creationId xmlns:a16="http://schemas.microsoft.com/office/drawing/2014/main" id="{1A8BAA15-106C-4BB5-8E7E-CDA0124C6351}"/>
            </a:ext>
          </a:extLst>
        </xdr:cNvPr>
        <xdr:cNvSpPr>
          <a:spLocks noChangeArrowheads="1"/>
        </xdr:cNvSpPr>
      </xdr:nvSpPr>
      <xdr:spPr bwMode="auto">
        <a:xfrm>
          <a:off x="2428875" y="4038600"/>
          <a:ext cx="171450" cy="180975"/>
        </a:xfrm>
        <a:prstGeom prst="ellipse">
          <a:avLst/>
        </a:prstGeom>
        <a:solidFill>
          <a:schemeClr val="accent6"/>
        </a:solidFill>
        <a:ln w="9525">
          <a:solidFill>
            <a:srgbClr val="000000"/>
          </a:solidFill>
          <a:round/>
          <a:headEnd/>
          <a:tailEnd/>
        </a:ln>
      </xdr:spPr>
    </xdr:sp>
    <xdr:clientData/>
  </xdr:twoCellAnchor>
  <xdr:twoCellAnchor>
    <xdr:from>
      <xdr:col>15</xdr:col>
      <xdr:colOff>0</xdr:colOff>
      <xdr:row>22</xdr:row>
      <xdr:rowOff>114300</xdr:rowOff>
    </xdr:from>
    <xdr:to>
      <xdr:col>16</xdr:col>
      <xdr:colOff>0</xdr:colOff>
      <xdr:row>23</xdr:row>
      <xdr:rowOff>123825</xdr:rowOff>
    </xdr:to>
    <xdr:sp macro="" textlink="">
      <xdr:nvSpPr>
        <xdr:cNvPr id="5" name="Oval 101">
          <a:extLst>
            <a:ext uri="{FF2B5EF4-FFF2-40B4-BE49-F238E27FC236}">
              <a16:creationId xmlns:a16="http://schemas.microsoft.com/office/drawing/2014/main" id="{87FC8132-18D9-4C0B-917E-657F04F65D80}"/>
            </a:ext>
          </a:extLst>
        </xdr:cNvPr>
        <xdr:cNvSpPr>
          <a:spLocks noChangeArrowheads="1"/>
        </xdr:cNvSpPr>
      </xdr:nvSpPr>
      <xdr:spPr bwMode="auto">
        <a:xfrm>
          <a:off x="2695575" y="3981450"/>
          <a:ext cx="171450" cy="180975"/>
        </a:xfrm>
        <a:prstGeom prst="ellipse">
          <a:avLst/>
        </a:prstGeom>
        <a:solidFill>
          <a:schemeClr val="bg1"/>
        </a:solidFill>
        <a:ln w="9525">
          <a:solidFill>
            <a:srgbClr val="000000"/>
          </a:solidFill>
          <a:round/>
          <a:headEnd/>
          <a:tailEnd/>
        </a:ln>
      </xdr:spPr>
    </xdr:sp>
    <xdr:clientData/>
  </xdr:twoCellAnchor>
  <xdr:twoCellAnchor>
    <xdr:from>
      <xdr:col>16</xdr:col>
      <xdr:colOff>114300</xdr:colOff>
      <xdr:row>22</xdr:row>
      <xdr:rowOff>123825</xdr:rowOff>
    </xdr:from>
    <xdr:to>
      <xdr:col>17</xdr:col>
      <xdr:colOff>114300</xdr:colOff>
      <xdr:row>23</xdr:row>
      <xdr:rowOff>133350</xdr:rowOff>
    </xdr:to>
    <xdr:sp macro="" textlink="">
      <xdr:nvSpPr>
        <xdr:cNvPr id="6" name="Oval 101">
          <a:extLst>
            <a:ext uri="{FF2B5EF4-FFF2-40B4-BE49-F238E27FC236}">
              <a16:creationId xmlns:a16="http://schemas.microsoft.com/office/drawing/2014/main" id="{149F99F2-84FC-4A70-A4CB-5A6914CCDCBD}"/>
            </a:ext>
          </a:extLst>
        </xdr:cNvPr>
        <xdr:cNvSpPr>
          <a:spLocks noChangeArrowheads="1"/>
        </xdr:cNvSpPr>
      </xdr:nvSpPr>
      <xdr:spPr bwMode="auto">
        <a:xfrm>
          <a:off x="2981325" y="3990975"/>
          <a:ext cx="171450" cy="180975"/>
        </a:xfrm>
        <a:prstGeom prst="ellipse">
          <a:avLst/>
        </a:prstGeom>
        <a:solidFill>
          <a:srgbClr val="FF99FF"/>
        </a:solidFill>
        <a:ln w="9525">
          <a:solidFill>
            <a:srgbClr val="000000"/>
          </a:solidFill>
          <a:round/>
          <a:headEnd/>
          <a:tailEnd/>
        </a:ln>
      </xdr:spPr>
    </xdr:sp>
    <xdr:clientData/>
  </xdr:twoCellAnchor>
  <xdr:twoCellAnchor>
    <xdr:from>
      <xdr:col>15</xdr:col>
      <xdr:colOff>9525</xdr:colOff>
      <xdr:row>25</xdr:row>
      <xdr:rowOff>133350</xdr:rowOff>
    </xdr:from>
    <xdr:to>
      <xdr:col>16</xdr:col>
      <xdr:colOff>9525</xdr:colOff>
      <xdr:row>26</xdr:row>
      <xdr:rowOff>142875</xdr:rowOff>
    </xdr:to>
    <xdr:sp macro="" textlink="">
      <xdr:nvSpPr>
        <xdr:cNvPr id="7" name="Oval 101">
          <a:extLst>
            <a:ext uri="{FF2B5EF4-FFF2-40B4-BE49-F238E27FC236}">
              <a16:creationId xmlns:a16="http://schemas.microsoft.com/office/drawing/2014/main" id="{F792033B-5A69-4961-AD12-30829185C6C6}"/>
            </a:ext>
          </a:extLst>
        </xdr:cNvPr>
        <xdr:cNvSpPr>
          <a:spLocks noChangeArrowheads="1"/>
        </xdr:cNvSpPr>
      </xdr:nvSpPr>
      <xdr:spPr bwMode="auto">
        <a:xfrm>
          <a:off x="2705100" y="4514850"/>
          <a:ext cx="171450" cy="180975"/>
        </a:xfrm>
        <a:prstGeom prst="ellipse">
          <a:avLst/>
        </a:prstGeom>
        <a:solidFill>
          <a:srgbClr val="996633"/>
        </a:solidFill>
        <a:ln w="9525">
          <a:solidFill>
            <a:srgbClr val="000000"/>
          </a:solidFill>
          <a:round/>
          <a:headEnd/>
          <a:tailEnd/>
        </a:ln>
      </xdr:spPr>
    </xdr:sp>
    <xdr:clientData/>
  </xdr:twoCellAnchor>
  <xdr:twoCellAnchor>
    <xdr:from>
      <xdr:col>12</xdr:col>
      <xdr:colOff>47625</xdr:colOff>
      <xdr:row>25</xdr:row>
      <xdr:rowOff>28575</xdr:rowOff>
    </xdr:from>
    <xdr:to>
      <xdr:col>13</xdr:col>
      <xdr:colOff>47625</xdr:colOff>
      <xdr:row>26</xdr:row>
      <xdr:rowOff>38100</xdr:rowOff>
    </xdr:to>
    <xdr:sp macro="" textlink="">
      <xdr:nvSpPr>
        <xdr:cNvPr id="8" name="Oval 101">
          <a:extLst>
            <a:ext uri="{FF2B5EF4-FFF2-40B4-BE49-F238E27FC236}">
              <a16:creationId xmlns:a16="http://schemas.microsoft.com/office/drawing/2014/main" id="{8E4510C8-8935-4D3C-99BB-5CB5BD722391}"/>
            </a:ext>
          </a:extLst>
        </xdr:cNvPr>
        <xdr:cNvSpPr>
          <a:spLocks noChangeArrowheads="1"/>
        </xdr:cNvSpPr>
      </xdr:nvSpPr>
      <xdr:spPr bwMode="auto">
        <a:xfrm>
          <a:off x="2181225" y="4410075"/>
          <a:ext cx="171450" cy="180975"/>
        </a:xfrm>
        <a:prstGeom prst="ellipse">
          <a:avLst/>
        </a:prstGeom>
        <a:solidFill>
          <a:srgbClr val="FF0000"/>
        </a:solidFill>
        <a:ln w="9525">
          <a:solidFill>
            <a:srgbClr val="000000"/>
          </a:solidFill>
          <a:round/>
          <a:headEnd/>
          <a:tailEnd/>
        </a:ln>
      </xdr:spPr>
    </xdr:sp>
    <xdr:clientData/>
  </xdr:twoCellAnchor>
  <xdr:twoCellAnchor>
    <xdr:from>
      <xdr:col>16</xdr:col>
      <xdr:colOff>142875</xdr:colOff>
      <xdr:row>24</xdr:row>
      <xdr:rowOff>104775</xdr:rowOff>
    </xdr:from>
    <xdr:to>
      <xdr:col>17</xdr:col>
      <xdr:colOff>142875</xdr:colOff>
      <xdr:row>25</xdr:row>
      <xdr:rowOff>114300</xdr:rowOff>
    </xdr:to>
    <xdr:sp macro="" textlink="">
      <xdr:nvSpPr>
        <xdr:cNvPr id="10" name="Oval 101">
          <a:extLst>
            <a:ext uri="{FF2B5EF4-FFF2-40B4-BE49-F238E27FC236}">
              <a16:creationId xmlns:a16="http://schemas.microsoft.com/office/drawing/2014/main" id="{5645004E-2A64-4B0B-9DA0-02620EE90D96}"/>
            </a:ext>
          </a:extLst>
        </xdr:cNvPr>
        <xdr:cNvSpPr>
          <a:spLocks noChangeArrowheads="1"/>
        </xdr:cNvSpPr>
      </xdr:nvSpPr>
      <xdr:spPr bwMode="auto">
        <a:xfrm>
          <a:off x="3009900" y="4314825"/>
          <a:ext cx="171450" cy="180975"/>
        </a:xfrm>
        <a:prstGeom prst="ellipse">
          <a:avLst/>
        </a:prstGeom>
        <a:solidFill>
          <a:srgbClr val="CC0099"/>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2" name="Freeform 1">
          <a:extLst>
            <a:ext uri="{FF2B5EF4-FFF2-40B4-BE49-F238E27FC236}">
              <a16:creationId xmlns:a16="http://schemas.microsoft.com/office/drawing/2014/main" id="{5D8CBD18-060C-46F8-B368-7C2F6A5DB98A}"/>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3" name="Line 2">
          <a:extLst>
            <a:ext uri="{FF2B5EF4-FFF2-40B4-BE49-F238E27FC236}">
              <a16:creationId xmlns:a16="http://schemas.microsoft.com/office/drawing/2014/main" id="{5630D656-57DB-40C9-89CC-EC7BA2253607}"/>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4" name="Line 3">
          <a:extLst>
            <a:ext uri="{FF2B5EF4-FFF2-40B4-BE49-F238E27FC236}">
              <a16:creationId xmlns:a16="http://schemas.microsoft.com/office/drawing/2014/main" id="{5A9553EC-B567-417E-8B6B-F9892DCCD60E}"/>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5" name="Freeform 27">
          <a:extLst>
            <a:ext uri="{FF2B5EF4-FFF2-40B4-BE49-F238E27FC236}">
              <a16:creationId xmlns:a16="http://schemas.microsoft.com/office/drawing/2014/main" id="{C26AE6A3-90C3-4084-9E46-93A09BE29FC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6" name="Line 28">
          <a:extLst>
            <a:ext uri="{FF2B5EF4-FFF2-40B4-BE49-F238E27FC236}">
              <a16:creationId xmlns:a16="http://schemas.microsoft.com/office/drawing/2014/main" id="{F4E9A97F-4818-46B7-A060-972275734EB1}"/>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7" name="Line 29">
          <a:extLst>
            <a:ext uri="{FF2B5EF4-FFF2-40B4-BE49-F238E27FC236}">
              <a16:creationId xmlns:a16="http://schemas.microsoft.com/office/drawing/2014/main" id="{06389859-973D-4FE8-9ABE-911118723D84}"/>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3</xdr:row>
      <xdr:rowOff>47625</xdr:rowOff>
    </xdr:from>
    <xdr:to>
      <xdr:col>21</xdr:col>
      <xdr:colOff>123825</xdr:colOff>
      <xdr:row>4</xdr:row>
      <xdr:rowOff>114300</xdr:rowOff>
    </xdr:to>
    <xdr:sp macro="" textlink="">
      <xdr:nvSpPr>
        <xdr:cNvPr id="8" name="TextBox 7">
          <a:extLst>
            <a:ext uri="{FF2B5EF4-FFF2-40B4-BE49-F238E27FC236}">
              <a16:creationId xmlns:a16="http://schemas.microsoft.com/office/drawing/2014/main" id="{B116A01D-858A-8C3C-DF0D-62F6DC442AE6}"/>
            </a:ext>
          </a:extLst>
        </xdr:cNvPr>
        <xdr:cNvSpPr txBox="1"/>
      </xdr:nvSpPr>
      <xdr:spPr>
        <a:xfrm>
          <a:off x="2362200" y="600075"/>
          <a:ext cx="224790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Nurodoma</a:t>
          </a:r>
          <a:r>
            <a:rPr lang="lt-LT" sz="1000" i="1" baseline="0">
              <a:latin typeface="Arial" panose="020B0604020202020204" pitchFamily="34" charset="0"/>
              <a:cs typeface="Arial" panose="020B0604020202020204" pitchFamily="34" charset="0"/>
            </a:rPr>
            <a:t>s k</a:t>
          </a:r>
          <a:r>
            <a:rPr lang="lt-LT" sz="1000" i="1">
              <a:latin typeface="Arial" panose="020B0604020202020204" pitchFamily="34" charset="0"/>
              <a:cs typeface="Arial" panose="020B0604020202020204" pitchFamily="34" charset="0"/>
            </a:rPr>
            <a:t>abelio atsargos kiekis</a:t>
          </a:r>
        </a:p>
      </xdr:txBody>
    </xdr:sp>
    <xdr:clientData/>
  </xdr:twoCellAnchor>
  <xdr:twoCellAnchor>
    <xdr:from>
      <xdr:col>11</xdr:col>
      <xdr:colOff>95250</xdr:colOff>
      <xdr:row>4</xdr:row>
      <xdr:rowOff>114300</xdr:rowOff>
    </xdr:from>
    <xdr:to>
      <xdr:col>17</xdr:col>
      <xdr:colOff>0</xdr:colOff>
      <xdr:row>10</xdr:row>
      <xdr:rowOff>57150</xdr:rowOff>
    </xdr:to>
    <xdr:cxnSp macro="">
      <xdr:nvCxnSpPr>
        <xdr:cNvPr id="10" name="Straight Arrow Connector 9">
          <a:extLst>
            <a:ext uri="{FF2B5EF4-FFF2-40B4-BE49-F238E27FC236}">
              <a16:creationId xmlns:a16="http://schemas.microsoft.com/office/drawing/2014/main" id="{2037F326-0985-DD1E-C73E-07DCBECCF8DD}"/>
            </a:ext>
          </a:extLst>
        </xdr:cNvPr>
        <xdr:cNvCxnSpPr>
          <a:stCxn id="8" idx="2"/>
        </xdr:cNvCxnSpPr>
      </xdr:nvCxnSpPr>
      <xdr:spPr>
        <a:xfrm flipH="1">
          <a:off x="2238375" y="857250"/>
          <a:ext cx="12477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4</xdr:row>
      <xdr:rowOff>114300</xdr:rowOff>
    </xdr:from>
    <xdr:to>
      <xdr:col>17</xdr:col>
      <xdr:colOff>142875</xdr:colOff>
      <xdr:row>10</xdr:row>
      <xdr:rowOff>57150</xdr:rowOff>
    </xdr:to>
    <xdr:cxnSp macro="">
      <xdr:nvCxnSpPr>
        <xdr:cNvPr id="12" name="Straight Arrow Connector 11">
          <a:extLst>
            <a:ext uri="{FF2B5EF4-FFF2-40B4-BE49-F238E27FC236}">
              <a16:creationId xmlns:a16="http://schemas.microsoft.com/office/drawing/2014/main" id="{8DC8949A-1B36-4EA8-CEE7-67FDFD942FBB}"/>
            </a:ext>
          </a:extLst>
        </xdr:cNvPr>
        <xdr:cNvCxnSpPr>
          <a:stCxn id="8" idx="2"/>
        </xdr:cNvCxnSpPr>
      </xdr:nvCxnSpPr>
      <xdr:spPr>
        <a:xfrm>
          <a:off x="3486150" y="857250"/>
          <a:ext cx="1428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13</xdr:row>
      <xdr:rowOff>142875</xdr:rowOff>
    </xdr:from>
    <xdr:to>
      <xdr:col>18</xdr:col>
      <xdr:colOff>76200</xdr:colOff>
      <xdr:row>15</xdr:row>
      <xdr:rowOff>76200</xdr:rowOff>
    </xdr:to>
    <xdr:sp macro="" textlink="">
      <xdr:nvSpPr>
        <xdr:cNvPr id="25" name="TextBox 24">
          <a:extLst>
            <a:ext uri="{FF2B5EF4-FFF2-40B4-BE49-F238E27FC236}">
              <a16:creationId xmlns:a16="http://schemas.microsoft.com/office/drawing/2014/main" id="{FE15B189-B0C0-43C3-930D-FB23BF4DE129}"/>
            </a:ext>
          </a:extLst>
        </xdr:cNvPr>
        <xdr:cNvSpPr txBox="1"/>
      </xdr:nvSpPr>
      <xdr:spPr>
        <a:xfrm>
          <a:off x="2047875" y="2371725"/>
          <a:ext cx="173355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Markeriai kabelio galuose</a:t>
          </a:r>
        </a:p>
      </xdr:txBody>
    </xdr:sp>
    <xdr:clientData/>
  </xdr:twoCellAnchor>
  <xdr:twoCellAnchor>
    <xdr:from>
      <xdr:col>12</xdr:col>
      <xdr:colOff>38100</xdr:colOff>
      <xdr:row>12</xdr:row>
      <xdr:rowOff>19050</xdr:rowOff>
    </xdr:from>
    <xdr:to>
      <xdr:col>14</xdr:col>
      <xdr:colOff>85725</xdr:colOff>
      <xdr:row>13</xdr:row>
      <xdr:rowOff>142875</xdr:rowOff>
    </xdr:to>
    <xdr:cxnSp macro="">
      <xdr:nvCxnSpPr>
        <xdr:cNvPr id="27" name="Straight Arrow Connector 26">
          <a:extLst>
            <a:ext uri="{FF2B5EF4-FFF2-40B4-BE49-F238E27FC236}">
              <a16:creationId xmlns:a16="http://schemas.microsoft.com/office/drawing/2014/main" id="{42EABE06-4AE3-E25C-392F-AE4E4053DD2B}"/>
            </a:ext>
          </a:extLst>
        </xdr:cNvPr>
        <xdr:cNvCxnSpPr>
          <a:stCxn id="25" idx="0"/>
        </xdr:cNvCxnSpPr>
      </xdr:nvCxnSpPr>
      <xdr:spPr>
        <a:xfrm flipH="1" flipV="1">
          <a:off x="2400300" y="2085975"/>
          <a:ext cx="514350" cy="28575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14</xdr:col>
      <xdr:colOff>85725</xdr:colOff>
      <xdr:row>12</xdr:row>
      <xdr:rowOff>0</xdr:rowOff>
    </xdr:from>
    <xdr:to>
      <xdr:col>16</xdr:col>
      <xdr:colOff>85725</xdr:colOff>
      <xdr:row>13</xdr:row>
      <xdr:rowOff>142875</xdr:rowOff>
    </xdr:to>
    <xdr:cxnSp macro="">
      <xdr:nvCxnSpPr>
        <xdr:cNvPr id="29" name="Straight Arrow Connector 28">
          <a:extLst>
            <a:ext uri="{FF2B5EF4-FFF2-40B4-BE49-F238E27FC236}">
              <a16:creationId xmlns:a16="http://schemas.microsoft.com/office/drawing/2014/main" id="{E0E0D035-070E-E93F-58AB-5114A7150CE7}"/>
            </a:ext>
          </a:extLst>
        </xdr:cNvPr>
        <xdr:cNvCxnSpPr>
          <a:stCxn id="25" idx="0"/>
        </xdr:cNvCxnSpPr>
      </xdr:nvCxnSpPr>
      <xdr:spPr>
        <a:xfrm flipV="1">
          <a:off x="2914650" y="2066925"/>
          <a:ext cx="438150" cy="30480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20</xdr:col>
      <xdr:colOff>38101</xdr:colOff>
      <xdr:row>12</xdr:row>
      <xdr:rowOff>57149</xdr:rowOff>
    </xdr:from>
    <xdr:to>
      <xdr:col>24</xdr:col>
      <xdr:colOff>9526</xdr:colOff>
      <xdr:row>13</xdr:row>
      <xdr:rowOff>114299</xdr:rowOff>
    </xdr:to>
    <xdr:sp macro="" textlink="">
      <xdr:nvSpPr>
        <xdr:cNvPr id="42" name="TextBox 41">
          <a:extLst>
            <a:ext uri="{FF2B5EF4-FFF2-40B4-BE49-F238E27FC236}">
              <a16:creationId xmlns:a16="http://schemas.microsoft.com/office/drawing/2014/main" id="{1A35510F-C404-47C6-C4BE-4A7FB105552D}"/>
            </a:ext>
          </a:extLst>
        </xdr:cNvPr>
        <xdr:cNvSpPr txBox="1"/>
      </xdr:nvSpPr>
      <xdr:spPr>
        <a:xfrm>
          <a:off x="4181476" y="2124074"/>
          <a:ext cx="97155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Movos tipas</a:t>
          </a:r>
        </a:p>
      </xdr:txBody>
    </xdr:sp>
    <xdr:clientData/>
  </xdr:twoCellAnchor>
  <xdr:twoCellAnchor>
    <xdr:from>
      <xdr:col>19</xdr:col>
      <xdr:colOff>142875</xdr:colOff>
      <xdr:row>8</xdr:row>
      <xdr:rowOff>66675</xdr:rowOff>
    </xdr:from>
    <xdr:to>
      <xdr:col>21</xdr:col>
      <xdr:colOff>180976</xdr:colOff>
      <xdr:row>12</xdr:row>
      <xdr:rowOff>57149</xdr:rowOff>
    </xdr:to>
    <xdr:cxnSp macro="">
      <xdr:nvCxnSpPr>
        <xdr:cNvPr id="44" name="Straight Arrow Connector 43">
          <a:extLst>
            <a:ext uri="{FF2B5EF4-FFF2-40B4-BE49-F238E27FC236}">
              <a16:creationId xmlns:a16="http://schemas.microsoft.com/office/drawing/2014/main" id="{6AF2C380-3187-2839-91F4-A7D7B09CF133}"/>
            </a:ext>
          </a:extLst>
        </xdr:cNvPr>
        <xdr:cNvCxnSpPr>
          <a:stCxn id="42" idx="0"/>
        </xdr:cNvCxnSpPr>
      </xdr:nvCxnSpPr>
      <xdr:spPr>
        <a:xfrm flipH="1" flipV="1">
          <a:off x="4067175" y="1457325"/>
          <a:ext cx="600076"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180976</xdr:colOff>
      <xdr:row>8</xdr:row>
      <xdr:rowOff>66675</xdr:rowOff>
    </xdr:from>
    <xdr:to>
      <xdr:col>25</xdr:col>
      <xdr:colOff>161925</xdr:colOff>
      <xdr:row>12</xdr:row>
      <xdr:rowOff>57149</xdr:rowOff>
    </xdr:to>
    <xdr:cxnSp macro="">
      <xdr:nvCxnSpPr>
        <xdr:cNvPr id="46" name="Straight Arrow Connector 45">
          <a:extLst>
            <a:ext uri="{FF2B5EF4-FFF2-40B4-BE49-F238E27FC236}">
              <a16:creationId xmlns:a16="http://schemas.microsoft.com/office/drawing/2014/main" id="{E4BB2523-A62B-25BA-C66B-FCADACD5F90B}"/>
            </a:ext>
          </a:extLst>
        </xdr:cNvPr>
        <xdr:cNvCxnSpPr>
          <a:stCxn id="42" idx="0"/>
        </xdr:cNvCxnSpPr>
      </xdr:nvCxnSpPr>
      <xdr:spPr>
        <a:xfrm flipV="1">
          <a:off x="4667251" y="1457325"/>
          <a:ext cx="857249"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13</xdr:row>
      <xdr:rowOff>161924</xdr:rowOff>
    </xdr:from>
    <xdr:to>
      <xdr:col>46</xdr:col>
      <xdr:colOff>57150</xdr:colOff>
      <xdr:row>18</xdr:row>
      <xdr:rowOff>133350</xdr:rowOff>
    </xdr:to>
    <xdr:sp macro="" textlink="">
      <xdr:nvSpPr>
        <xdr:cNvPr id="47" name="TextBox 46">
          <a:extLst>
            <a:ext uri="{FF2B5EF4-FFF2-40B4-BE49-F238E27FC236}">
              <a16:creationId xmlns:a16="http://schemas.microsoft.com/office/drawing/2014/main" id="{2303D6B1-0F50-4BDA-AA9D-11E73D0BC069}"/>
            </a:ext>
          </a:extLst>
        </xdr:cNvPr>
        <xdr:cNvSpPr txBox="1"/>
      </xdr:nvSpPr>
      <xdr:spPr>
        <a:xfrm>
          <a:off x="8229600" y="2390774"/>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Atsišako</a:t>
          </a:r>
          <a:r>
            <a:rPr lang="en-US" sz="1000" i="1">
              <a:latin typeface="Arial" panose="020B0604020202020204" pitchFamily="34" charset="0"/>
              <a:cs typeface="Arial" panose="020B0604020202020204" pitchFamily="34" charset="0"/>
            </a:rPr>
            <a:t>ji</a:t>
          </a:r>
          <a:r>
            <a:rPr lang="lt-LT" sz="1000" i="1">
              <a:latin typeface="Arial" panose="020B0604020202020204" pitchFamily="34" charset="0"/>
              <a:cs typeface="Arial" panose="020B0604020202020204" pitchFamily="34" charset="0"/>
            </a:rPr>
            <a:t>mas</a:t>
          </a:r>
          <a:r>
            <a:rPr lang="lt-LT" sz="1000" i="1" baseline="0">
              <a:latin typeface="Arial" panose="020B0604020202020204" pitchFamily="34" charset="0"/>
              <a:cs typeface="Arial" panose="020B0604020202020204" pitchFamily="34" charset="0"/>
            </a:rPr>
            <a:t> movoje, kita kryptimi. Sudaroma atskira ištiesinta schema: Ištiesinta 2</a:t>
          </a:r>
          <a:endParaRPr lang="lt-LT" sz="1000" i="1">
            <a:latin typeface="Arial" panose="020B0604020202020204" pitchFamily="34" charset="0"/>
            <a:cs typeface="Arial" panose="020B0604020202020204" pitchFamily="34" charset="0"/>
          </a:endParaRPr>
        </a:p>
      </xdr:txBody>
    </xdr:sp>
    <xdr:clientData/>
  </xdr:twoCellAnchor>
  <xdr:twoCellAnchor>
    <xdr:from>
      <xdr:col>29</xdr:col>
      <xdr:colOff>104775</xdr:colOff>
      <xdr:row>13</xdr:row>
      <xdr:rowOff>9525</xdr:rowOff>
    </xdr:from>
    <xdr:to>
      <xdr:col>40</xdr:col>
      <xdr:colOff>0</xdr:colOff>
      <xdr:row>16</xdr:row>
      <xdr:rowOff>71437</xdr:rowOff>
    </xdr:to>
    <xdr:cxnSp macro="">
      <xdr:nvCxnSpPr>
        <xdr:cNvPr id="49" name="Straight Arrow Connector 48">
          <a:extLst>
            <a:ext uri="{FF2B5EF4-FFF2-40B4-BE49-F238E27FC236}">
              <a16:creationId xmlns:a16="http://schemas.microsoft.com/office/drawing/2014/main" id="{16E04BC2-5034-CF72-C0E5-3E1A80029780}"/>
            </a:ext>
          </a:extLst>
        </xdr:cNvPr>
        <xdr:cNvCxnSpPr>
          <a:stCxn id="47" idx="1"/>
        </xdr:cNvCxnSpPr>
      </xdr:nvCxnSpPr>
      <xdr:spPr>
        <a:xfrm flipH="1" flipV="1">
          <a:off x="6467475" y="2238375"/>
          <a:ext cx="1762125" cy="54768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10433" name="Freeform 1">
          <a:extLst>
            <a:ext uri="{FF2B5EF4-FFF2-40B4-BE49-F238E27FC236}">
              <a16:creationId xmlns:a16="http://schemas.microsoft.com/office/drawing/2014/main" id="{F3C6ED07-D188-FF14-5F6F-9C7B636CBC13}"/>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10434" name="Line 2">
          <a:extLst>
            <a:ext uri="{FF2B5EF4-FFF2-40B4-BE49-F238E27FC236}">
              <a16:creationId xmlns:a16="http://schemas.microsoft.com/office/drawing/2014/main" id="{27AD18FE-F25D-0983-2004-FAEBA55E0AE2}"/>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10435" name="Line 3">
          <a:extLst>
            <a:ext uri="{FF2B5EF4-FFF2-40B4-BE49-F238E27FC236}">
              <a16:creationId xmlns:a16="http://schemas.microsoft.com/office/drawing/2014/main" id="{8BED22C1-182D-01D2-AA81-9AAAF7B01CB3}"/>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10436" name="Freeform 27">
          <a:extLst>
            <a:ext uri="{FF2B5EF4-FFF2-40B4-BE49-F238E27FC236}">
              <a16:creationId xmlns:a16="http://schemas.microsoft.com/office/drawing/2014/main" id="{C182C2D8-2047-5B36-647E-0C6C8519573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10437" name="Line 28">
          <a:extLst>
            <a:ext uri="{FF2B5EF4-FFF2-40B4-BE49-F238E27FC236}">
              <a16:creationId xmlns:a16="http://schemas.microsoft.com/office/drawing/2014/main" id="{81E5286B-E81B-AD66-52E1-BB6F8FA046E6}"/>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10438" name="Line 29">
          <a:extLst>
            <a:ext uri="{FF2B5EF4-FFF2-40B4-BE49-F238E27FC236}">
              <a16:creationId xmlns:a16="http://schemas.microsoft.com/office/drawing/2014/main" id="{35DD5C82-A21E-4A97-0540-10C73B43766D}"/>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34</xdr:row>
      <xdr:rowOff>76200</xdr:rowOff>
    </xdr:from>
    <xdr:to>
      <xdr:col>20</xdr:col>
      <xdr:colOff>0</xdr:colOff>
      <xdr:row>48</xdr:row>
      <xdr:rowOff>85725</xdr:rowOff>
    </xdr:to>
    <xdr:sp macro="" textlink="">
      <xdr:nvSpPr>
        <xdr:cNvPr id="23881" name="Freeform 875">
          <a:extLst>
            <a:ext uri="{FF2B5EF4-FFF2-40B4-BE49-F238E27FC236}">
              <a16:creationId xmlns:a16="http://schemas.microsoft.com/office/drawing/2014/main" id="{9E9B0714-9E73-C4C5-277F-B457DBB94652}"/>
            </a:ext>
          </a:extLst>
        </xdr:cNvPr>
        <xdr:cNvSpPr>
          <a:spLocks/>
        </xdr:cNvSpPr>
      </xdr:nvSpPr>
      <xdr:spPr bwMode="auto">
        <a:xfrm flipH="1" flipV="1">
          <a:off x="5038725" y="6076950"/>
          <a:ext cx="1619250" cy="2143125"/>
        </a:xfrm>
        <a:custGeom>
          <a:avLst/>
          <a:gdLst>
            <a:gd name="T0" fmla="*/ 2147483647 w 7657"/>
            <a:gd name="T1" fmla="*/ 0 h 10000"/>
            <a:gd name="T2" fmla="*/ 2147483647 w 7657"/>
            <a:gd name="T3" fmla="*/ 0 h 10000"/>
            <a:gd name="T4" fmla="*/ 2147483647 w 7657"/>
            <a:gd name="T5" fmla="*/ 2147483647 h 10000"/>
            <a:gd name="T6" fmla="*/ 0 w 7657"/>
            <a:gd name="T7" fmla="*/ 2147483647 h 10000"/>
            <a:gd name="T8" fmla="*/ 0 60000 65536"/>
            <a:gd name="T9" fmla="*/ 0 60000 65536"/>
            <a:gd name="T10" fmla="*/ 0 60000 65536"/>
            <a:gd name="T11" fmla="*/ 0 60000 65536"/>
            <a:gd name="T12" fmla="*/ 0 w 7657"/>
            <a:gd name="T13" fmla="*/ 0 h 10000"/>
            <a:gd name="T14" fmla="*/ 7657 w 7657"/>
            <a:gd name="T15" fmla="*/ 10000 h 10000"/>
          </a:gdLst>
          <a:ahLst/>
          <a:cxnLst>
            <a:cxn ang="T8">
              <a:pos x="T0" y="T1"/>
            </a:cxn>
            <a:cxn ang="T9">
              <a:pos x="T2" y="T3"/>
            </a:cxn>
            <a:cxn ang="T10">
              <a:pos x="T4" y="T5"/>
            </a:cxn>
            <a:cxn ang="T11">
              <a:pos x="T6" y="T7"/>
            </a:cxn>
          </a:cxnLst>
          <a:rect l="T12" t="T13" r="T14" b="T15"/>
          <a:pathLst>
            <a:path w="7657" h="10000">
              <a:moveTo>
                <a:pt x="7657" y="0"/>
              </a:moveTo>
              <a:lnTo>
                <a:pt x="404" y="0"/>
              </a:lnTo>
              <a:lnTo>
                <a:pt x="404"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34</xdr:row>
      <xdr:rowOff>76200</xdr:rowOff>
    </xdr:from>
    <xdr:to>
      <xdr:col>15</xdr:col>
      <xdr:colOff>76200</xdr:colOff>
      <xdr:row>36</xdr:row>
      <xdr:rowOff>85725</xdr:rowOff>
    </xdr:to>
    <xdr:sp macro="" textlink="">
      <xdr:nvSpPr>
        <xdr:cNvPr id="23882" name="Freeform 854">
          <a:extLst>
            <a:ext uri="{FF2B5EF4-FFF2-40B4-BE49-F238E27FC236}">
              <a16:creationId xmlns:a16="http://schemas.microsoft.com/office/drawing/2014/main" id="{0351FAF7-AF3C-E1BC-921E-49633D24E1FD}"/>
            </a:ext>
          </a:extLst>
        </xdr:cNvPr>
        <xdr:cNvSpPr>
          <a:spLocks/>
        </xdr:cNvSpPr>
      </xdr:nvSpPr>
      <xdr:spPr bwMode="auto">
        <a:xfrm>
          <a:off x="5048250" y="6076950"/>
          <a:ext cx="66675" cy="3143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35</xdr:row>
      <xdr:rowOff>76200</xdr:rowOff>
    </xdr:from>
    <xdr:to>
      <xdr:col>15</xdr:col>
      <xdr:colOff>133350</xdr:colOff>
      <xdr:row>37</xdr:row>
      <xdr:rowOff>95250</xdr:rowOff>
    </xdr:to>
    <xdr:sp macro="" textlink="">
      <xdr:nvSpPr>
        <xdr:cNvPr id="23883" name="Freeform 854">
          <a:extLst>
            <a:ext uri="{FF2B5EF4-FFF2-40B4-BE49-F238E27FC236}">
              <a16:creationId xmlns:a16="http://schemas.microsoft.com/office/drawing/2014/main" id="{BD0648A4-1057-BBD3-6EE9-3C71743A7AC2}"/>
            </a:ext>
          </a:extLst>
        </xdr:cNvPr>
        <xdr:cNvSpPr>
          <a:spLocks/>
        </xdr:cNvSpPr>
      </xdr:nvSpPr>
      <xdr:spPr bwMode="auto">
        <a:xfrm>
          <a:off x="5048250" y="6229350"/>
          <a:ext cx="123825" cy="32385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26</xdr:row>
      <xdr:rowOff>76200</xdr:rowOff>
    </xdr:from>
    <xdr:to>
      <xdr:col>15</xdr:col>
      <xdr:colOff>200025</xdr:colOff>
      <xdr:row>38</xdr:row>
      <xdr:rowOff>85725</xdr:rowOff>
    </xdr:to>
    <xdr:sp macro="" textlink="">
      <xdr:nvSpPr>
        <xdr:cNvPr id="23884" name="Freeform 854">
          <a:extLst>
            <a:ext uri="{FF2B5EF4-FFF2-40B4-BE49-F238E27FC236}">
              <a16:creationId xmlns:a16="http://schemas.microsoft.com/office/drawing/2014/main" id="{A25C195E-D49D-D68E-8EA6-0E50DB3BBF1B}"/>
            </a:ext>
          </a:extLst>
        </xdr:cNvPr>
        <xdr:cNvSpPr>
          <a:spLocks/>
        </xdr:cNvSpPr>
      </xdr:nvSpPr>
      <xdr:spPr bwMode="auto">
        <a:xfrm>
          <a:off x="5038725" y="4705350"/>
          <a:ext cx="200025" cy="19907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27</xdr:row>
      <xdr:rowOff>76200</xdr:rowOff>
    </xdr:from>
    <xdr:to>
      <xdr:col>15</xdr:col>
      <xdr:colOff>247650</xdr:colOff>
      <xdr:row>39</xdr:row>
      <xdr:rowOff>85725</xdr:rowOff>
    </xdr:to>
    <xdr:sp macro="" textlink="">
      <xdr:nvSpPr>
        <xdr:cNvPr id="23885" name="Freeform 854">
          <a:extLst>
            <a:ext uri="{FF2B5EF4-FFF2-40B4-BE49-F238E27FC236}">
              <a16:creationId xmlns:a16="http://schemas.microsoft.com/office/drawing/2014/main" id="{384B89ED-392A-B907-8522-903CF3F32A93}"/>
            </a:ext>
          </a:extLst>
        </xdr:cNvPr>
        <xdr:cNvSpPr>
          <a:spLocks/>
        </xdr:cNvSpPr>
      </xdr:nvSpPr>
      <xdr:spPr bwMode="auto">
        <a:xfrm>
          <a:off x="5048250" y="4876800"/>
          <a:ext cx="238125" cy="19716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28</xdr:row>
      <xdr:rowOff>76200</xdr:rowOff>
    </xdr:from>
    <xdr:to>
      <xdr:col>15</xdr:col>
      <xdr:colOff>304800</xdr:colOff>
      <xdr:row>40</xdr:row>
      <xdr:rowOff>76200</xdr:rowOff>
    </xdr:to>
    <xdr:sp macro="" textlink="">
      <xdr:nvSpPr>
        <xdr:cNvPr id="23886" name="Freeform 854">
          <a:extLst>
            <a:ext uri="{FF2B5EF4-FFF2-40B4-BE49-F238E27FC236}">
              <a16:creationId xmlns:a16="http://schemas.microsoft.com/office/drawing/2014/main" id="{D44EEA7F-74F9-2B76-1D29-E520596FEDD0}"/>
            </a:ext>
          </a:extLst>
        </xdr:cNvPr>
        <xdr:cNvSpPr>
          <a:spLocks/>
        </xdr:cNvSpPr>
      </xdr:nvSpPr>
      <xdr:spPr bwMode="auto">
        <a:xfrm>
          <a:off x="5057775" y="5048250"/>
          <a:ext cx="285750" cy="194310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16</xdr:col>
      <xdr:colOff>28575</xdr:colOff>
      <xdr:row>41</xdr:row>
      <xdr:rowOff>85725</xdr:rowOff>
    </xdr:to>
    <xdr:sp macro="" textlink="">
      <xdr:nvSpPr>
        <xdr:cNvPr id="23887" name="Freeform 854">
          <a:extLst>
            <a:ext uri="{FF2B5EF4-FFF2-40B4-BE49-F238E27FC236}">
              <a16:creationId xmlns:a16="http://schemas.microsoft.com/office/drawing/2014/main" id="{7B8B9604-2D65-7DCE-6B84-F987DCCF86CB}"/>
            </a:ext>
          </a:extLst>
        </xdr:cNvPr>
        <xdr:cNvSpPr>
          <a:spLocks/>
        </xdr:cNvSpPr>
      </xdr:nvSpPr>
      <xdr:spPr bwMode="auto">
        <a:xfrm>
          <a:off x="5048250" y="5219700"/>
          <a:ext cx="342900" cy="19335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35</xdr:row>
      <xdr:rowOff>66675</xdr:rowOff>
    </xdr:from>
    <xdr:to>
      <xdr:col>20</xdr:col>
      <xdr:colOff>0</xdr:colOff>
      <xdr:row>49</xdr:row>
      <xdr:rowOff>85725</xdr:rowOff>
    </xdr:to>
    <xdr:sp macro="" textlink="">
      <xdr:nvSpPr>
        <xdr:cNvPr id="23888" name="Freeform 875">
          <a:extLst>
            <a:ext uri="{FF2B5EF4-FFF2-40B4-BE49-F238E27FC236}">
              <a16:creationId xmlns:a16="http://schemas.microsoft.com/office/drawing/2014/main" id="{B82117A2-5168-51B7-AE48-84B5A1AEB42E}"/>
            </a:ext>
          </a:extLst>
        </xdr:cNvPr>
        <xdr:cNvSpPr>
          <a:spLocks/>
        </xdr:cNvSpPr>
      </xdr:nvSpPr>
      <xdr:spPr bwMode="auto">
        <a:xfrm flipH="1" flipV="1">
          <a:off x="5038725" y="6219825"/>
          <a:ext cx="1619250" cy="2152650"/>
        </a:xfrm>
        <a:custGeom>
          <a:avLst/>
          <a:gdLst>
            <a:gd name="T0" fmla="*/ 2147483647 w 10553"/>
            <a:gd name="T1" fmla="*/ 0 h 10011"/>
            <a:gd name="T2" fmla="*/ 2147483647 w 10553"/>
            <a:gd name="T3" fmla="*/ 0 h 10011"/>
            <a:gd name="T4" fmla="*/ 2147483647 w 10553"/>
            <a:gd name="T5" fmla="*/ 2147483647 h 10011"/>
            <a:gd name="T6" fmla="*/ 0 w 10553"/>
            <a:gd name="T7" fmla="*/ 2147483647 h 10011"/>
            <a:gd name="T8" fmla="*/ 0 60000 65536"/>
            <a:gd name="T9" fmla="*/ 0 60000 65536"/>
            <a:gd name="T10" fmla="*/ 0 60000 65536"/>
            <a:gd name="T11" fmla="*/ 0 60000 65536"/>
            <a:gd name="T12" fmla="*/ 0 w 10553"/>
            <a:gd name="T13" fmla="*/ 0 h 10011"/>
            <a:gd name="T14" fmla="*/ 10553 w 10553"/>
            <a:gd name="T15" fmla="*/ 10011 h 10011"/>
          </a:gdLst>
          <a:ahLst/>
          <a:cxnLst>
            <a:cxn ang="T8">
              <a:pos x="T0" y="T1"/>
            </a:cxn>
            <a:cxn ang="T9">
              <a:pos x="T2" y="T3"/>
            </a:cxn>
            <a:cxn ang="T10">
              <a:pos x="T4" y="T5"/>
            </a:cxn>
            <a:cxn ang="T11">
              <a:pos x="T6" y="T7"/>
            </a:cxn>
          </a:cxnLst>
          <a:rect l="T12" t="T13" r="T14" b="T15"/>
          <a:pathLst>
            <a:path w="10553" h="10011">
              <a:moveTo>
                <a:pt x="10553" y="0"/>
              </a:moveTo>
              <a:lnTo>
                <a:pt x="1081" y="0"/>
              </a:lnTo>
              <a:lnTo>
                <a:pt x="1081" y="10000"/>
              </a:lnTo>
              <a:lnTo>
                <a:pt x="0" y="10011"/>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323850</xdr:colOff>
      <xdr:row>26</xdr:row>
      <xdr:rowOff>76200</xdr:rowOff>
    </xdr:from>
    <xdr:to>
      <xdr:col>19</xdr:col>
      <xdr:colOff>314325</xdr:colOff>
      <xdr:row>50</xdr:row>
      <xdr:rowOff>66675</xdr:rowOff>
    </xdr:to>
    <xdr:sp macro="" textlink="">
      <xdr:nvSpPr>
        <xdr:cNvPr id="23889" name="Freeform 875">
          <a:extLst>
            <a:ext uri="{FF2B5EF4-FFF2-40B4-BE49-F238E27FC236}">
              <a16:creationId xmlns:a16="http://schemas.microsoft.com/office/drawing/2014/main" id="{A63507D9-C0E3-5E9D-A5B8-722F157DC31B}"/>
            </a:ext>
          </a:extLst>
        </xdr:cNvPr>
        <xdr:cNvSpPr>
          <a:spLocks/>
        </xdr:cNvSpPr>
      </xdr:nvSpPr>
      <xdr:spPr bwMode="auto">
        <a:xfrm flipH="1" flipV="1">
          <a:off x="5038725" y="4705350"/>
          <a:ext cx="1609725" cy="3800475"/>
        </a:xfrm>
        <a:custGeom>
          <a:avLst/>
          <a:gdLst>
            <a:gd name="T0" fmla="*/ 2147483647 w 11003"/>
            <a:gd name="T1" fmla="*/ 0 h 10000"/>
            <a:gd name="T2" fmla="*/ 2147483647 w 11003"/>
            <a:gd name="T3" fmla="*/ 0 h 10000"/>
            <a:gd name="T4" fmla="*/ 2147483647 w 11003"/>
            <a:gd name="T5" fmla="*/ 2147483647 h 10000"/>
            <a:gd name="T6" fmla="*/ 0 w 11003"/>
            <a:gd name="T7" fmla="*/ 2147483647 h 10000"/>
            <a:gd name="T8" fmla="*/ 0 60000 65536"/>
            <a:gd name="T9" fmla="*/ 0 60000 65536"/>
            <a:gd name="T10" fmla="*/ 0 60000 65536"/>
            <a:gd name="T11" fmla="*/ 0 60000 65536"/>
            <a:gd name="T12" fmla="*/ 0 w 11003"/>
            <a:gd name="T13" fmla="*/ 0 h 10000"/>
            <a:gd name="T14" fmla="*/ 11003 w 11003"/>
            <a:gd name="T15" fmla="*/ 10000 h 10000"/>
          </a:gdLst>
          <a:ahLst/>
          <a:cxnLst>
            <a:cxn ang="T8">
              <a:pos x="T0" y="T1"/>
            </a:cxn>
            <a:cxn ang="T9">
              <a:pos x="T2" y="T3"/>
            </a:cxn>
            <a:cxn ang="T10">
              <a:pos x="T4" y="T5"/>
            </a:cxn>
            <a:cxn ang="T11">
              <a:pos x="T6" y="T7"/>
            </a:cxn>
          </a:cxnLst>
          <a:rect l="T12" t="T13" r="T14" b="T15"/>
          <a:pathLst>
            <a:path w="11003" h="10000">
              <a:moveTo>
                <a:pt x="11003" y="0"/>
              </a:moveTo>
              <a:lnTo>
                <a:pt x="1531" y="0"/>
              </a:lnTo>
              <a:lnTo>
                <a:pt x="1531"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76200</xdr:rowOff>
    </xdr:from>
    <xdr:to>
      <xdr:col>20</xdr:col>
      <xdr:colOff>0</xdr:colOff>
      <xdr:row>51</xdr:row>
      <xdr:rowOff>85725</xdr:rowOff>
    </xdr:to>
    <xdr:sp macro="" textlink="">
      <xdr:nvSpPr>
        <xdr:cNvPr id="23890" name="Freeform 875">
          <a:extLst>
            <a:ext uri="{FF2B5EF4-FFF2-40B4-BE49-F238E27FC236}">
              <a16:creationId xmlns:a16="http://schemas.microsoft.com/office/drawing/2014/main" id="{E51B1718-3602-DFAA-8D9C-1FCA60D32208}"/>
            </a:ext>
          </a:extLst>
        </xdr:cNvPr>
        <xdr:cNvSpPr>
          <a:spLocks/>
        </xdr:cNvSpPr>
      </xdr:nvSpPr>
      <xdr:spPr bwMode="auto">
        <a:xfrm flipH="1" flipV="1">
          <a:off x="5038725" y="4876800"/>
          <a:ext cx="1619250" cy="3800475"/>
        </a:xfrm>
        <a:custGeom>
          <a:avLst/>
          <a:gdLst>
            <a:gd name="T0" fmla="*/ 2147483647 w 11611"/>
            <a:gd name="T1" fmla="*/ 0 h 10000"/>
            <a:gd name="T2" fmla="*/ 2147483647 w 11611"/>
            <a:gd name="T3" fmla="*/ 0 h 10000"/>
            <a:gd name="T4" fmla="*/ 2147483647 w 11611"/>
            <a:gd name="T5" fmla="*/ 2147483647 h 10000"/>
            <a:gd name="T6" fmla="*/ 0 w 11611"/>
            <a:gd name="T7" fmla="*/ 2147483647 h 10000"/>
            <a:gd name="T8" fmla="*/ 0 60000 65536"/>
            <a:gd name="T9" fmla="*/ 0 60000 65536"/>
            <a:gd name="T10" fmla="*/ 0 60000 65536"/>
            <a:gd name="T11" fmla="*/ 0 60000 65536"/>
            <a:gd name="T12" fmla="*/ 0 w 11611"/>
            <a:gd name="T13" fmla="*/ 0 h 10000"/>
            <a:gd name="T14" fmla="*/ 11611 w 11611"/>
            <a:gd name="T15" fmla="*/ 10000 h 10000"/>
          </a:gdLst>
          <a:ahLst/>
          <a:cxnLst>
            <a:cxn ang="T8">
              <a:pos x="T0" y="T1"/>
            </a:cxn>
            <a:cxn ang="T9">
              <a:pos x="T2" y="T3"/>
            </a:cxn>
            <a:cxn ang="T10">
              <a:pos x="T4" y="T5"/>
            </a:cxn>
            <a:cxn ang="T11">
              <a:pos x="T6" y="T7"/>
            </a:cxn>
          </a:cxnLst>
          <a:rect l="T12" t="T13" r="T14" b="T15"/>
          <a:pathLst>
            <a:path w="11611" h="10000">
              <a:moveTo>
                <a:pt x="11611" y="0"/>
              </a:moveTo>
              <a:lnTo>
                <a:pt x="2139" y="0"/>
              </a:lnTo>
              <a:lnTo>
                <a:pt x="2139" y="10000"/>
              </a:lnTo>
              <a:lnTo>
                <a:pt x="0" y="9989"/>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28</xdr:row>
      <xdr:rowOff>95250</xdr:rowOff>
    </xdr:from>
    <xdr:to>
      <xdr:col>19</xdr:col>
      <xdr:colOff>304800</xdr:colOff>
      <xdr:row>52</xdr:row>
      <xdr:rowOff>76200</xdr:rowOff>
    </xdr:to>
    <xdr:sp macro="" textlink="">
      <xdr:nvSpPr>
        <xdr:cNvPr id="23891" name="Freeform 875">
          <a:extLst>
            <a:ext uri="{FF2B5EF4-FFF2-40B4-BE49-F238E27FC236}">
              <a16:creationId xmlns:a16="http://schemas.microsoft.com/office/drawing/2014/main" id="{D7398140-6810-AF9D-5813-C0B0DF1139AD}"/>
            </a:ext>
          </a:extLst>
        </xdr:cNvPr>
        <xdr:cNvSpPr>
          <a:spLocks/>
        </xdr:cNvSpPr>
      </xdr:nvSpPr>
      <xdr:spPr bwMode="auto">
        <a:xfrm flipH="1" flipV="1">
          <a:off x="5048250" y="5067300"/>
          <a:ext cx="1590675" cy="3752850"/>
        </a:xfrm>
        <a:custGeom>
          <a:avLst/>
          <a:gdLst>
            <a:gd name="T0" fmla="*/ 2147483647 w 12135"/>
            <a:gd name="T1" fmla="*/ 0 h 10000"/>
            <a:gd name="T2" fmla="*/ 2147483647 w 12135"/>
            <a:gd name="T3" fmla="*/ 0 h 10000"/>
            <a:gd name="T4" fmla="*/ 2147483647 w 12135"/>
            <a:gd name="T5" fmla="*/ 2147483647 h 10000"/>
            <a:gd name="T6" fmla="*/ 0 w 12135"/>
            <a:gd name="T7" fmla="*/ 2147483647 h 10000"/>
            <a:gd name="T8" fmla="*/ 0 60000 65536"/>
            <a:gd name="T9" fmla="*/ 0 60000 65536"/>
            <a:gd name="T10" fmla="*/ 0 60000 65536"/>
            <a:gd name="T11" fmla="*/ 0 60000 65536"/>
            <a:gd name="T12" fmla="*/ 0 w 12135"/>
            <a:gd name="T13" fmla="*/ 0 h 10000"/>
            <a:gd name="T14" fmla="*/ 12135 w 12135"/>
            <a:gd name="T15" fmla="*/ 10000 h 10000"/>
          </a:gdLst>
          <a:ahLst/>
          <a:cxnLst>
            <a:cxn ang="T8">
              <a:pos x="T0" y="T1"/>
            </a:cxn>
            <a:cxn ang="T9">
              <a:pos x="T2" y="T3"/>
            </a:cxn>
            <a:cxn ang="T10">
              <a:pos x="T4" y="T5"/>
            </a:cxn>
            <a:cxn ang="T11">
              <a:pos x="T6" y="T7"/>
            </a:cxn>
          </a:cxnLst>
          <a:rect l="T12" t="T13" r="T14" b="T15"/>
          <a:pathLst>
            <a:path w="12135" h="10000">
              <a:moveTo>
                <a:pt x="12135" y="0"/>
              </a:moveTo>
              <a:lnTo>
                <a:pt x="2663" y="0"/>
              </a:lnTo>
              <a:lnTo>
                <a:pt x="2663"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19</xdr:col>
      <xdr:colOff>304800</xdr:colOff>
      <xdr:row>53</xdr:row>
      <xdr:rowOff>66675</xdr:rowOff>
    </xdr:to>
    <xdr:sp macro="" textlink="">
      <xdr:nvSpPr>
        <xdr:cNvPr id="23892" name="Freeform 875">
          <a:extLst>
            <a:ext uri="{FF2B5EF4-FFF2-40B4-BE49-F238E27FC236}">
              <a16:creationId xmlns:a16="http://schemas.microsoft.com/office/drawing/2014/main" id="{018A6E06-B45D-FB21-966B-7374860DDB55}"/>
            </a:ext>
          </a:extLst>
        </xdr:cNvPr>
        <xdr:cNvSpPr>
          <a:spLocks/>
        </xdr:cNvSpPr>
      </xdr:nvSpPr>
      <xdr:spPr bwMode="auto">
        <a:xfrm flipH="1" flipV="1">
          <a:off x="5048250" y="5219700"/>
          <a:ext cx="1590675" cy="3743325"/>
        </a:xfrm>
        <a:custGeom>
          <a:avLst/>
          <a:gdLst>
            <a:gd name="T0" fmla="*/ 2147483647 w 12622"/>
            <a:gd name="T1" fmla="*/ 0 h 10000"/>
            <a:gd name="T2" fmla="*/ 2147483647 w 12622"/>
            <a:gd name="T3" fmla="*/ 0 h 10000"/>
            <a:gd name="T4" fmla="*/ 2147483647 w 12622"/>
            <a:gd name="T5" fmla="*/ 2147483647 h 10000"/>
            <a:gd name="T6" fmla="*/ 0 w 12622"/>
            <a:gd name="T7" fmla="*/ 2147483647 h 10000"/>
            <a:gd name="T8" fmla="*/ 0 60000 65536"/>
            <a:gd name="T9" fmla="*/ 0 60000 65536"/>
            <a:gd name="T10" fmla="*/ 0 60000 65536"/>
            <a:gd name="T11" fmla="*/ 0 60000 65536"/>
            <a:gd name="T12" fmla="*/ 0 w 12622"/>
            <a:gd name="T13" fmla="*/ 0 h 10000"/>
            <a:gd name="T14" fmla="*/ 12622 w 12622"/>
            <a:gd name="T15" fmla="*/ 10000 h 10000"/>
          </a:gdLst>
          <a:ahLst/>
          <a:cxnLst>
            <a:cxn ang="T8">
              <a:pos x="T0" y="T1"/>
            </a:cxn>
            <a:cxn ang="T9">
              <a:pos x="T2" y="T3"/>
            </a:cxn>
            <a:cxn ang="T10">
              <a:pos x="T4" y="T5"/>
            </a:cxn>
            <a:cxn ang="T11">
              <a:pos x="T6" y="T7"/>
            </a:cxn>
          </a:cxnLst>
          <a:rect l="T12" t="T13" r="T14" b="T15"/>
          <a:pathLst>
            <a:path w="12622" h="10000">
              <a:moveTo>
                <a:pt x="12622" y="0"/>
              </a:moveTo>
              <a:lnTo>
                <a:pt x="3150" y="0"/>
              </a:lnTo>
              <a:lnTo>
                <a:pt x="3150"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9525</xdr:colOff>
      <xdr:row>36</xdr:row>
      <xdr:rowOff>66675</xdr:rowOff>
    </xdr:from>
    <xdr:to>
      <xdr:col>5</xdr:col>
      <xdr:colOff>9525</xdr:colOff>
      <xdr:row>36</xdr:row>
      <xdr:rowOff>66675</xdr:rowOff>
    </xdr:to>
    <xdr:sp macro="" textlink="">
      <xdr:nvSpPr>
        <xdr:cNvPr id="23893" name="Line 29">
          <a:extLst>
            <a:ext uri="{FF2B5EF4-FFF2-40B4-BE49-F238E27FC236}">
              <a16:creationId xmlns:a16="http://schemas.microsoft.com/office/drawing/2014/main" id="{9BB3EBF0-EA1F-876E-1E2A-41547CF8832C}"/>
            </a:ext>
          </a:extLst>
        </xdr:cNvPr>
        <xdr:cNvSpPr>
          <a:spLocks noChangeShapeType="1"/>
        </xdr:cNvSpPr>
      </xdr:nvSpPr>
      <xdr:spPr bwMode="auto">
        <a:xfrm>
          <a:off x="124777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37</xdr:row>
      <xdr:rowOff>66675</xdr:rowOff>
    </xdr:from>
    <xdr:to>
      <xdr:col>5</xdr:col>
      <xdr:colOff>0</xdr:colOff>
      <xdr:row>37</xdr:row>
      <xdr:rowOff>66675</xdr:rowOff>
    </xdr:to>
    <xdr:sp macro="" textlink="">
      <xdr:nvSpPr>
        <xdr:cNvPr id="23894" name="Line 30">
          <a:extLst>
            <a:ext uri="{FF2B5EF4-FFF2-40B4-BE49-F238E27FC236}">
              <a16:creationId xmlns:a16="http://schemas.microsoft.com/office/drawing/2014/main" id="{C1F1A466-5D48-C97F-75C4-7729ED38A482}"/>
            </a:ext>
          </a:extLst>
        </xdr:cNvPr>
        <xdr:cNvSpPr>
          <a:spLocks noChangeShapeType="1"/>
        </xdr:cNvSpPr>
      </xdr:nvSpPr>
      <xdr:spPr bwMode="auto">
        <a:xfrm>
          <a:off x="123825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38</xdr:row>
      <xdr:rowOff>66675</xdr:rowOff>
    </xdr:from>
    <xdr:to>
      <xdr:col>5</xdr:col>
      <xdr:colOff>0</xdr:colOff>
      <xdr:row>38</xdr:row>
      <xdr:rowOff>66675</xdr:rowOff>
    </xdr:to>
    <xdr:sp macro="" textlink="">
      <xdr:nvSpPr>
        <xdr:cNvPr id="23895" name="Line 31">
          <a:extLst>
            <a:ext uri="{FF2B5EF4-FFF2-40B4-BE49-F238E27FC236}">
              <a16:creationId xmlns:a16="http://schemas.microsoft.com/office/drawing/2014/main" id="{7C745098-C919-8D76-EB98-0A7156B1007B}"/>
            </a:ext>
          </a:extLst>
        </xdr:cNvPr>
        <xdr:cNvSpPr>
          <a:spLocks noChangeShapeType="1"/>
        </xdr:cNvSpPr>
      </xdr:nvSpPr>
      <xdr:spPr bwMode="auto">
        <a:xfrm>
          <a:off x="123825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39</xdr:row>
      <xdr:rowOff>66675</xdr:rowOff>
    </xdr:from>
    <xdr:to>
      <xdr:col>5</xdr:col>
      <xdr:colOff>0</xdr:colOff>
      <xdr:row>39</xdr:row>
      <xdr:rowOff>66675</xdr:rowOff>
    </xdr:to>
    <xdr:sp macro="" textlink="">
      <xdr:nvSpPr>
        <xdr:cNvPr id="23896" name="Line 32">
          <a:extLst>
            <a:ext uri="{FF2B5EF4-FFF2-40B4-BE49-F238E27FC236}">
              <a16:creationId xmlns:a16="http://schemas.microsoft.com/office/drawing/2014/main" id="{E3C6D16E-130C-A0D7-F657-B788EC04F450}"/>
            </a:ext>
          </a:extLst>
        </xdr:cNvPr>
        <xdr:cNvSpPr>
          <a:spLocks noChangeShapeType="1"/>
        </xdr:cNvSpPr>
      </xdr:nvSpPr>
      <xdr:spPr bwMode="auto">
        <a:xfrm>
          <a:off x="123825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40</xdr:row>
      <xdr:rowOff>66675</xdr:rowOff>
    </xdr:from>
    <xdr:to>
      <xdr:col>5</xdr:col>
      <xdr:colOff>0</xdr:colOff>
      <xdr:row>40</xdr:row>
      <xdr:rowOff>66675</xdr:rowOff>
    </xdr:to>
    <xdr:sp macro="" textlink="">
      <xdr:nvSpPr>
        <xdr:cNvPr id="23897" name="Line 33">
          <a:extLst>
            <a:ext uri="{FF2B5EF4-FFF2-40B4-BE49-F238E27FC236}">
              <a16:creationId xmlns:a16="http://schemas.microsoft.com/office/drawing/2014/main" id="{7DF9A577-BCC2-0815-99D0-D1937BD4C4E1}"/>
            </a:ext>
          </a:extLst>
        </xdr:cNvPr>
        <xdr:cNvSpPr>
          <a:spLocks noChangeShapeType="1"/>
        </xdr:cNvSpPr>
      </xdr:nvSpPr>
      <xdr:spPr bwMode="auto">
        <a:xfrm>
          <a:off x="123825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41</xdr:row>
      <xdr:rowOff>66675</xdr:rowOff>
    </xdr:from>
    <xdr:to>
      <xdr:col>5</xdr:col>
      <xdr:colOff>0</xdr:colOff>
      <xdr:row>41</xdr:row>
      <xdr:rowOff>66675</xdr:rowOff>
    </xdr:to>
    <xdr:sp macro="" textlink="">
      <xdr:nvSpPr>
        <xdr:cNvPr id="23898" name="Line 34">
          <a:extLst>
            <a:ext uri="{FF2B5EF4-FFF2-40B4-BE49-F238E27FC236}">
              <a16:creationId xmlns:a16="http://schemas.microsoft.com/office/drawing/2014/main" id="{15633AE6-3D75-1E59-CB7D-2B8A6E08C984}"/>
            </a:ext>
          </a:extLst>
        </xdr:cNvPr>
        <xdr:cNvSpPr>
          <a:spLocks noChangeShapeType="1"/>
        </xdr:cNvSpPr>
      </xdr:nvSpPr>
      <xdr:spPr bwMode="auto">
        <a:xfrm>
          <a:off x="123825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66675</xdr:rowOff>
    </xdr:from>
    <xdr:to>
      <xdr:col>5</xdr:col>
      <xdr:colOff>0</xdr:colOff>
      <xdr:row>42</xdr:row>
      <xdr:rowOff>66675</xdr:rowOff>
    </xdr:to>
    <xdr:sp macro="" textlink="">
      <xdr:nvSpPr>
        <xdr:cNvPr id="23899" name="Line 35">
          <a:extLst>
            <a:ext uri="{FF2B5EF4-FFF2-40B4-BE49-F238E27FC236}">
              <a16:creationId xmlns:a16="http://schemas.microsoft.com/office/drawing/2014/main" id="{E863CB31-93D4-FB62-0529-66C1E93816A8}"/>
            </a:ext>
          </a:extLst>
        </xdr:cNvPr>
        <xdr:cNvSpPr>
          <a:spLocks noChangeShapeType="1"/>
        </xdr:cNvSpPr>
      </xdr:nvSpPr>
      <xdr:spPr bwMode="auto">
        <a:xfrm>
          <a:off x="123825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43</xdr:row>
      <xdr:rowOff>66675</xdr:rowOff>
    </xdr:from>
    <xdr:to>
      <xdr:col>5</xdr:col>
      <xdr:colOff>0</xdr:colOff>
      <xdr:row>43</xdr:row>
      <xdr:rowOff>66675</xdr:rowOff>
    </xdr:to>
    <xdr:sp macro="" textlink="">
      <xdr:nvSpPr>
        <xdr:cNvPr id="23900" name="Line 36">
          <a:extLst>
            <a:ext uri="{FF2B5EF4-FFF2-40B4-BE49-F238E27FC236}">
              <a16:creationId xmlns:a16="http://schemas.microsoft.com/office/drawing/2014/main" id="{38819A80-2BF9-E38A-EB0F-CB49F821947F}"/>
            </a:ext>
          </a:extLst>
        </xdr:cNvPr>
        <xdr:cNvSpPr>
          <a:spLocks noChangeShapeType="1"/>
        </xdr:cNvSpPr>
      </xdr:nvSpPr>
      <xdr:spPr bwMode="auto">
        <a:xfrm>
          <a:off x="123825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46</xdr:row>
      <xdr:rowOff>66675</xdr:rowOff>
    </xdr:from>
    <xdr:to>
      <xdr:col>5</xdr:col>
      <xdr:colOff>0</xdr:colOff>
      <xdr:row>46</xdr:row>
      <xdr:rowOff>66675</xdr:rowOff>
    </xdr:to>
    <xdr:sp macro="" textlink="">
      <xdr:nvSpPr>
        <xdr:cNvPr id="23901" name="Line 39">
          <a:extLst>
            <a:ext uri="{FF2B5EF4-FFF2-40B4-BE49-F238E27FC236}">
              <a16:creationId xmlns:a16="http://schemas.microsoft.com/office/drawing/2014/main" id="{162CE98F-1D16-78DD-1BD7-8F75AE17DC9E}"/>
            </a:ext>
          </a:extLst>
        </xdr:cNvPr>
        <xdr:cNvSpPr>
          <a:spLocks noChangeShapeType="1"/>
        </xdr:cNvSpPr>
      </xdr:nvSpPr>
      <xdr:spPr bwMode="auto">
        <a:xfrm>
          <a:off x="123825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2" name="Line 40">
          <a:extLst>
            <a:ext uri="{FF2B5EF4-FFF2-40B4-BE49-F238E27FC236}">
              <a16:creationId xmlns:a16="http://schemas.microsoft.com/office/drawing/2014/main" id="{8E6F1AAD-4469-B2EC-BFB8-07CFF7B3CD81}"/>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3" name="Line 96">
          <a:extLst>
            <a:ext uri="{FF2B5EF4-FFF2-40B4-BE49-F238E27FC236}">
              <a16:creationId xmlns:a16="http://schemas.microsoft.com/office/drawing/2014/main" id="{FF04A5E8-A392-B953-F5A6-EE8B0593AFCE}"/>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48</xdr:row>
      <xdr:rowOff>66675</xdr:rowOff>
    </xdr:from>
    <xdr:to>
      <xdr:col>5</xdr:col>
      <xdr:colOff>9525</xdr:colOff>
      <xdr:row>48</xdr:row>
      <xdr:rowOff>66675</xdr:rowOff>
    </xdr:to>
    <xdr:sp macro="" textlink="">
      <xdr:nvSpPr>
        <xdr:cNvPr id="23904" name="Line 29">
          <a:extLst>
            <a:ext uri="{FF2B5EF4-FFF2-40B4-BE49-F238E27FC236}">
              <a16:creationId xmlns:a16="http://schemas.microsoft.com/office/drawing/2014/main" id="{4AB8538E-3B90-3BF5-1CAB-F21EEE847658}"/>
            </a:ext>
          </a:extLst>
        </xdr:cNvPr>
        <xdr:cNvSpPr>
          <a:spLocks noChangeShapeType="1"/>
        </xdr:cNvSpPr>
      </xdr:nvSpPr>
      <xdr:spPr bwMode="auto">
        <a:xfrm>
          <a:off x="124777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49</xdr:row>
      <xdr:rowOff>66675</xdr:rowOff>
    </xdr:from>
    <xdr:to>
      <xdr:col>5</xdr:col>
      <xdr:colOff>0</xdr:colOff>
      <xdr:row>49</xdr:row>
      <xdr:rowOff>66675</xdr:rowOff>
    </xdr:to>
    <xdr:sp macro="" textlink="">
      <xdr:nvSpPr>
        <xdr:cNvPr id="23905" name="Line 30">
          <a:extLst>
            <a:ext uri="{FF2B5EF4-FFF2-40B4-BE49-F238E27FC236}">
              <a16:creationId xmlns:a16="http://schemas.microsoft.com/office/drawing/2014/main" id="{89FBB324-0987-0F0E-6EA2-35E77B81F1FF}"/>
            </a:ext>
          </a:extLst>
        </xdr:cNvPr>
        <xdr:cNvSpPr>
          <a:spLocks noChangeShapeType="1"/>
        </xdr:cNvSpPr>
      </xdr:nvSpPr>
      <xdr:spPr bwMode="auto">
        <a:xfrm>
          <a:off x="123825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50</xdr:row>
      <xdr:rowOff>66675</xdr:rowOff>
    </xdr:from>
    <xdr:to>
      <xdr:col>5</xdr:col>
      <xdr:colOff>0</xdr:colOff>
      <xdr:row>50</xdr:row>
      <xdr:rowOff>66675</xdr:rowOff>
    </xdr:to>
    <xdr:sp macro="" textlink="">
      <xdr:nvSpPr>
        <xdr:cNvPr id="23906" name="Line 31">
          <a:extLst>
            <a:ext uri="{FF2B5EF4-FFF2-40B4-BE49-F238E27FC236}">
              <a16:creationId xmlns:a16="http://schemas.microsoft.com/office/drawing/2014/main" id="{91D2115A-A1EA-F21F-43C5-C8CAB52CF98F}"/>
            </a:ext>
          </a:extLst>
        </xdr:cNvPr>
        <xdr:cNvSpPr>
          <a:spLocks noChangeShapeType="1"/>
        </xdr:cNvSpPr>
      </xdr:nvSpPr>
      <xdr:spPr bwMode="auto">
        <a:xfrm>
          <a:off x="123825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51</xdr:row>
      <xdr:rowOff>66675</xdr:rowOff>
    </xdr:from>
    <xdr:to>
      <xdr:col>5</xdr:col>
      <xdr:colOff>0</xdr:colOff>
      <xdr:row>51</xdr:row>
      <xdr:rowOff>66675</xdr:rowOff>
    </xdr:to>
    <xdr:sp macro="" textlink="">
      <xdr:nvSpPr>
        <xdr:cNvPr id="23907" name="Line 32">
          <a:extLst>
            <a:ext uri="{FF2B5EF4-FFF2-40B4-BE49-F238E27FC236}">
              <a16:creationId xmlns:a16="http://schemas.microsoft.com/office/drawing/2014/main" id="{38B70604-87B7-CF79-5839-825CC71D8CBC}"/>
            </a:ext>
          </a:extLst>
        </xdr:cNvPr>
        <xdr:cNvSpPr>
          <a:spLocks noChangeShapeType="1"/>
        </xdr:cNvSpPr>
      </xdr:nvSpPr>
      <xdr:spPr bwMode="auto">
        <a:xfrm>
          <a:off x="123825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66675</xdr:rowOff>
    </xdr:from>
    <xdr:to>
      <xdr:col>5</xdr:col>
      <xdr:colOff>0</xdr:colOff>
      <xdr:row>52</xdr:row>
      <xdr:rowOff>66675</xdr:rowOff>
    </xdr:to>
    <xdr:sp macro="" textlink="">
      <xdr:nvSpPr>
        <xdr:cNvPr id="23908" name="Line 33">
          <a:extLst>
            <a:ext uri="{FF2B5EF4-FFF2-40B4-BE49-F238E27FC236}">
              <a16:creationId xmlns:a16="http://schemas.microsoft.com/office/drawing/2014/main" id="{F8ADAD54-785A-DBDA-5686-BC1629A29E6A}"/>
            </a:ext>
          </a:extLst>
        </xdr:cNvPr>
        <xdr:cNvSpPr>
          <a:spLocks noChangeShapeType="1"/>
        </xdr:cNvSpPr>
      </xdr:nvSpPr>
      <xdr:spPr bwMode="auto">
        <a:xfrm>
          <a:off x="123825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53</xdr:row>
      <xdr:rowOff>66675</xdr:rowOff>
    </xdr:from>
    <xdr:to>
      <xdr:col>5</xdr:col>
      <xdr:colOff>0</xdr:colOff>
      <xdr:row>53</xdr:row>
      <xdr:rowOff>66675</xdr:rowOff>
    </xdr:to>
    <xdr:sp macro="" textlink="">
      <xdr:nvSpPr>
        <xdr:cNvPr id="23909" name="Line 34">
          <a:extLst>
            <a:ext uri="{FF2B5EF4-FFF2-40B4-BE49-F238E27FC236}">
              <a16:creationId xmlns:a16="http://schemas.microsoft.com/office/drawing/2014/main" id="{243E1399-18C5-6891-3586-E17C8166393F}"/>
            </a:ext>
          </a:extLst>
        </xdr:cNvPr>
        <xdr:cNvSpPr>
          <a:spLocks noChangeShapeType="1"/>
        </xdr:cNvSpPr>
      </xdr:nvSpPr>
      <xdr:spPr bwMode="auto">
        <a:xfrm>
          <a:off x="123825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54</xdr:row>
      <xdr:rowOff>66675</xdr:rowOff>
    </xdr:from>
    <xdr:to>
      <xdr:col>5</xdr:col>
      <xdr:colOff>0</xdr:colOff>
      <xdr:row>54</xdr:row>
      <xdr:rowOff>66675</xdr:rowOff>
    </xdr:to>
    <xdr:sp macro="" textlink="">
      <xdr:nvSpPr>
        <xdr:cNvPr id="23910" name="Line 35">
          <a:extLst>
            <a:ext uri="{FF2B5EF4-FFF2-40B4-BE49-F238E27FC236}">
              <a16:creationId xmlns:a16="http://schemas.microsoft.com/office/drawing/2014/main" id="{2511B2FE-726C-2CD3-3DD6-9336E9C8B624}"/>
            </a:ext>
          </a:extLst>
        </xdr:cNvPr>
        <xdr:cNvSpPr>
          <a:spLocks noChangeShapeType="1"/>
        </xdr:cNvSpPr>
      </xdr:nvSpPr>
      <xdr:spPr bwMode="auto">
        <a:xfrm>
          <a:off x="123825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55</xdr:row>
      <xdr:rowOff>66675</xdr:rowOff>
    </xdr:from>
    <xdr:to>
      <xdr:col>5</xdr:col>
      <xdr:colOff>0</xdr:colOff>
      <xdr:row>55</xdr:row>
      <xdr:rowOff>66675</xdr:rowOff>
    </xdr:to>
    <xdr:sp macro="" textlink="">
      <xdr:nvSpPr>
        <xdr:cNvPr id="23911" name="Line 36">
          <a:extLst>
            <a:ext uri="{FF2B5EF4-FFF2-40B4-BE49-F238E27FC236}">
              <a16:creationId xmlns:a16="http://schemas.microsoft.com/office/drawing/2014/main" id="{808AD2ED-36E3-F2ED-ED7A-DE4317BDE7E6}"/>
            </a:ext>
          </a:extLst>
        </xdr:cNvPr>
        <xdr:cNvSpPr>
          <a:spLocks noChangeShapeType="1"/>
        </xdr:cNvSpPr>
      </xdr:nvSpPr>
      <xdr:spPr bwMode="auto">
        <a:xfrm>
          <a:off x="123825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58</xdr:row>
      <xdr:rowOff>66675</xdr:rowOff>
    </xdr:from>
    <xdr:to>
      <xdr:col>5</xdr:col>
      <xdr:colOff>0</xdr:colOff>
      <xdr:row>58</xdr:row>
      <xdr:rowOff>66675</xdr:rowOff>
    </xdr:to>
    <xdr:sp macro="" textlink="">
      <xdr:nvSpPr>
        <xdr:cNvPr id="23912" name="Line 39">
          <a:extLst>
            <a:ext uri="{FF2B5EF4-FFF2-40B4-BE49-F238E27FC236}">
              <a16:creationId xmlns:a16="http://schemas.microsoft.com/office/drawing/2014/main" id="{3E0D5A08-4B83-815C-0861-7A6DF0FED44C}"/>
            </a:ext>
          </a:extLst>
        </xdr:cNvPr>
        <xdr:cNvSpPr>
          <a:spLocks noChangeShapeType="1"/>
        </xdr:cNvSpPr>
      </xdr:nvSpPr>
      <xdr:spPr bwMode="auto">
        <a:xfrm>
          <a:off x="123825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3" name="Line 40">
          <a:extLst>
            <a:ext uri="{FF2B5EF4-FFF2-40B4-BE49-F238E27FC236}">
              <a16:creationId xmlns:a16="http://schemas.microsoft.com/office/drawing/2014/main" id="{E4A147C2-A28C-463E-B14A-A4D6CCD5C3D4}"/>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4" name="Line 96">
          <a:extLst>
            <a:ext uri="{FF2B5EF4-FFF2-40B4-BE49-F238E27FC236}">
              <a16:creationId xmlns:a16="http://schemas.microsoft.com/office/drawing/2014/main" id="{58660C99-1987-8BC6-A360-BC7E4D7042E2}"/>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12</xdr:row>
      <xdr:rowOff>66675</xdr:rowOff>
    </xdr:from>
    <xdr:to>
      <xdr:col>19</xdr:col>
      <xdr:colOff>314325</xdr:colOff>
      <xdr:row>12</xdr:row>
      <xdr:rowOff>66675</xdr:rowOff>
    </xdr:to>
    <xdr:sp macro="" textlink="">
      <xdr:nvSpPr>
        <xdr:cNvPr id="23915" name="Line 29">
          <a:extLst>
            <a:ext uri="{FF2B5EF4-FFF2-40B4-BE49-F238E27FC236}">
              <a16:creationId xmlns:a16="http://schemas.microsoft.com/office/drawing/2014/main" id="{D588162C-ACA8-5308-166B-51DFE7F62016}"/>
            </a:ext>
          </a:extLst>
        </xdr:cNvPr>
        <xdr:cNvSpPr>
          <a:spLocks noChangeShapeType="1"/>
        </xdr:cNvSpPr>
      </xdr:nvSpPr>
      <xdr:spPr bwMode="auto">
        <a:xfrm>
          <a:off x="5048250" y="22955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13</xdr:row>
      <xdr:rowOff>66675</xdr:rowOff>
    </xdr:from>
    <xdr:to>
      <xdr:col>19</xdr:col>
      <xdr:colOff>314325</xdr:colOff>
      <xdr:row>13</xdr:row>
      <xdr:rowOff>66675</xdr:rowOff>
    </xdr:to>
    <xdr:sp macro="" textlink="">
      <xdr:nvSpPr>
        <xdr:cNvPr id="23916" name="Line 30">
          <a:extLst>
            <a:ext uri="{FF2B5EF4-FFF2-40B4-BE49-F238E27FC236}">
              <a16:creationId xmlns:a16="http://schemas.microsoft.com/office/drawing/2014/main" id="{F154F53A-E782-32A1-C338-ACBEB4E3175C}"/>
            </a:ext>
          </a:extLst>
        </xdr:cNvPr>
        <xdr:cNvSpPr>
          <a:spLocks noChangeShapeType="1"/>
        </xdr:cNvSpPr>
      </xdr:nvSpPr>
      <xdr:spPr bwMode="auto">
        <a:xfrm>
          <a:off x="5038725" y="2466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xdr:row>
      <xdr:rowOff>66675</xdr:rowOff>
    </xdr:from>
    <xdr:to>
      <xdr:col>19</xdr:col>
      <xdr:colOff>314325</xdr:colOff>
      <xdr:row>14</xdr:row>
      <xdr:rowOff>66675</xdr:rowOff>
    </xdr:to>
    <xdr:sp macro="" textlink="">
      <xdr:nvSpPr>
        <xdr:cNvPr id="23917" name="Line 31">
          <a:extLst>
            <a:ext uri="{FF2B5EF4-FFF2-40B4-BE49-F238E27FC236}">
              <a16:creationId xmlns:a16="http://schemas.microsoft.com/office/drawing/2014/main" id="{80D1C72C-DD0A-E336-5D8C-CF15794691B7}"/>
            </a:ext>
          </a:extLst>
        </xdr:cNvPr>
        <xdr:cNvSpPr>
          <a:spLocks noChangeShapeType="1"/>
        </xdr:cNvSpPr>
      </xdr:nvSpPr>
      <xdr:spPr bwMode="auto">
        <a:xfrm>
          <a:off x="5038725" y="2638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15</xdr:row>
      <xdr:rowOff>66675</xdr:rowOff>
    </xdr:from>
    <xdr:to>
      <xdr:col>19</xdr:col>
      <xdr:colOff>304800</xdr:colOff>
      <xdr:row>15</xdr:row>
      <xdr:rowOff>66675</xdr:rowOff>
    </xdr:to>
    <xdr:sp macro="" textlink="">
      <xdr:nvSpPr>
        <xdr:cNvPr id="23918" name="Line 32">
          <a:extLst>
            <a:ext uri="{FF2B5EF4-FFF2-40B4-BE49-F238E27FC236}">
              <a16:creationId xmlns:a16="http://schemas.microsoft.com/office/drawing/2014/main" id="{7898329B-CEA0-06ED-5197-2225B803B3B3}"/>
            </a:ext>
          </a:extLst>
        </xdr:cNvPr>
        <xdr:cNvSpPr>
          <a:spLocks noChangeShapeType="1"/>
        </xdr:cNvSpPr>
      </xdr:nvSpPr>
      <xdr:spPr bwMode="auto">
        <a:xfrm>
          <a:off x="5038725" y="28098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16</xdr:row>
      <xdr:rowOff>66675</xdr:rowOff>
    </xdr:from>
    <xdr:to>
      <xdr:col>19</xdr:col>
      <xdr:colOff>304800</xdr:colOff>
      <xdr:row>16</xdr:row>
      <xdr:rowOff>66675</xdr:rowOff>
    </xdr:to>
    <xdr:sp macro="" textlink="">
      <xdr:nvSpPr>
        <xdr:cNvPr id="23919" name="Line 33">
          <a:extLst>
            <a:ext uri="{FF2B5EF4-FFF2-40B4-BE49-F238E27FC236}">
              <a16:creationId xmlns:a16="http://schemas.microsoft.com/office/drawing/2014/main" id="{58CC824F-1713-9BA3-9443-0DA8701E87D3}"/>
            </a:ext>
          </a:extLst>
        </xdr:cNvPr>
        <xdr:cNvSpPr>
          <a:spLocks noChangeShapeType="1"/>
        </xdr:cNvSpPr>
      </xdr:nvSpPr>
      <xdr:spPr bwMode="auto">
        <a:xfrm>
          <a:off x="5038725" y="29813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17</xdr:row>
      <xdr:rowOff>66675</xdr:rowOff>
    </xdr:from>
    <xdr:to>
      <xdr:col>19</xdr:col>
      <xdr:colOff>304800</xdr:colOff>
      <xdr:row>17</xdr:row>
      <xdr:rowOff>66675</xdr:rowOff>
    </xdr:to>
    <xdr:sp macro="" textlink="">
      <xdr:nvSpPr>
        <xdr:cNvPr id="23920" name="Line 34">
          <a:extLst>
            <a:ext uri="{FF2B5EF4-FFF2-40B4-BE49-F238E27FC236}">
              <a16:creationId xmlns:a16="http://schemas.microsoft.com/office/drawing/2014/main" id="{CA2BD645-4B17-3929-1CB0-F7E2882A5015}"/>
            </a:ext>
          </a:extLst>
        </xdr:cNvPr>
        <xdr:cNvSpPr>
          <a:spLocks noChangeShapeType="1"/>
        </xdr:cNvSpPr>
      </xdr:nvSpPr>
      <xdr:spPr bwMode="auto">
        <a:xfrm>
          <a:off x="5038725" y="31527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18</xdr:row>
      <xdr:rowOff>66675</xdr:rowOff>
    </xdr:from>
    <xdr:to>
      <xdr:col>19</xdr:col>
      <xdr:colOff>304800</xdr:colOff>
      <xdr:row>18</xdr:row>
      <xdr:rowOff>66675</xdr:rowOff>
    </xdr:to>
    <xdr:sp macro="" textlink="">
      <xdr:nvSpPr>
        <xdr:cNvPr id="23921" name="Line 35">
          <a:extLst>
            <a:ext uri="{FF2B5EF4-FFF2-40B4-BE49-F238E27FC236}">
              <a16:creationId xmlns:a16="http://schemas.microsoft.com/office/drawing/2014/main" id="{796A3402-4EC5-20FC-43E2-2E0A0046A6A6}"/>
            </a:ext>
          </a:extLst>
        </xdr:cNvPr>
        <xdr:cNvSpPr>
          <a:spLocks noChangeShapeType="1"/>
        </xdr:cNvSpPr>
      </xdr:nvSpPr>
      <xdr:spPr bwMode="auto">
        <a:xfrm>
          <a:off x="5057775" y="3324225"/>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19</xdr:row>
      <xdr:rowOff>66675</xdr:rowOff>
    </xdr:from>
    <xdr:to>
      <xdr:col>19</xdr:col>
      <xdr:colOff>314325</xdr:colOff>
      <xdr:row>19</xdr:row>
      <xdr:rowOff>66675</xdr:rowOff>
    </xdr:to>
    <xdr:sp macro="" textlink="">
      <xdr:nvSpPr>
        <xdr:cNvPr id="23922" name="Line 36">
          <a:extLst>
            <a:ext uri="{FF2B5EF4-FFF2-40B4-BE49-F238E27FC236}">
              <a16:creationId xmlns:a16="http://schemas.microsoft.com/office/drawing/2014/main" id="{63314179-05C9-547F-BC07-B1E1CD26921D}"/>
            </a:ext>
          </a:extLst>
        </xdr:cNvPr>
        <xdr:cNvSpPr>
          <a:spLocks noChangeShapeType="1"/>
        </xdr:cNvSpPr>
      </xdr:nvSpPr>
      <xdr:spPr bwMode="auto">
        <a:xfrm>
          <a:off x="5038725" y="34956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20</xdr:row>
      <xdr:rowOff>66675</xdr:rowOff>
    </xdr:from>
    <xdr:to>
      <xdr:col>19</xdr:col>
      <xdr:colOff>314325</xdr:colOff>
      <xdr:row>20</xdr:row>
      <xdr:rowOff>66675</xdr:rowOff>
    </xdr:to>
    <xdr:sp macro="" textlink="">
      <xdr:nvSpPr>
        <xdr:cNvPr id="23923" name="Line 37">
          <a:extLst>
            <a:ext uri="{FF2B5EF4-FFF2-40B4-BE49-F238E27FC236}">
              <a16:creationId xmlns:a16="http://schemas.microsoft.com/office/drawing/2014/main" id="{F50F8BF0-0DC2-7F79-27FB-272A2FB9ACA2}"/>
            </a:ext>
          </a:extLst>
        </xdr:cNvPr>
        <xdr:cNvSpPr>
          <a:spLocks noChangeShapeType="1"/>
        </xdr:cNvSpPr>
      </xdr:nvSpPr>
      <xdr:spPr bwMode="auto">
        <a:xfrm>
          <a:off x="5038725" y="36671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21</xdr:row>
      <xdr:rowOff>66675</xdr:rowOff>
    </xdr:from>
    <xdr:to>
      <xdr:col>19</xdr:col>
      <xdr:colOff>314325</xdr:colOff>
      <xdr:row>21</xdr:row>
      <xdr:rowOff>66675</xdr:rowOff>
    </xdr:to>
    <xdr:sp macro="" textlink="">
      <xdr:nvSpPr>
        <xdr:cNvPr id="23924" name="Line 38">
          <a:extLst>
            <a:ext uri="{FF2B5EF4-FFF2-40B4-BE49-F238E27FC236}">
              <a16:creationId xmlns:a16="http://schemas.microsoft.com/office/drawing/2014/main" id="{A89F648F-F34E-797E-E2F5-6933206CA1A5}"/>
            </a:ext>
          </a:extLst>
        </xdr:cNvPr>
        <xdr:cNvSpPr>
          <a:spLocks noChangeShapeType="1"/>
        </xdr:cNvSpPr>
      </xdr:nvSpPr>
      <xdr:spPr bwMode="auto">
        <a:xfrm>
          <a:off x="5038725" y="38385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22</xdr:row>
      <xdr:rowOff>66675</xdr:rowOff>
    </xdr:from>
    <xdr:to>
      <xdr:col>19</xdr:col>
      <xdr:colOff>314325</xdr:colOff>
      <xdr:row>22</xdr:row>
      <xdr:rowOff>66675</xdr:rowOff>
    </xdr:to>
    <xdr:sp macro="" textlink="">
      <xdr:nvSpPr>
        <xdr:cNvPr id="23925" name="Line 39">
          <a:extLst>
            <a:ext uri="{FF2B5EF4-FFF2-40B4-BE49-F238E27FC236}">
              <a16:creationId xmlns:a16="http://schemas.microsoft.com/office/drawing/2014/main" id="{DB1C7289-9C80-650F-5FA0-9A551E794522}"/>
            </a:ext>
          </a:extLst>
        </xdr:cNvPr>
        <xdr:cNvSpPr>
          <a:spLocks noChangeShapeType="1"/>
        </xdr:cNvSpPr>
      </xdr:nvSpPr>
      <xdr:spPr bwMode="auto">
        <a:xfrm>
          <a:off x="5038725" y="4010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17</xdr:col>
      <xdr:colOff>0</xdr:colOff>
      <xdr:row>23</xdr:row>
      <xdr:rowOff>66675</xdr:rowOff>
    </xdr:to>
    <xdr:sp macro="" textlink="">
      <xdr:nvSpPr>
        <xdr:cNvPr id="23926" name="Line 40">
          <a:extLst>
            <a:ext uri="{FF2B5EF4-FFF2-40B4-BE49-F238E27FC236}">
              <a16:creationId xmlns:a16="http://schemas.microsoft.com/office/drawing/2014/main" id="{93CE0924-345C-0AF9-6C3E-D149169D94FA}"/>
            </a:ext>
          </a:extLst>
        </xdr:cNvPr>
        <xdr:cNvSpPr>
          <a:spLocks noChangeShapeType="1"/>
        </xdr:cNvSpPr>
      </xdr:nvSpPr>
      <xdr:spPr bwMode="auto">
        <a:xfrm>
          <a:off x="5038725" y="4181475"/>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19</xdr:col>
      <xdr:colOff>314325</xdr:colOff>
      <xdr:row>23</xdr:row>
      <xdr:rowOff>66675</xdr:rowOff>
    </xdr:to>
    <xdr:sp macro="" textlink="">
      <xdr:nvSpPr>
        <xdr:cNvPr id="23927" name="Line 96">
          <a:extLst>
            <a:ext uri="{FF2B5EF4-FFF2-40B4-BE49-F238E27FC236}">
              <a16:creationId xmlns:a16="http://schemas.microsoft.com/office/drawing/2014/main" id="{46FD131D-979F-A572-EC1D-F55054B41E7B}"/>
            </a:ext>
          </a:extLst>
        </xdr:cNvPr>
        <xdr:cNvSpPr>
          <a:spLocks noChangeShapeType="1"/>
        </xdr:cNvSpPr>
      </xdr:nvSpPr>
      <xdr:spPr bwMode="auto">
        <a:xfrm>
          <a:off x="5038725" y="41814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36</xdr:row>
      <xdr:rowOff>66675</xdr:rowOff>
    </xdr:from>
    <xdr:to>
      <xdr:col>11</xdr:col>
      <xdr:colOff>9525</xdr:colOff>
      <xdr:row>36</xdr:row>
      <xdr:rowOff>66675</xdr:rowOff>
    </xdr:to>
    <xdr:sp macro="" textlink="">
      <xdr:nvSpPr>
        <xdr:cNvPr id="23928" name="Line 29">
          <a:extLst>
            <a:ext uri="{FF2B5EF4-FFF2-40B4-BE49-F238E27FC236}">
              <a16:creationId xmlns:a16="http://schemas.microsoft.com/office/drawing/2014/main" id="{57E88BFA-54A4-8DCA-BAB4-093D13766337}"/>
            </a:ext>
          </a:extLst>
        </xdr:cNvPr>
        <xdr:cNvSpPr>
          <a:spLocks noChangeShapeType="1"/>
        </xdr:cNvSpPr>
      </xdr:nvSpPr>
      <xdr:spPr bwMode="auto">
        <a:xfrm>
          <a:off x="313372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66675</xdr:rowOff>
    </xdr:from>
    <xdr:to>
      <xdr:col>11</xdr:col>
      <xdr:colOff>0</xdr:colOff>
      <xdr:row>37</xdr:row>
      <xdr:rowOff>66675</xdr:rowOff>
    </xdr:to>
    <xdr:sp macro="" textlink="">
      <xdr:nvSpPr>
        <xdr:cNvPr id="23929" name="Line 30">
          <a:extLst>
            <a:ext uri="{FF2B5EF4-FFF2-40B4-BE49-F238E27FC236}">
              <a16:creationId xmlns:a16="http://schemas.microsoft.com/office/drawing/2014/main" id="{33032C32-B466-1A3E-1BAE-8EE2C57E3F2B}"/>
            </a:ext>
          </a:extLst>
        </xdr:cNvPr>
        <xdr:cNvSpPr>
          <a:spLocks noChangeShapeType="1"/>
        </xdr:cNvSpPr>
      </xdr:nvSpPr>
      <xdr:spPr bwMode="auto">
        <a:xfrm>
          <a:off x="312420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38</xdr:row>
      <xdr:rowOff>66675</xdr:rowOff>
    </xdr:from>
    <xdr:to>
      <xdr:col>11</xdr:col>
      <xdr:colOff>0</xdr:colOff>
      <xdr:row>38</xdr:row>
      <xdr:rowOff>66675</xdr:rowOff>
    </xdr:to>
    <xdr:sp macro="" textlink="">
      <xdr:nvSpPr>
        <xdr:cNvPr id="23930" name="Line 31">
          <a:extLst>
            <a:ext uri="{FF2B5EF4-FFF2-40B4-BE49-F238E27FC236}">
              <a16:creationId xmlns:a16="http://schemas.microsoft.com/office/drawing/2014/main" id="{25143B7A-FEC4-1401-6C88-D741DD092832}"/>
            </a:ext>
          </a:extLst>
        </xdr:cNvPr>
        <xdr:cNvSpPr>
          <a:spLocks noChangeShapeType="1"/>
        </xdr:cNvSpPr>
      </xdr:nvSpPr>
      <xdr:spPr bwMode="auto">
        <a:xfrm>
          <a:off x="312420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66675</xdr:rowOff>
    </xdr:from>
    <xdr:to>
      <xdr:col>11</xdr:col>
      <xdr:colOff>0</xdr:colOff>
      <xdr:row>39</xdr:row>
      <xdr:rowOff>66675</xdr:rowOff>
    </xdr:to>
    <xdr:sp macro="" textlink="">
      <xdr:nvSpPr>
        <xdr:cNvPr id="23931" name="Line 32">
          <a:extLst>
            <a:ext uri="{FF2B5EF4-FFF2-40B4-BE49-F238E27FC236}">
              <a16:creationId xmlns:a16="http://schemas.microsoft.com/office/drawing/2014/main" id="{7EB592F9-82D4-B5B9-4AB4-E4F622FF9E3D}"/>
            </a:ext>
          </a:extLst>
        </xdr:cNvPr>
        <xdr:cNvSpPr>
          <a:spLocks noChangeShapeType="1"/>
        </xdr:cNvSpPr>
      </xdr:nvSpPr>
      <xdr:spPr bwMode="auto">
        <a:xfrm>
          <a:off x="312420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66675</xdr:rowOff>
    </xdr:from>
    <xdr:to>
      <xdr:col>11</xdr:col>
      <xdr:colOff>0</xdr:colOff>
      <xdr:row>40</xdr:row>
      <xdr:rowOff>66675</xdr:rowOff>
    </xdr:to>
    <xdr:sp macro="" textlink="">
      <xdr:nvSpPr>
        <xdr:cNvPr id="23932" name="Line 33">
          <a:extLst>
            <a:ext uri="{FF2B5EF4-FFF2-40B4-BE49-F238E27FC236}">
              <a16:creationId xmlns:a16="http://schemas.microsoft.com/office/drawing/2014/main" id="{500A0CE6-DA1E-5760-4FB5-84991652886E}"/>
            </a:ext>
          </a:extLst>
        </xdr:cNvPr>
        <xdr:cNvSpPr>
          <a:spLocks noChangeShapeType="1"/>
        </xdr:cNvSpPr>
      </xdr:nvSpPr>
      <xdr:spPr bwMode="auto">
        <a:xfrm>
          <a:off x="312420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41</xdr:row>
      <xdr:rowOff>66675</xdr:rowOff>
    </xdr:from>
    <xdr:to>
      <xdr:col>11</xdr:col>
      <xdr:colOff>0</xdr:colOff>
      <xdr:row>41</xdr:row>
      <xdr:rowOff>66675</xdr:rowOff>
    </xdr:to>
    <xdr:sp macro="" textlink="">
      <xdr:nvSpPr>
        <xdr:cNvPr id="23933" name="Line 34">
          <a:extLst>
            <a:ext uri="{FF2B5EF4-FFF2-40B4-BE49-F238E27FC236}">
              <a16:creationId xmlns:a16="http://schemas.microsoft.com/office/drawing/2014/main" id="{13280297-AE97-0D18-E83F-112E7F4197A4}"/>
            </a:ext>
          </a:extLst>
        </xdr:cNvPr>
        <xdr:cNvSpPr>
          <a:spLocks noChangeShapeType="1"/>
        </xdr:cNvSpPr>
      </xdr:nvSpPr>
      <xdr:spPr bwMode="auto">
        <a:xfrm>
          <a:off x="312420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66675</xdr:rowOff>
    </xdr:from>
    <xdr:to>
      <xdr:col>11</xdr:col>
      <xdr:colOff>0</xdr:colOff>
      <xdr:row>42</xdr:row>
      <xdr:rowOff>66675</xdr:rowOff>
    </xdr:to>
    <xdr:sp macro="" textlink="">
      <xdr:nvSpPr>
        <xdr:cNvPr id="23934" name="Line 35">
          <a:extLst>
            <a:ext uri="{FF2B5EF4-FFF2-40B4-BE49-F238E27FC236}">
              <a16:creationId xmlns:a16="http://schemas.microsoft.com/office/drawing/2014/main" id="{CDAED3E6-D26C-FFD1-5754-F047CCC8B304}"/>
            </a:ext>
          </a:extLst>
        </xdr:cNvPr>
        <xdr:cNvSpPr>
          <a:spLocks noChangeShapeType="1"/>
        </xdr:cNvSpPr>
      </xdr:nvSpPr>
      <xdr:spPr bwMode="auto">
        <a:xfrm>
          <a:off x="312420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43</xdr:row>
      <xdr:rowOff>66675</xdr:rowOff>
    </xdr:from>
    <xdr:to>
      <xdr:col>11</xdr:col>
      <xdr:colOff>0</xdr:colOff>
      <xdr:row>43</xdr:row>
      <xdr:rowOff>66675</xdr:rowOff>
    </xdr:to>
    <xdr:sp macro="" textlink="">
      <xdr:nvSpPr>
        <xdr:cNvPr id="23935" name="Line 36">
          <a:extLst>
            <a:ext uri="{FF2B5EF4-FFF2-40B4-BE49-F238E27FC236}">
              <a16:creationId xmlns:a16="http://schemas.microsoft.com/office/drawing/2014/main" id="{3A5F82B1-8A7A-E607-FD86-668D1054E9E0}"/>
            </a:ext>
          </a:extLst>
        </xdr:cNvPr>
        <xdr:cNvSpPr>
          <a:spLocks noChangeShapeType="1"/>
        </xdr:cNvSpPr>
      </xdr:nvSpPr>
      <xdr:spPr bwMode="auto">
        <a:xfrm>
          <a:off x="312420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66675</xdr:rowOff>
    </xdr:from>
    <xdr:to>
      <xdr:col>11</xdr:col>
      <xdr:colOff>0</xdr:colOff>
      <xdr:row>46</xdr:row>
      <xdr:rowOff>66675</xdr:rowOff>
    </xdr:to>
    <xdr:sp macro="" textlink="">
      <xdr:nvSpPr>
        <xdr:cNvPr id="23936" name="Line 39">
          <a:extLst>
            <a:ext uri="{FF2B5EF4-FFF2-40B4-BE49-F238E27FC236}">
              <a16:creationId xmlns:a16="http://schemas.microsoft.com/office/drawing/2014/main" id="{73DF9026-F6AE-40F3-241A-E7F34833C72E}"/>
            </a:ext>
          </a:extLst>
        </xdr:cNvPr>
        <xdr:cNvSpPr>
          <a:spLocks noChangeShapeType="1"/>
        </xdr:cNvSpPr>
      </xdr:nvSpPr>
      <xdr:spPr bwMode="auto">
        <a:xfrm>
          <a:off x="312420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7" name="Line 40">
          <a:extLst>
            <a:ext uri="{FF2B5EF4-FFF2-40B4-BE49-F238E27FC236}">
              <a16:creationId xmlns:a16="http://schemas.microsoft.com/office/drawing/2014/main" id="{C260F539-B698-BE07-1233-1B957C0978BB}"/>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8" name="Line 96">
          <a:extLst>
            <a:ext uri="{FF2B5EF4-FFF2-40B4-BE49-F238E27FC236}">
              <a16:creationId xmlns:a16="http://schemas.microsoft.com/office/drawing/2014/main" id="{9B36570A-ABA4-87FE-8FC9-9EB826002834}"/>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48</xdr:row>
      <xdr:rowOff>66675</xdr:rowOff>
    </xdr:from>
    <xdr:to>
      <xdr:col>11</xdr:col>
      <xdr:colOff>9525</xdr:colOff>
      <xdr:row>48</xdr:row>
      <xdr:rowOff>66675</xdr:rowOff>
    </xdr:to>
    <xdr:sp macro="" textlink="">
      <xdr:nvSpPr>
        <xdr:cNvPr id="23939" name="Line 29">
          <a:extLst>
            <a:ext uri="{FF2B5EF4-FFF2-40B4-BE49-F238E27FC236}">
              <a16:creationId xmlns:a16="http://schemas.microsoft.com/office/drawing/2014/main" id="{F7E3F01D-CCB0-C8B5-EC9B-8EEEE16761E6}"/>
            </a:ext>
          </a:extLst>
        </xdr:cNvPr>
        <xdr:cNvSpPr>
          <a:spLocks noChangeShapeType="1"/>
        </xdr:cNvSpPr>
      </xdr:nvSpPr>
      <xdr:spPr bwMode="auto">
        <a:xfrm>
          <a:off x="313372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66675</xdr:rowOff>
    </xdr:from>
    <xdr:to>
      <xdr:col>11</xdr:col>
      <xdr:colOff>0</xdr:colOff>
      <xdr:row>49</xdr:row>
      <xdr:rowOff>66675</xdr:rowOff>
    </xdr:to>
    <xdr:sp macro="" textlink="">
      <xdr:nvSpPr>
        <xdr:cNvPr id="23940" name="Line 30">
          <a:extLst>
            <a:ext uri="{FF2B5EF4-FFF2-40B4-BE49-F238E27FC236}">
              <a16:creationId xmlns:a16="http://schemas.microsoft.com/office/drawing/2014/main" id="{02BB814B-39F9-BBE0-97D6-D92B4F09E5F0}"/>
            </a:ext>
          </a:extLst>
        </xdr:cNvPr>
        <xdr:cNvSpPr>
          <a:spLocks noChangeShapeType="1"/>
        </xdr:cNvSpPr>
      </xdr:nvSpPr>
      <xdr:spPr bwMode="auto">
        <a:xfrm>
          <a:off x="312420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50</xdr:row>
      <xdr:rowOff>66675</xdr:rowOff>
    </xdr:from>
    <xdr:to>
      <xdr:col>11</xdr:col>
      <xdr:colOff>0</xdr:colOff>
      <xdr:row>50</xdr:row>
      <xdr:rowOff>66675</xdr:rowOff>
    </xdr:to>
    <xdr:sp macro="" textlink="">
      <xdr:nvSpPr>
        <xdr:cNvPr id="23941" name="Line 31">
          <a:extLst>
            <a:ext uri="{FF2B5EF4-FFF2-40B4-BE49-F238E27FC236}">
              <a16:creationId xmlns:a16="http://schemas.microsoft.com/office/drawing/2014/main" id="{5C729897-23E2-45EF-19C6-A45920FB6A07}"/>
            </a:ext>
          </a:extLst>
        </xdr:cNvPr>
        <xdr:cNvSpPr>
          <a:spLocks noChangeShapeType="1"/>
        </xdr:cNvSpPr>
      </xdr:nvSpPr>
      <xdr:spPr bwMode="auto">
        <a:xfrm>
          <a:off x="312420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51</xdr:row>
      <xdr:rowOff>66675</xdr:rowOff>
    </xdr:from>
    <xdr:to>
      <xdr:col>11</xdr:col>
      <xdr:colOff>0</xdr:colOff>
      <xdr:row>51</xdr:row>
      <xdr:rowOff>66675</xdr:rowOff>
    </xdr:to>
    <xdr:sp macro="" textlink="">
      <xdr:nvSpPr>
        <xdr:cNvPr id="23942" name="Line 32">
          <a:extLst>
            <a:ext uri="{FF2B5EF4-FFF2-40B4-BE49-F238E27FC236}">
              <a16:creationId xmlns:a16="http://schemas.microsoft.com/office/drawing/2014/main" id="{D64F3D12-A3ED-9663-F54C-2C8092EA7EAD}"/>
            </a:ext>
          </a:extLst>
        </xdr:cNvPr>
        <xdr:cNvSpPr>
          <a:spLocks noChangeShapeType="1"/>
        </xdr:cNvSpPr>
      </xdr:nvSpPr>
      <xdr:spPr bwMode="auto">
        <a:xfrm>
          <a:off x="312420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66675</xdr:rowOff>
    </xdr:from>
    <xdr:to>
      <xdr:col>11</xdr:col>
      <xdr:colOff>0</xdr:colOff>
      <xdr:row>52</xdr:row>
      <xdr:rowOff>66675</xdr:rowOff>
    </xdr:to>
    <xdr:sp macro="" textlink="">
      <xdr:nvSpPr>
        <xdr:cNvPr id="23943" name="Line 33">
          <a:extLst>
            <a:ext uri="{FF2B5EF4-FFF2-40B4-BE49-F238E27FC236}">
              <a16:creationId xmlns:a16="http://schemas.microsoft.com/office/drawing/2014/main" id="{BE9048EE-837C-5E1D-B5AA-AE6375A3D4E1}"/>
            </a:ext>
          </a:extLst>
        </xdr:cNvPr>
        <xdr:cNvSpPr>
          <a:spLocks noChangeShapeType="1"/>
        </xdr:cNvSpPr>
      </xdr:nvSpPr>
      <xdr:spPr bwMode="auto">
        <a:xfrm>
          <a:off x="312420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53</xdr:row>
      <xdr:rowOff>66675</xdr:rowOff>
    </xdr:from>
    <xdr:to>
      <xdr:col>11</xdr:col>
      <xdr:colOff>0</xdr:colOff>
      <xdr:row>53</xdr:row>
      <xdr:rowOff>66675</xdr:rowOff>
    </xdr:to>
    <xdr:sp macro="" textlink="">
      <xdr:nvSpPr>
        <xdr:cNvPr id="23944" name="Line 34">
          <a:extLst>
            <a:ext uri="{FF2B5EF4-FFF2-40B4-BE49-F238E27FC236}">
              <a16:creationId xmlns:a16="http://schemas.microsoft.com/office/drawing/2014/main" id="{BBC9C06E-37D8-CA19-7448-2CDEEDE5E36A}"/>
            </a:ext>
          </a:extLst>
        </xdr:cNvPr>
        <xdr:cNvSpPr>
          <a:spLocks noChangeShapeType="1"/>
        </xdr:cNvSpPr>
      </xdr:nvSpPr>
      <xdr:spPr bwMode="auto">
        <a:xfrm>
          <a:off x="312420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66675</xdr:rowOff>
    </xdr:from>
    <xdr:to>
      <xdr:col>11</xdr:col>
      <xdr:colOff>0</xdr:colOff>
      <xdr:row>54</xdr:row>
      <xdr:rowOff>66675</xdr:rowOff>
    </xdr:to>
    <xdr:sp macro="" textlink="">
      <xdr:nvSpPr>
        <xdr:cNvPr id="23945" name="Line 35">
          <a:extLst>
            <a:ext uri="{FF2B5EF4-FFF2-40B4-BE49-F238E27FC236}">
              <a16:creationId xmlns:a16="http://schemas.microsoft.com/office/drawing/2014/main" id="{983D992C-6550-BA33-8E86-E7EED2A4812D}"/>
            </a:ext>
          </a:extLst>
        </xdr:cNvPr>
        <xdr:cNvSpPr>
          <a:spLocks noChangeShapeType="1"/>
        </xdr:cNvSpPr>
      </xdr:nvSpPr>
      <xdr:spPr bwMode="auto">
        <a:xfrm>
          <a:off x="312420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55</xdr:row>
      <xdr:rowOff>66675</xdr:rowOff>
    </xdr:from>
    <xdr:to>
      <xdr:col>11</xdr:col>
      <xdr:colOff>0</xdr:colOff>
      <xdr:row>55</xdr:row>
      <xdr:rowOff>66675</xdr:rowOff>
    </xdr:to>
    <xdr:sp macro="" textlink="">
      <xdr:nvSpPr>
        <xdr:cNvPr id="23946" name="Line 36">
          <a:extLst>
            <a:ext uri="{FF2B5EF4-FFF2-40B4-BE49-F238E27FC236}">
              <a16:creationId xmlns:a16="http://schemas.microsoft.com/office/drawing/2014/main" id="{D1153F38-9EC1-723A-9E39-D9353BD587DB}"/>
            </a:ext>
          </a:extLst>
        </xdr:cNvPr>
        <xdr:cNvSpPr>
          <a:spLocks noChangeShapeType="1"/>
        </xdr:cNvSpPr>
      </xdr:nvSpPr>
      <xdr:spPr bwMode="auto">
        <a:xfrm>
          <a:off x="312420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58</xdr:row>
      <xdr:rowOff>66675</xdr:rowOff>
    </xdr:from>
    <xdr:to>
      <xdr:col>11</xdr:col>
      <xdr:colOff>0</xdr:colOff>
      <xdr:row>58</xdr:row>
      <xdr:rowOff>66675</xdr:rowOff>
    </xdr:to>
    <xdr:sp macro="" textlink="">
      <xdr:nvSpPr>
        <xdr:cNvPr id="23947" name="Line 39">
          <a:extLst>
            <a:ext uri="{FF2B5EF4-FFF2-40B4-BE49-F238E27FC236}">
              <a16:creationId xmlns:a16="http://schemas.microsoft.com/office/drawing/2014/main" id="{BB01BB2D-4D74-3753-F62F-2FAAABA0DB51}"/>
            </a:ext>
          </a:extLst>
        </xdr:cNvPr>
        <xdr:cNvSpPr>
          <a:spLocks noChangeShapeType="1"/>
        </xdr:cNvSpPr>
      </xdr:nvSpPr>
      <xdr:spPr bwMode="auto">
        <a:xfrm>
          <a:off x="312420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8" name="Line 40">
          <a:extLst>
            <a:ext uri="{FF2B5EF4-FFF2-40B4-BE49-F238E27FC236}">
              <a16:creationId xmlns:a16="http://schemas.microsoft.com/office/drawing/2014/main" id="{EB026F9A-A9A0-3800-4ADC-EA5EE5EB22CF}"/>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9" name="Line 96">
          <a:extLst>
            <a:ext uri="{FF2B5EF4-FFF2-40B4-BE49-F238E27FC236}">
              <a16:creationId xmlns:a16="http://schemas.microsoft.com/office/drawing/2014/main" id="{AF25447E-D8C9-D0AA-DC58-4FA6D5D60BF4}"/>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44</xdr:row>
      <xdr:rowOff>66675</xdr:rowOff>
    </xdr:from>
    <xdr:to>
      <xdr:col>11</xdr:col>
      <xdr:colOff>0</xdr:colOff>
      <xdr:row>44</xdr:row>
      <xdr:rowOff>66675</xdr:rowOff>
    </xdr:to>
    <xdr:sp macro="" textlink="">
      <xdr:nvSpPr>
        <xdr:cNvPr id="23950" name="Line 36">
          <a:extLst>
            <a:ext uri="{FF2B5EF4-FFF2-40B4-BE49-F238E27FC236}">
              <a16:creationId xmlns:a16="http://schemas.microsoft.com/office/drawing/2014/main" id="{28EFDE56-0310-2326-2B29-DECC6DD6A9B3}"/>
            </a:ext>
          </a:extLst>
        </xdr:cNvPr>
        <xdr:cNvSpPr>
          <a:spLocks noChangeShapeType="1"/>
        </xdr:cNvSpPr>
      </xdr:nvSpPr>
      <xdr:spPr bwMode="auto">
        <a:xfrm>
          <a:off x="312420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45</xdr:row>
      <xdr:rowOff>66675</xdr:rowOff>
    </xdr:from>
    <xdr:to>
      <xdr:col>11</xdr:col>
      <xdr:colOff>0</xdr:colOff>
      <xdr:row>45</xdr:row>
      <xdr:rowOff>66675</xdr:rowOff>
    </xdr:to>
    <xdr:sp macro="" textlink="">
      <xdr:nvSpPr>
        <xdr:cNvPr id="23951" name="Line 36">
          <a:extLst>
            <a:ext uri="{FF2B5EF4-FFF2-40B4-BE49-F238E27FC236}">
              <a16:creationId xmlns:a16="http://schemas.microsoft.com/office/drawing/2014/main" id="{CC1C4716-9444-5EC8-E8CA-116D3CF57501}"/>
            </a:ext>
          </a:extLst>
        </xdr:cNvPr>
        <xdr:cNvSpPr>
          <a:spLocks noChangeShapeType="1"/>
        </xdr:cNvSpPr>
      </xdr:nvSpPr>
      <xdr:spPr bwMode="auto">
        <a:xfrm>
          <a:off x="312420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66675</xdr:rowOff>
    </xdr:from>
    <xdr:to>
      <xdr:col>11</xdr:col>
      <xdr:colOff>0</xdr:colOff>
      <xdr:row>56</xdr:row>
      <xdr:rowOff>66675</xdr:rowOff>
    </xdr:to>
    <xdr:sp macro="" textlink="">
      <xdr:nvSpPr>
        <xdr:cNvPr id="23952" name="Line 36">
          <a:extLst>
            <a:ext uri="{FF2B5EF4-FFF2-40B4-BE49-F238E27FC236}">
              <a16:creationId xmlns:a16="http://schemas.microsoft.com/office/drawing/2014/main" id="{28B87551-EA87-15EF-90AB-513BE8FE299F}"/>
            </a:ext>
          </a:extLst>
        </xdr:cNvPr>
        <xdr:cNvSpPr>
          <a:spLocks noChangeShapeType="1"/>
        </xdr:cNvSpPr>
      </xdr:nvSpPr>
      <xdr:spPr bwMode="auto">
        <a:xfrm>
          <a:off x="312420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57</xdr:row>
      <xdr:rowOff>66675</xdr:rowOff>
    </xdr:from>
    <xdr:to>
      <xdr:col>11</xdr:col>
      <xdr:colOff>0</xdr:colOff>
      <xdr:row>57</xdr:row>
      <xdr:rowOff>66675</xdr:rowOff>
    </xdr:to>
    <xdr:sp macro="" textlink="">
      <xdr:nvSpPr>
        <xdr:cNvPr id="23953" name="Line 36">
          <a:extLst>
            <a:ext uri="{FF2B5EF4-FFF2-40B4-BE49-F238E27FC236}">
              <a16:creationId xmlns:a16="http://schemas.microsoft.com/office/drawing/2014/main" id="{5F3D0191-F135-9152-B6F6-7AF3FC726A14}"/>
            </a:ext>
          </a:extLst>
        </xdr:cNvPr>
        <xdr:cNvSpPr>
          <a:spLocks noChangeShapeType="1"/>
        </xdr:cNvSpPr>
      </xdr:nvSpPr>
      <xdr:spPr bwMode="auto">
        <a:xfrm>
          <a:off x="312420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44</xdr:row>
      <xdr:rowOff>66675</xdr:rowOff>
    </xdr:from>
    <xdr:to>
      <xdr:col>5</xdr:col>
      <xdr:colOff>0</xdr:colOff>
      <xdr:row>44</xdr:row>
      <xdr:rowOff>66675</xdr:rowOff>
    </xdr:to>
    <xdr:sp macro="" textlink="">
      <xdr:nvSpPr>
        <xdr:cNvPr id="23954" name="Line 36">
          <a:extLst>
            <a:ext uri="{FF2B5EF4-FFF2-40B4-BE49-F238E27FC236}">
              <a16:creationId xmlns:a16="http://schemas.microsoft.com/office/drawing/2014/main" id="{1BAC2595-973D-EC59-AB6C-616FF5A2D231}"/>
            </a:ext>
          </a:extLst>
        </xdr:cNvPr>
        <xdr:cNvSpPr>
          <a:spLocks noChangeShapeType="1"/>
        </xdr:cNvSpPr>
      </xdr:nvSpPr>
      <xdr:spPr bwMode="auto">
        <a:xfrm>
          <a:off x="123825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45</xdr:row>
      <xdr:rowOff>66675</xdr:rowOff>
    </xdr:from>
    <xdr:to>
      <xdr:col>5</xdr:col>
      <xdr:colOff>0</xdr:colOff>
      <xdr:row>45</xdr:row>
      <xdr:rowOff>66675</xdr:rowOff>
    </xdr:to>
    <xdr:sp macro="" textlink="">
      <xdr:nvSpPr>
        <xdr:cNvPr id="23955" name="Line 36">
          <a:extLst>
            <a:ext uri="{FF2B5EF4-FFF2-40B4-BE49-F238E27FC236}">
              <a16:creationId xmlns:a16="http://schemas.microsoft.com/office/drawing/2014/main" id="{EF2BF7A3-62B2-2ADE-CFB6-544CB90175E3}"/>
            </a:ext>
          </a:extLst>
        </xdr:cNvPr>
        <xdr:cNvSpPr>
          <a:spLocks noChangeShapeType="1"/>
        </xdr:cNvSpPr>
      </xdr:nvSpPr>
      <xdr:spPr bwMode="auto">
        <a:xfrm>
          <a:off x="123825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56</xdr:row>
      <xdr:rowOff>66675</xdr:rowOff>
    </xdr:from>
    <xdr:to>
      <xdr:col>5</xdr:col>
      <xdr:colOff>0</xdr:colOff>
      <xdr:row>56</xdr:row>
      <xdr:rowOff>66675</xdr:rowOff>
    </xdr:to>
    <xdr:sp macro="" textlink="">
      <xdr:nvSpPr>
        <xdr:cNvPr id="23956" name="Line 36">
          <a:extLst>
            <a:ext uri="{FF2B5EF4-FFF2-40B4-BE49-F238E27FC236}">
              <a16:creationId xmlns:a16="http://schemas.microsoft.com/office/drawing/2014/main" id="{0E3F1F69-629E-9A21-6A69-AD778E0BDF76}"/>
            </a:ext>
          </a:extLst>
        </xdr:cNvPr>
        <xdr:cNvSpPr>
          <a:spLocks noChangeShapeType="1"/>
        </xdr:cNvSpPr>
      </xdr:nvSpPr>
      <xdr:spPr bwMode="auto">
        <a:xfrm>
          <a:off x="123825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57</xdr:row>
      <xdr:rowOff>66675</xdr:rowOff>
    </xdr:from>
    <xdr:to>
      <xdr:col>5</xdr:col>
      <xdr:colOff>0</xdr:colOff>
      <xdr:row>57</xdr:row>
      <xdr:rowOff>66675</xdr:rowOff>
    </xdr:to>
    <xdr:sp macro="" textlink="">
      <xdr:nvSpPr>
        <xdr:cNvPr id="23957" name="Line 36">
          <a:extLst>
            <a:ext uri="{FF2B5EF4-FFF2-40B4-BE49-F238E27FC236}">
              <a16:creationId xmlns:a16="http://schemas.microsoft.com/office/drawing/2014/main" id="{A38C7AC2-86AF-BCCB-5556-72573258FA05}"/>
            </a:ext>
          </a:extLst>
        </xdr:cNvPr>
        <xdr:cNvSpPr>
          <a:spLocks noChangeShapeType="1"/>
        </xdr:cNvSpPr>
      </xdr:nvSpPr>
      <xdr:spPr bwMode="auto">
        <a:xfrm>
          <a:off x="123825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24</xdr:row>
      <xdr:rowOff>85725</xdr:rowOff>
    </xdr:from>
    <xdr:to>
      <xdr:col>19</xdr:col>
      <xdr:colOff>323850</xdr:colOff>
      <xdr:row>24</xdr:row>
      <xdr:rowOff>85725</xdr:rowOff>
    </xdr:to>
    <xdr:sp macro="" textlink="">
      <xdr:nvSpPr>
        <xdr:cNvPr id="23958" name="Line 96">
          <a:extLst>
            <a:ext uri="{FF2B5EF4-FFF2-40B4-BE49-F238E27FC236}">
              <a16:creationId xmlns:a16="http://schemas.microsoft.com/office/drawing/2014/main" id="{D66E9DF5-FF8B-158A-1E43-7C77A3F39E47}"/>
            </a:ext>
          </a:extLst>
        </xdr:cNvPr>
        <xdr:cNvSpPr>
          <a:spLocks noChangeShapeType="1"/>
        </xdr:cNvSpPr>
      </xdr:nvSpPr>
      <xdr:spPr bwMode="auto">
        <a:xfrm>
          <a:off x="5048250" y="4371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25</xdr:row>
      <xdr:rowOff>85725</xdr:rowOff>
    </xdr:from>
    <xdr:to>
      <xdr:col>19</xdr:col>
      <xdr:colOff>314325</xdr:colOff>
      <xdr:row>25</xdr:row>
      <xdr:rowOff>85725</xdr:rowOff>
    </xdr:to>
    <xdr:sp macro="" textlink="">
      <xdr:nvSpPr>
        <xdr:cNvPr id="23959" name="Line 96">
          <a:extLst>
            <a:ext uri="{FF2B5EF4-FFF2-40B4-BE49-F238E27FC236}">
              <a16:creationId xmlns:a16="http://schemas.microsoft.com/office/drawing/2014/main" id="{DADDDF79-9023-DC6B-4220-31F1BAA9BBD4}"/>
            </a:ext>
          </a:extLst>
        </xdr:cNvPr>
        <xdr:cNvSpPr>
          <a:spLocks noChangeShapeType="1"/>
        </xdr:cNvSpPr>
      </xdr:nvSpPr>
      <xdr:spPr bwMode="auto">
        <a:xfrm>
          <a:off x="5038725" y="4543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30</xdr:row>
      <xdr:rowOff>95250</xdr:rowOff>
    </xdr:from>
    <xdr:to>
      <xdr:col>19</xdr:col>
      <xdr:colOff>314325</xdr:colOff>
      <xdr:row>30</xdr:row>
      <xdr:rowOff>95250</xdr:rowOff>
    </xdr:to>
    <xdr:sp macro="" textlink="">
      <xdr:nvSpPr>
        <xdr:cNvPr id="23960" name="Line 96">
          <a:extLst>
            <a:ext uri="{FF2B5EF4-FFF2-40B4-BE49-F238E27FC236}">
              <a16:creationId xmlns:a16="http://schemas.microsoft.com/office/drawing/2014/main" id="{6DD488FC-08E5-5D9B-B576-4AE6A3F0CC66}"/>
            </a:ext>
          </a:extLst>
        </xdr:cNvPr>
        <xdr:cNvSpPr>
          <a:spLocks noChangeShapeType="1"/>
        </xdr:cNvSpPr>
      </xdr:nvSpPr>
      <xdr:spPr bwMode="auto">
        <a:xfrm>
          <a:off x="5038725" y="54102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32</xdr:row>
      <xdr:rowOff>95250</xdr:rowOff>
    </xdr:from>
    <xdr:to>
      <xdr:col>19</xdr:col>
      <xdr:colOff>323850</xdr:colOff>
      <xdr:row>32</xdr:row>
      <xdr:rowOff>95250</xdr:rowOff>
    </xdr:to>
    <xdr:sp macro="" textlink="">
      <xdr:nvSpPr>
        <xdr:cNvPr id="23961" name="Line 96">
          <a:extLst>
            <a:ext uri="{FF2B5EF4-FFF2-40B4-BE49-F238E27FC236}">
              <a16:creationId xmlns:a16="http://schemas.microsoft.com/office/drawing/2014/main" id="{AD379162-16D4-94BF-D054-A25C5E706F36}"/>
            </a:ext>
          </a:extLst>
        </xdr:cNvPr>
        <xdr:cNvSpPr>
          <a:spLocks noChangeShapeType="1"/>
        </xdr:cNvSpPr>
      </xdr:nvSpPr>
      <xdr:spPr bwMode="auto">
        <a:xfrm>
          <a:off x="5048250" y="57531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31</xdr:row>
      <xdr:rowOff>95250</xdr:rowOff>
    </xdr:from>
    <xdr:to>
      <xdr:col>19</xdr:col>
      <xdr:colOff>314325</xdr:colOff>
      <xdr:row>31</xdr:row>
      <xdr:rowOff>95250</xdr:rowOff>
    </xdr:to>
    <xdr:sp macro="" textlink="">
      <xdr:nvSpPr>
        <xdr:cNvPr id="23962" name="Line 96">
          <a:extLst>
            <a:ext uri="{FF2B5EF4-FFF2-40B4-BE49-F238E27FC236}">
              <a16:creationId xmlns:a16="http://schemas.microsoft.com/office/drawing/2014/main" id="{BE97D353-F3E0-9249-A027-8A00BC2FAB44}"/>
            </a:ext>
          </a:extLst>
        </xdr:cNvPr>
        <xdr:cNvSpPr>
          <a:spLocks noChangeShapeType="1"/>
        </xdr:cNvSpPr>
      </xdr:nvSpPr>
      <xdr:spPr bwMode="auto">
        <a:xfrm>
          <a:off x="5038725" y="55816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33</xdr:row>
      <xdr:rowOff>85725</xdr:rowOff>
    </xdr:from>
    <xdr:to>
      <xdr:col>19</xdr:col>
      <xdr:colOff>323850</xdr:colOff>
      <xdr:row>33</xdr:row>
      <xdr:rowOff>85725</xdr:rowOff>
    </xdr:to>
    <xdr:sp macro="" textlink="">
      <xdr:nvSpPr>
        <xdr:cNvPr id="23963" name="Line 96">
          <a:extLst>
            <a:ext uri="{FF2B5EF4-FFF2-40B4-BE49-F238E27FC236}">
              <a16:creationId xmlns:a16="http://schemas.microsoft.com/office/drawing/2014/main" id="{8971D738-D097-D27C-E393-6C9B133005ED}"/>
            </a:ext>
          </a:extLst>
        </xdr:cNvPr>
        <xdr:cNvSpPr>
          <a:spLocks noChangeShapeType="1"/>
        </xdr:cNvSpPr>
      </xdr:nvSpPr>
      <xdr:spPr bwMode="auto">
        <a:xfrm>
          <a:off x="5048250" y="5915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409575</xdr:colOff>
      <xdr:row>11</xdr:row>
      <xdr:rowOff>161925</xdr:rowOff>
    </xdr:from>
    <xdr:to>
      <xdr:col>14</xdr:col>
      <xdr:colOff>342900</xdr:colOff>
      <xdr:row>17</xdr:row>
      <xdr:rowOff>57151</xdr:rowOff>
    </xdr:to>
    <xdr:sp macro="" textlink="">
      <xdr:nvSpPr>
        <xdr:cNvPr id="2" name="TextBox 1">
          <a:extLst>
            <a:ext uri="{FF2B5EF4-FFF2-40B4-BE49-F238E27FC236}">
              <a16:creationId xmlns:a16="http://schemas.microsoft.com/office/drawing/2014/main" id="{26B5F405-2771-F171-3ED6-742CEA4FBF94}"/>
            </a:ext>
          </a:extLst>
        </xdr:cNvPr>
        <xdr:cNvSpPr txBox="1"/>
      </xdr:nvSpPr>
      <xdr:spPr>
        <a:xfrm>
          <a:off x="4562475" y="2019300"/>
          <a:ext cx="2162175"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reikalavimus (&gt;0,1 dB) pažymimos raudona spalva pastorintu šriftu</a:t>
          </a:r>
          <a:r>
            <a:rPr lang="en-US" sz="1000" i="1" baseline="0">
              <a:latin typeface="Arial" panose="020B0604020202020204" pitchFamily="34" charset="0"/>
              <a:cs typeface="Arial" panose="020B0604020202020204" pitchFamily="34" charset="0"/>
            </a:rPr>
            <a:t>,</a:t>
          </a:r>
          <a:r>
            <a:rPr lang="lt-LT" sz="1000" i="1" baseline="0">
              <a:latin typeface="Arial" panose="020B0604020202020204" pitchFamily="34" charset="0"/>
              <a:cs typeface="Arial" panose="020B0604020202020204" pitchFamily="34" charset="0"/>
            </a:rPr>
            <a:t> apie tai nurodoma išvadoje, </a:t>
          </a:r>
          <a:r>
            <a:rPr lang="en-US" sz="1000" i="1" baseline="0">
              <a:latin typeface="Arial" panose="020B0604020202020204" pitchFamily="34" charset="0"/>
              <a:cs typeface="Arial" panose="020B0604020202020204" pitchFamily="34" charset="0"/>
            </a:rPr>
            <a:t>pateikiami komentarai</a:t>
          </a:r>
          <a:r>
            <a:rPr lang="lt-LT" sz="1000" i="1" baseline="0">
              <a:latin typeface="Arial" panose="020B0604020202020204" pitchFamily="34" charset="0"/>
              <a:cs typeface="Arial" panose="020B0604020202020204" pitchFamily="34" charset="0"/>
            </a:rPr>
            <a:t>.</a:t>
          </a:r>
          <a:endParaRPr lang="lt-LT" sz="1000" i="1">
            <a:latin typeface="Arial" panose="020B0604020202020204" pitchFamily="34" charset="0"/>
            <a:cs typeface="Arial" panose="020B0604020202020204" pitchFamily="34" charset="0"/>
          </a:endParaRPr>
        </a:p>
      </xdr:txBody>
    </xdr:sp>
    <xdr:clientData/>
  </xdr:twoCellAnchor>
  <xdr:twoCellAnchor>
    <xdr:from>
      <xdr:col>9</xdr:col>
      <xdr:colOff>476250</xdr:colOff>
      <xdr:row>14</xdr:row>
      <xdr:rowOff>100013</xdr:rowOff>
    </xdr:from>
    <xdr:to>
      <xdr:col>10</xdr:col>
      <xdr:colOff>409575</xdr:colOff>
      <xdr:row>16</xdr:row>
      <xdr:rowOff>76200</xdr:rowOff>
    </xdr:to>
    <xdr:cxnSp macro="">
      <xdr:nvCxnSpPr>
        <xdr:cNvPr id="4" name="Straight Arrow Connector 3">
          <a:extLst>
            <a:ext uri="{FF2B5EF4-FFF2-40B4-BE49-F238E27FC236}">
              <a16:creationId xmlns:a16="http://schemas.microsoft.com/office/drawing/2014/main" id="{2787C53A-6CFF-CF6C-C5D8-8077D8AFB2D8}"/>
            </a:ext>
          </a:extLst>
        </xdr:cNvPr>
        <xdr:cNvCxnSpPr>
          <a:stCxn id="2" idx="1"/>
        </xdr:cNvCxnSpPr>
      </xdr:nvCxnSpPr>
      <xdr:spPr>
        <a:xfrm flipH="1">
          <a:off x="4029075" y="2462213"/>
          <a:ext cx="533400" cy="3000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topLeftCell="A14" zoomScaleNormal="100" workbookViewId="0">
      <selection activeCell="L23" sqref="L23"/>
    </sheetView>
  </sheetViews>
  <sheetFormatPr defaultColWidth="9.33203125" defaultRowHeight="13.2" x14ac:dyDescent="0.25"/>
  <cols>
    <col min="1" max="1" width="11.33203125" style="1" customWidth="1"/>
    <col min="2" max="4" width="9.33203125" style="1"/>
    <col min="5" max="5" width="12.6640625" style="1" customWidth="1"/>
    <col min="6" max="8" width="9.33203125" style="1"/>
    <col min="9" max="9" width="12.88671875" style="1" customWidth="1"/>
    <col min="10" max="16384" width="9.33203125" style="1"/>
  </cols>
  <sheetData>
    <row r="1" spans="3:7" ht="21" x14ac:dyDescent="0.4">
      <c r="C1" s="189" t="s">
        <v>149</v>
      </c>
      <c r="D1" s="189"/>
      <c r="E1" s="189"/>
      <c r="F1" s="189"/>
      <c r="G1" s="189"/>
    </row>
    <row r="17" spans="1:10" ht="89.4" customHeight="1" x14ac:dyDescent="0.25">
      <c r="A17" s="131"/>
      <c r="B17" s="190" t="s">
        <v>214</v>
      </c>
      <c r="C17" s="191"/>
      <c r="D17" s="191"/>
      <c r="E17" s="191"/>
      <c r="F17" s="191"/>
      <c r="G17" s="191"/>
      <c r="H17" s="191"/>
      <c r="I17" s="131"/>
    </row>
    <row r="19" spans="1:10" ht="36" customHeight="1" x14ac:dyDescent="0.3">
      <c r="B19" s="4"/>
      <c r="C19" s="196" t="s">
        <v>189</v>
      </c>
      <c r="D19" s="196"/>
      <c r="E19" s="196"/>
      <c r="F19" s="196"/>
      <c r="G19" s="196"/>
      <c r="H19" s="4"/>
      <c r="I19" s="4"/>
    </row>
    <row r="21" spans="1:10" x14ac:dyDescent="0.25">
      <c r="A21" s="197" t="s">
        <v>206</v>
      </c>
      <c r="B21" s="198"/>
      <c r="C21" s="198"/>
      <c r="D21" s="198"/>
      <c r="E21" s="198"/>
      <c r="F21" s="198"/>
      <c r="G21" s="198"/>
      <c r="H21" s="198"/>
      <c r="I21" s="198"/>
      <c r="J21" s="198"/>
    </row>
    <row r="23" spans="1:10" ht="28.2" x14ac:dyDescent="0.5">
      <c r="A23" s="193" t="s">
        <v>0</v>
      </c>
      <c r="B23" s="193"/>
      <c r="C23" s="193"/>
      <c r="D23" s="193"/>
      <c r="E23" s="193"/>
      <c r="F23" s="193"/>
      <c r="G23" s="193"/>
      <c r="H23" s="193"/>
      <c r="I23" s="193"/>
    </row>
    <row r="31" spans="1:10" ht="15.6" x14ac:dyDescent="0.3">
      <c r="F31" s="192" t="s">
        <v>150</v>
      </c>
      <c r="G31" s="192"/>
      <c r="H31" s="192"/>
      <c r="I31" s="192"/>
    </row>
    <row r="32" spans="1:10" ht="15.6" x14ac:dyDescent="0.3">
      <c r="F32" s="132"/>
      <c r="G32" s="132"/>
      <c r="H32" s="132"/>
      <c r="I32" s="132"/>
    </row>
    <row r="33" spans="2:9" ht="15.6" x14ac:dyDescent="0.3">
      <c r="E33" s="194" t="s">
        <v>151</v>
      </c>
      <c r="F33" s="195"/>
      <c r="G33" s="195"/>
      <c r="H33" s="195"/>
      <c r="I33" s="195"/>
    </row>
    <row r="36" spans="2:9" ht="15.6" x14ac:dyDescent="0.3">
      <c r="F36" s="192"/>
      <c r="G36" s="192"/>
      <c r="H36" s="192"/>
      <c r="I36" s="192"/>
    </row>
    <row r="39" spans="2:9" ht="15.6" x14ac:dyDescent="0.3">
      <c r="E39" s="195"/>
      <c r="F39" s="195"/>
      <c r="G39" s="195"/>
      <c r="H39" s="195"/>
      <c r="I39" s="195"/>
    </row>
    <row r="47" spans="2:9" ht="21" x14ac:dyDescent="0.4">
      <c r="B47" s="100"/>
      <c r="C47" s="100"/>
      <c r="D47" s="189" t="s">
        <v>152</v>
      </c>
      <c r="E47" s="189"/>
      <c r="F47" s="189"/>
      <c r="G47" s="100"/>
      <c r="H47" s="100"/>
      <c r="I47" s="100"/>
    </row>
  </sheetData>
  <mergeCells count="10">
    <mergeCell ref="D47:F47"/>
    <mergeCell ref="B17:H17"/>
    <mergeCell ref="F31:I31"/>
    <mergeCell ref="C1:G1"/>
    <mergeCell ref="A23:I23"/>
    <mergeCell ref="E33:I33"/>
    <mergeCell ref="F36:I36"/>
    <mergeCell ref="E39:I39"/>
    <mergeCell ref="C19:G19"/>
    <mergeCell ref="A21:J21"/>
  </mergeCells>
  <phoneticPr fontId="6" type="noConversion"/>
  <pageMargins left="1.1811023622047243" right="0.78740157480314965" top="0.78740157480314965" bottom="0.78740157480314965" header="0.31496062992125984" footer="0.31496062992125984"/>
  <pageSetup paperSize="9" scale="82"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P101"/>
  <sheetViews>
    <sheetView topLeftCell="A27" zoomScaleNormal="100" workbookViewId="0">
      <selection activeCell="L7" sqref="L7"/>
    </sheetView>
  </sheetViews>
  <sheetFormatPr defaultColWidth="9.109375" defaultRowHeight="13.2" x14ac:dyDescent="0.25"/>
  <cols>
    <col min="1" max="1" width="1.5546875" style="1" customWidth="1"/>
    <col min="2" max="2" width="2" style="1" customWidth="1"/>
    <col min="3" max="3" width="2.109375" style="1" customWidth="1"/>
    <col min="4" max="4" width="10" style="1" customWidth="1"/>
    <col min="5" max="8" width="7.109375" style="1" customWidth="1"/>
    <col min="9" max="10" width="9" style="1" customWidth="1"/>
    <col min="11" max="11" width="8.33203125" style="1" customWidth="1"/>
    <col min="12" max="12" width="7.109375" style="1" customWidth="1"/>
    <col min="13" max="14" width="9" style="1" customWidth="1"/>
    <col min="15" max="16" width="7.109375" style="1" customWidth="1"/>
    <col min="17" max="17" width="9" style="1" customWidth="1"/>
    <col min="18" max="39" width="7.109375" style="1" customWidth="1"/>
    <col min="40" max="16384" width="9.109375" style="1"/>
  </cols>
  <sheetData>
    <row r="1" spans="4:16" x14ac:dyDescent="0.25">
      <c r="D1" s="133" t="str">
        <f>'Ištiesinta 1'!$I$1</f>
        <v>Ruožas: Pastotės pavadinimas TP, PVP, spinta S1.2, ODF1 - mova Nr. A2</v>
      </c>
    </row>
    <row r="2" spans="4:16" x14ac:dyDescent="0.25">
      <c r="J2" s="3"/>
      <c r="O2" s="3"/>
      <c r="P2" s="3"/>
    </row>
    <row r="4" spans="4:16" ht="17.399999999999999" x14ac:dyDescent="0.3">
      <c r="D4" s="4" t="s">
        <v>93</v>
      </c>
      <c r="F4" s="4"/>
      <c r="G4" s="4"/>
    </row>
    <row r="7" spans="4:16" x14ac:dyDescent="0.25">
      <c r="D7" s="3" t="s">
        <v>170</v>
      </c>
      <c r="E7" s="6"/>
      <c r="I7" s="1" t="s">
        <v>92</v>
      </c>
    </row>
    <row r="8" spans="4:16" ht="13.8" thickBot="1" x14ac:dyDescent="0.3"/>
    <row r="9" spans="4:16" ht="12.75" customHeight="1" x14ac:dyDescent="0.25">
      <c r="D9" s="97"/>
      <c r="E9" s="280" t="s">
        <v>171</v>
      </c>
      <c r="F9" s="281"/>
      <c r="G9" s="282"/>
      <c r="H9" s="280" t="s">
        <v>172</v>
      </c>
      <c r="I9" s="281"/>
      <c r="J9" s="282"/>
    </row>
    <row r="10" spans="4:16" x14ac:dyDescent="0.25">
      <c r="D10" s="103" t="s">
        <v>54</v>
      </c>
      <c r="E10" s="48"/>
      <c r="F10" s="12" t="s">
        <v>90</v>
      </c>
      <c r="G10" s="95"/>
      <c r="H10" s="48"/>
      <c r="I10" s="12" t="s">
        <v>90</v>
      </c>
      <c r="J10" s="95"/>
    </row>
    <row r="11" spans="4:16" x14ac:dyDescent="0.25">
      <c r="D11" s="103" t="s">
        <v>16</v>
      </c>
      <c r="E11" s="116"/>
      <c r="F11" s="115" t="s">
        <v>89</v>
      </c>
      <c r="G11" s="114"/>
      <c r="H11" s="116"/>
      <c r="I11" s="115" t="s">
        <v>89</v>
      </c>
      <c r="J11" s="114"/>
    </row>
    <row r="12" spans="4:16" ht="13.8" thickBot="1" x14ac:dyDescent="0.3">
      <c r="D12" s="113"/>
      <c r="E12" s="112" t="s">
        <v>88</v>
      </c>
      <c r="F12" s="111" t="s">
        <v>87</v>
      </c>
      <c r="G12" s="110" t="s">
        <v>86</v>
      </c>
      <c r="H12" s="112" t="s">
        <v>88</v>
      </c>
      <c r="I12" s="111" t="s">
        <v>87</v>
      </c>
      <c r="J12" s="110" t="s">
        <v>86</v>
      </c>
    </row>
    <row r="13" spans="4:16" ht="13.8" thickTop="1" x14ac:dyDescent="0.25">
      <c r="D13" s="109" t="s">
        <v>114</v>
      </c>
      <c r="E13" s="82">
        <v>-0.09</v>
      </c>
      <c r="F13" s="107">
        <v>0.18</v>
      </c>
      <c r="G13" s="106">
        <f t="shared" ref="G13:G18" si="0">(E13+F13)/2</f>
        <v>4.4999999999999998E-2</v>
      </c>
      <c r="H13" s="82">
        <v>-0.05</v>
      </c>
      <c r="I13" s="107">
        <v>0.11</v>
      </c>
      <c r="J13" s="106">
        <f t="shared" ref="J13:J18" si="1">(H13+I13)/2</f>
        <v>0.03</v>
      </c>
    </row>
    <row r="14" spans="4:16" x14ac:dyDescent="0.25">
      <c r="D14" s="109" t="s">
        <v>115</v>
      </c>
      <c r="E14" s="108">
        <v>0.12</v>
      </c>
      <c r="F14" s="107">
        <v>0</v>
      </c>
      <c r="G14" s="106">
        <f t="shared" si="0"/>
        <v>0.06</v>
      </c>
      <c r="H14" s="108">
        <v>-7.0000000000000007E-2</v>
      </c>
      <c r="I14" s="107">
        <v>0.13</v>
      </c>
      <c r="J14" s="106">
        <f t="shared" si="1"/>
        <v>0.03</v>
      </c>
    </row>
    <row r="15" spans="4:16" x14ac:dyDescent="0.25">
      <c r="D15" s="109" t="s">
        <v>94</v>
      </c>
      <c r="E15" s="108">
        <v>0</v>
      </c>
      <c r="F15" s="107">
        <v>-0.21</v>
      </c>
      <c r="G15" s="106">
        <f t="shared" si="0"/>
        <v>-0.105</v>
      </c>
      <c r="H15" s="108">
        <v>-0.03</v>
      </c>
      <c r="I15" s="107">
        <v>0.06</v>
      </c>
      <c r="J15" s="106">
        <f t="shared" si="1"/>
        <v>1.4999999999999999E-2</v>
      </c>
    </row>
    <row r="16" spans="4:16" x14ac:dyDescent="0.25">
      <c r="D16" s="109" t="s">
        <v>95</v>
      </c>
      <c r="E16" s="108">
        <v>0</v>
      </c>
      <c r="F16" s="107">
        <v>0</v>
      </c>
      <c r="G16" s="106">
        <f t="shared" si="0"/>
        <v>0</v>
      </c>
      <c r="H16" s="108">
        <v>0</v>
      </c>
      <c r="I16" s="107">
        <v>0</v>
      </c>
      <c r="J16" s="106">
        <f t="shared" si="1"/>
        <v>0</v>
      </c>
    </row>
    <row r="17" spans="4:10" x14ac:dyDescent="0.25">
      <c r="D17" s="109" t="s">
        <v>116</v>
      </c>
      <c r="E17" s="108">
        <v>-7.0000000000000007E-2</v>
      </c>
      <c r="F17" s="107">
        <v>0</v>
      </c>
      <c r="G17" s="106">
        <f t="shared" si="0"/>
        <v>-3.5000000000000003E-2</v>
      </c>
      <c r="H17" s="108">
        <v>0.2</v>
      </c>
      <c r="I17" s="107">
        <v>0.3</v>
      </c>
      <c r="J17" s="135">
        <f t="shared" si="1"/>
        <v>0.25</v>
      </c>
    </row>
    <row r="18" spans="4:10" x14ac:dyDescent="0.25">
      <c r="D18" s="109" t="s">
        <v>117</v>
      </c>
      <c r="E18" s="108">
        <v>0</v>
      </c>
      <c r="F18" s="107">
        <v>0.1</v>
      </c>
      <c r="G18" s="106">
        <f t="shared" si="0"/>
        <v>0.05</v>
      </c>
      <c r="H18" s="108">
        <v>0.04</v>
      </c>
      <c r="I18" s="107">
        <v>0</v>
      </c>
      <c r="J18" s="106">
        <f t="shared" si="1"/>
        <v>0.02</v>
      </c>
    </row>
    <row r="19" spans="4:10" x14ac:dyDescent="0.25">
      <c r="D19" s="109"/>
      <c r="E19" s="108"/>
      <c r="F19" s="107"/>
      <c r="G19" s="106"/>
      <c r="H19" s="108"/>
      <c r="I19" s="107"/>
      <c r="J19" s="106"/>
    </row>
    <row r="20" spans="4:10" x14ac:dyDescent="0.25">
      <c r="D20" s="109"/>
      <c r="E20" s="108"/>
      <c r="F20" s="107"/>
      <c r="G20" s="106"/>
      <c r="H20" s="108"/>
      <c r="I20" s="107"/>
      <c r="J20" s="106"/>
    </row>
    <row r="21" spans="4:10" x14ac:dyDescent="0.25">
      <c r="D21" s="109"/>
      <c r="E21" s="108"/>
      <c r="F21" s="107"/>
      <c r="G21" s="106"/>
      <c r="H21" s="108"/>
      <c r="I21" s="107"/>
      <c r="J21" s="106"/>
    </row>
    <row r="22" spans="4:10" x14ac:dyDescent="0.25">
      <c r="D22" s="109"/>
      <c r="E22" s="108"/>
      <c r="F22" s="107"/>
      <c r="G22" s="106"/>
      <c r="H22" s="108"/>
      <c r="I22" s="107"/>
      <c r="J22" s="106"/>
    </row>
    <row r="23" spans="4:10" x14ac:dyDescent="0.25">
      <c r="D23" s="109"/>
      <c r="E23" s="108"/>
      <c r="F23" s="107"/>
      <c r="G23" s="106"/>
      <c r="H23" s="108"/>
      <c r="I23" s="107"/>
      <c r="J23" s="106"/>
    </row>
    <row r="24" spans="4:10" ht="13.8" thickBot="1" x14ac:dyDescent="0.3">
      <c r="D24" s="109"/>
      <c r="E24" s="108"/>
      <c r="F24" s="107"/>
      <c r="G24" s="106"/>
      <c r="H24" s="108"/>
      <c r="I24" s="107"/>
      <c r="J24" s="106"/>
    </row>
    <row r="25" spans="4:10" x14ac:dyDescent="0.25">
      <c r="D25" s="105" t="s">
        <v>85</v>
      </c>
      <c r="E25" s="94"/>
      <c r="F25" s="94"/>
      <c r="G25" s="93"/>
      <c r="H25" s="94"/>
      <c r="I25" s="94"/>
      <c r="J25" s="93"/>
    </row>
    <row r="26" spans="4:10" x14ac:dyDescent="0.25">
      <c r="D26" s="104" t="s">
        <v>84</v>
      </c>
      <c r="E26" s="303" t="s">
        <v>83</v>
      </c>
      <c r="F26" s="288"/>
      <c r="G26" s="304"/>
      <c r="H26" s="303" t="s">
        <v>83</v>
      </c>
      <c r="I26" s="288"/>
      <c r="J26" s="304"/>
    </row>
    <row r="27" spans="4:10" ht="13.8" thickBot="1" x14ac:dyDescent="0.3">
      <c r="D27" s="102" t="s">
        <v>83</v>
      </c>
      <c r="E27" s="16"/>
      <c r="F27" s="15"/>
      <c r="G27" s="14"/>
      <c r="H27" s="16"/>
      <c r="I27" s="15"/>
      <c r="J27" s="14"/>
    </row>
    <row r="28" spans="4:10" ht="13.8" thickBot="1" x14ac:dyDescent="0.3">
      <c r="D28" s="102" t="s">
        <v>82</v>
      </c>
      <c r="E28" s="283"/>
      <c r="F28" s="305"/>
      <c r="G28" s="299"/>
      <c r="H28" s="283"/>
      <c r="I28" s="305"/>
      <c r="J28" s="299"/>
    </row>
    <row r="31" spans="4:10" x14ac:dyDescent="0.25">
      <c r="D31" s="3" t="s">
        <v>170</v>
      </c>
      <c r="E31" s="6"/>
      <c r="I31" s="1" t="s">
        <v>91</v>
      </c>
    </row>
    <row r="32" spans="4:10" ht="13.8" thickBot="1" x14ac:dyDescent="0.3"/>
    <row r="33" spans="4:10" ht="12.75" customHeight="1" x14ac:dyDescent="0.25">
      <c r="D33" s="97"/>
      <c r="E33" s="280" t="s">
        <v>171</v>
      </c>
      <c r="F33" s="281"/>
      <c r="G33" s="282"/>
      <c r="H33" s="280" t="s">
        <v>172</v>
      </c>
      <c r="I33" s="281"/>
      <c r="J33" s="282"/>
    </row>
    <row r="34" spans="4:10" x14ac:dyDescent="0.25">
      <c r="D34" s="103" t="s">
        <v>54</v>
      </c>
      <c r="E34" s="48"/>
      <c r="F34" s="12" t="s">
        <v>90</v>
      </c>
      <c r="G34" s="95"/>
      <c r="H34" s="48"/>
      <c r="I34" s="12" t="s">
        <v>90</v>
      </c>
      <c r="J34" s="95"/>
    </row>
    <row r="35" spans="4:10" x14ac:dyDescent="0.25">
      <c r="D35" s="103" t="s">
        <v>16</v>
      </c>
      <c r="E35" s="116"/>
      <c r="F35" s="115" t="s">
        <v>89</v>
      </c>
      <c r="G35" s="114"/>
      <c r="H35" s="116"/>
      <c r="I35" s="115" t="s">
        <v>89</v>
      </c>
      <c r="J35" s="114"/>
    </row>
    <row r="36" spans="4:10" ht="13.8" thickBot="1" x14ac:dyDescent="0.3">
      <c r="D36" s="113"/>
      <c r="E36" s="112" t="s">
        <v>88</v>
      </c>
      <c r="F36" s="111" t="s">
        <v>87</v>
      </c>
      <c r="G36" s="110" t="s">
        <v>86</v>
      </c>
      <c r="H36" s="112" t="s">
        <v>88</v>
      </c>
      <c r="I36" s="111" t="s">
        <v>87</v>
      </c>
      <c r="J36" s="110" t="s">
        <v>86</v>
      </c>
    </row>
    <row r="37" spans="4:10" ht="13.8" thickTop="1" x14ac:dyDescent="0.25">
      <c r="D37" s="109" t="s">
        <v>114</v>
      </c>
      <c r="E37" s="82">
        <v>0</v>
      </c>
      <c r="F37" s="107">
        <v>0.13</v>
      </c>
      <c r="G37" s="106">
        <f t="shared" ref="G37:G42" si="2">(E37+F37)/2</f>
        <v>6.5000000000000002E-2</v>
      </c>
      <c r="H37" s="82">
        <v>-0.04</v>
      </c>
      <c r="I37" s="107">
        <v>0.09</v>
      </c>
      <c r="J37" s="106">
        <f t="shared" ref="J37:J42" si="3">(H37+I37)/2</f>
        <v>2.4999999999999998E-2</v>
      </c>
    </row>
    <row r="38" spans="4:10" x14ac:dyDescent="0.25">
      <c r="D38" s="109" t="s">
        <v>115</v>
      </c>
      <c r="E38" s="108">
        <v>0.23</v>
      </c>
      <c r="F38" s="107">
        <v>-0.15</v>
      </c>
      <c r="G38" s="106">
        <f t="shared" si="2"/>
        <v>4.0000000000000008E-2</v>
      </c>
      <c r="H38" s="108">
        <v>-0.09</v>
      </c>
      <c r="I38" s="107">
        <v>0.15</v>
      </c>
      <c r="J38" s="106">
        <f t="shared" si="3"/>
        <v>0.03</v>
      </c>
    </row>
    <row r="39" spans="4:10" x14ac:dyDescent="0.25">
      <c r="D39" s="109" t="s">
        <v>94</v>
      </c>
      <c r="E39" s="108">
        <v>0.08</v>
      </c>
      <c r="F39" s="107">
        <v>0</v>
      </c>
      <c r="G39" s="106">
        <f t="shared" si="2"/>
        <v>0.04</v>
      </c>
      <c r="H39" s="108">
        <v>0</v>
      </c>
      <c r="I39" s="107">
        <v>0.05</v>
      </c>
      <c r="J39" s="106">
        <f t="shared" si="3"/>
        <v>2.5000000000000001E-2</v>
      </c>
    </row>
    <row r="40" spans="4:10" x14ac:dyDescent="0.25">
      <c r="D40" s="109" t="s">
        <v>95</v>
      </c>
      <c r="E40" s="108">
        <v>0</v>
      </c>
      <c r="F40" s="107">
        <v>0</v>
      </c>
      <c r="G40" s="106">
        <f t="shared" si="2"/>
        <v>0</v>
      </c>
      <c r="H40" s="108">
        <v>-0.06</v>
      </c>
      <c r="I40" s="107">
        <v>0.08</v>
      </c>
      <c r="J40" s="106">
        <f t="shared" si="3"/>
        <v>1.0000000000000002E-2</v>
      </c>
    </row>
    <row r="41" spans="4:10" x14ac:dyDescent="0.25">
      <c r="D41" s="109" t="s">
        <v>116</v>
      </c>
      <c r="E41" s="108">
        <v>0</v>
      </c>
      <c r="F41" s="107">
        <v>0.15</v>
      </c>
      <c r="G41" s="106">
        <f t="shared" si="2"/>
        <v>7.4999999999999997E-2</v>
      </c>
      <c r="H41" s="108">
        <v>0</v>
      </c>
      <c r="I41" s="107">
        <v>0.05</v>
      </c>
      <c r="J41" s="106">
        <f t="shared" si="3"/>
        <v>2.5000000000000001E-2</v>
      </c>
    </row>
    <row r="42" spans="4:10" x14ac:dyDescent="0.25">
      <c r="D42" s="109" t="s">
        <v>117</v>
      </c>
      <c r="E42" s="108">
        <v>0.08</v>
      </c>
      <c r="F42" s="107">
        <v>0</v>
      </c>
      <c r="G42" s="106">
        <f t="shared" si="2"/>
        <v>0.04</v>
      </c>
      <c r="H42" s="108">
        <v>0</v>
      </c>
      <c r="I42" s="107">
        <v>0.08</v>
      </c>
      <c r="J42" s="106">
        <f t="shared" si="3"/>
        <v>0.04</v>
      </c>
    </row>
    <row r="43" spans="4:10" x14ac:dyDescent="0.25">
      <c r="D43" s="109"/>
      <c r="E43" s="108"/>
      <c r="F43" s="107"/>
      <c r="G43" s="106"/>
      <c r="H43" s="108"/>
      <c r="I43" s="107"/>
      <c r="J43" s="106"/>
    </row>
    <row r="44" spans="4:10" x14ac:dyDescent="0.25">
      <c r="D44" s="109"/>
      <c r="E44" s="108"/>
      <c r="F44" s="107"/>
      <c r="G44" s="106"/>
      <c r="H44" s="108"/>
      <c r="I44" s="107"/>
      <c r="J44" s="106"/>
    </row>
    <row r="45" spans="4:10" x14ac:dyDescent="0.25">
      <c r="D45" s="109"/>
      <c r="E45" s="108"/>
      <c r="F45" s="107"/>
      <c r="G45" s="106"/>
      <c r="H45" s="108"/>
      <c r="I45" s="107"/>
      <c r="J45" s="106"/>
    </row>
    <row r="46" spans="4:10" x14ac:dyDescent="0.25">
      <c r="D46" s="109"/>
      <c r="E46" s="108"/>
      <c r="F46" s="107"/>
      <c r="G46" s="106"/>
      <c r="H46" s="108"/>
      <c r="I46" s="107"/>
      <c r="J46" s="106"/>
    </row>
    <row r="47" spans="4:10" x14ac:dyDescent="0.25">
      <c r="D47" s="109"/>
      <c r="E47" s="108"/>
      <c r="F47" s="107"/>
      <c r="G47" s="106"/>
      <c r="H47" s="108"/>
      <c r="I47" s="107"/>
      <c r="J47" s="106"/>
    </row>
    <row r="48" spans="4:10" ht="13.8" thickBot="1" x14ac:dyDescent="0.3">
      <c r="D48" s="109"/>
      <c r="E48" s="108"/>
      <c r="F48" s="107"/>
      <c r="G48" s="106"/>
      <c r="H48" s="108"/>
      <c r="I48" s="107"/>
      <c r="J48" s="106"/>
    </row>
    <row r="49" spans="4:10" x14ac:dyDescent="0.25">
      <c r="D49" s="105" t="s">
        <v>85</v>
      </c>
      <c r="E49" s="94"/>
      <c r="F49" s="94"/>
      <c r="G49" s="93"/>
      <c r="H49" s="94"/>
      <c r="I49" s="94"/>
      <c r="J49" s="93"/>
    </row>
    <row r="50" spans="4:10" x14ac:dyDescent="0.25">
      <c r="D50" s="104" t="s">
        <v>84</v>
      </c>
      <c r="E50" s="303" t="s">
        <v>83</v>
      </c>
      <c r="F50" s="288"/>
      <c r="G50" s="304"/>
      <c r="H50" s="303" t="s">
        <v>83</v>
      </c>
      <c r="I50" s="288"/>
      <c r="J50" s="304"/>
    </row>
    <row r="51" spans="4:10" ht="13.8" thickBot="1" x14ac:dyDescent="0.3">
      <c r="D51" s="102" t="s">
        <v>83</v>
      </c>
      <c r="E51" s="16"/>
      <c r="F51" s="15"/>
      <c r="G51" s="14"/>
      <c r="H51" s="16"/>
      <c r="I51" s="15"/>
      <c r="J51" s="14"/>
    </row>
    <row r="52" spans="4:10" ht="13.8" thickBot="1" x14ac:dyDescent="0.3">
      <c r="D52" s="102" t="s">
        <v>82</v>
      </c>
      <c r="E52" s="283"/>
      <c r="F52" s="305"/>
      <c r="G52" s="299"/>
      <c r="H52" s="283"/>
      <c r="I52" s="305"/>
      <c r="J52" s="299"/>
    </row>
    <row r="56" spans="4:10" x14ac:dyDescent="0.25">
      <c r="D56" s="3" t="s">
        <v>169</v>
      </c>
      <c r="E56" s="6"/>
      <c r="I56" s="1" t="s">
        <v>92</v>
      </c>
    </row>
    <row r="57" spans="4:10" ht="13.8" thickBot="1" x14ac:dyDescent="0.3"/>
    <row r="58" spans="4:10" x14ac:dyDescent="0.25">
      <c r="D58" s="97"/>
      <c r="E58" s="280" t="s">
        <v>171</v>
      </c>
      <c r="F58" s="281"/>
      <c r="G58" s="282"/>
      <c r="H58" s="280" t="s">
        <v>172</v>
      </c>
      <c r="I58" s="281"/>
      <c r="J58" s="282"/>
    </row>
    <row r="59" spans="4:10" x14ac:dyDescent="0.25">
      <c r="D59" s="103" t="s">
        <v>54</v>
      </c>
      <c r="E59" s="48"/>
      <c r="F59" s="12" t="s">
        <v>90</v>
      </c>
      <c r="G59" s="95"/>
      <c r="H59" s="48"/>
      <c r="I59" s="12" t="s">
        <v>90</v>
      </c>
      <c r="J59" s="95"/>
    </row>
    <row r="60" spans="4:10" x14ac:dyDescent="0.25">
      <c r="D60" s="103" t="s">
        <v>16</v>
      </c>
      <c r="E60" s="116"/>
      <c r="F60" s="115" t="s">
        <v>89</v>
      </c>
      <c r="G60" s="114"/>
      <c r="H60" s="116"/>
      <c r="I60" s="115" t="s">
        <v>89</v>
      </c>
      <c r="J60" s="114"/>
    </row>
    <row r="61" spans="4:10" ht="13.8" thickBot="1" x14ac:dyDescent="0.3">
      <c r="D61" s="113"/>
      <c r="E61" s="112" t="s">
        <v>88</v>
      </c>
      <c r="F61" s="111" t="s">
        <v>87</v>
      </c>
      <c r="G61" s="110" t="s">
        <v>86</v>
      </c>
      <c r="H61" s="112" t="s">
        <v>88</v>
      </c>
      <c r="I61" s="111" t="s">
        <v>87</v>
      </c>
      <c r="J61" s="110" t="s">
        <v>86</v>
      </c>
    </row>
    <row r="62" spans="4:10" ht="13.8" thickTop="1" x14ac:dyDescent="0.25">
      <c r="D62" s="109" t="s">
        <v>118</v>
      </c>
      <c r="E62" s="82">
        <v>-0.12</v>
      </c>
      <c r="F62" s="107">
        <v>0.19</v>
      </c>
      <c r="G62" s="106">
        <f t="shared" ref="G62:G67" si="4">(E62+F62)/2</f>
        <v>3.5000000000000003E-2</v>
      </c>
      <c r="H62" s="82">
        <v>0</v>
      </c>
      <c r="I62" s="107">
        <v>0.06</v>
      </c>
      <c r="J62" s="106">
        <f t="shared" ref="J62:J67" si="5">(H62+I62)/2</f>
        <v>0.03</v>
      </c>
    </row>
    <row r="63" spans="4:10" x14ac:dyDescent="0.25">
      <c r="D63" s="109" t="s">
        <v>119</v>
      </c>
      <c r="E63" s="108">
        <v>0</v>
      </c>
      <c r="F63" s="107">
        <v>0</v>
      </c>
      <c r="G63" s="106">
        <f t="shared" si="4"/>
        <v>0</v>
      </c>
      <c r="H63" s="108">
        <v>0.06</v>
      </c>
      <c r="I63" s="107">
        <v>0.04</v>
      </c>
      <c r="J63" s="106">
        <f t="shared" si="5"/>
        <v>0.05</v>
      </c>
    </row>
    <row r="64" spans="4:10" x14ac:dyDescent="0.25">
      <c r="D64" s="109" t="s">
        <v>120</v>
      </c>
      <c r="E64" s="108">
        <v>0</v>
      </c>
      <c r="F64" s="107">
        <v>0</v>
      </c>
      <c r="G64" s="106">
        <f t="shared" si="4"/>
        <v>0</v>
      </c>
      <c r="H64" s="108">
        <v>0.08</v>
      </c>
      <c r="I64" s="107">
        <v>0</v>
      </c>
      <c r="J64" s="106">
        <f t="shared" si="5"/>
        <v>0.04</v>
      </c>
    </row>
    <row r="65" spans="4:10" x14ac:dyDescent="0.25">
      <c r="D65" s="109" t="s">
        <v>121</v>
      </c>
      <c r="E65" s="108">
        <v>0.11</v>
      </c>
      <c r="F65" s="107">
        <v>0</v>
      </c>
      <c r="G65" s="106">
        <f t="shared" si="4"/>
        <v>5.5E-2</v>
      </c>
      <c r="H65" s="108">
        <v>0</v>
      </c>
      <c r="I65" s="107">
        <v>0</v>
      </c>
      <c r="J65" s="106">
        <f t="shared" si="5"/>
        <v>0</v>
      </c>
    </row>
    <row r="66" spans="4:10" x14ac:dyDescent="0.25">
      <c r="D66" s="109" t="s">
        <v>122</v>
      </c>
      <c r="E66" s="108">
        <v>0</v>
      </c>
      <c r="F66" s="107">
        <v>0.1</v>
      </c>
      <c r="G66" s="106">
        <f t="shared" si="4"/>
        <v>0.05</v>
      </c>
      <c r="H66" s="108">
        <v>-0.04</v>
      </c>
      <c r="I66" s="107">
        <v>0.09</v>
      </c>
      <c r="J66" s="106">
        <f t="shared" si="5"/>
        <v>2.4999999999999998E-2</v>
      </c>
    </row>
    <row r="67" spans="4:10" x14ac:dyDescent="0.25">
      <c r="D67" s="109" t="s">
        <v>123</v>
      </c>
      <c r="E67" s="108">
        <v>0</v>
      </c>
      <c r="F67" s="107">
        <v>0.09</v>
      </c>
      <c r="G67" s="106">
        <f t="shared" si="4"/>
        <v>4.4999999999999998E-2</v>
      </c>
      <c r="H67" s="108">
        <v>0.08</v>
      </c>
      <c r="I67" s="107">
        <v>0.06</v>
      </c>
      <c r="J67" s="106">
        <f t="shared" si="5"/>
        <v>7.0000000000000007E-2</v>
      </c>
    </row>
    <row r="68" spans="4:10" x14ac:dyDescent="0.25">
      <c r="D68" s="109"/>
      <c r="E68" s="108"/>
      <c r="F68" s="107"/>
      <c r="G68" s="106"/>
      <c r="H68" s="108"/>
      <c r="I68" s="107"/>
      <c r="J68" s="106"/>
    </row>
    <row r="69" spans="4:10" x14ac:dyDescent="0.25">
      <c r="D69" s="109"/>
      <c r="E69" s="108"/>
      <c r="F69" s="107"/>
      <c r="G69" s="106"/>
      <c r="H69" s="108"/>
      <c r="I69" s="107"/>
      <c r="J69" s="106"/>
    </row>
    <row r="70" spans="4:10" x14ac:dyDescent="0.25">
      <c r="D70" s="109"/>
      <c r="E70" s="108"/>
      <c r="F70" s="107"/>
      <c r="G70" s="106"/>
      <c r="H70" s="108"/>
      <c r="I70" s="107"/>
      <c r="J70" s="106"/>
    </row>
    <row r="71" spans="4:10" x14ac:dyDescent="0.25">
      <c r="D71" s="109"/>
      <c r="E71" s="108"/>
      <c r="F71" s="107"/>
      <c r="G71" s="106"/>
      <c r="H71" s="108"/>
      <c r="I71" s="107"/>
      <c r="J71" s="106"/>
    </row>
    <row r="72" spans="4:10" x14ac:dyDescent="0.25">
      <c r="D72" s="109"/>
      <c r="E72" s="108"/>
      <c r="F72" s="107"/>
      <c r="G72" s="106"/>
      <c r="H72" s="108"/>
      <c r="I72" s="107"/>
      <c r="J72" s="106"/>
    </row>
    <row r="73" spans="4:10" ht="13.8" thickBot="1" x14ac:dyDescent="0.3">
      <c r="D73" s="109"/>
      <c r="E73" s="108"/>
      <c r="F73" s="107"/>
      <c r="G73" s="106"/>
      <c r="H73" s="108"/>
      <c r="I73" s="107"/>
      <c r="J73" s="106"/>
    </row>
    <row r="74" spans="4:10" x14ac:dyDescent="0.25">
      <c r="D74" s="105" t="s">
        <v>85</v>
      </c>
      <c r="E74" s="94"/>
      <c r="F74" s="94"/>
      <c r="G74" s="93"/>
      <c r="H74" s="94"/>
      <c r="I74" s="94"/>
      <c r="J74" s="93"/>
    </row>
    <row r="75" spans="4:10" x14ac:dyDescent="0.25">
      <c r="D75" s="104" t="s">
        <v>84</v>
      </c>
      <c r="E75" s="303" t="s">
        <v>83</v>
      </c>
      <c r="F75" s="288"/>
      <c r="G75" s="304"/>
      <c r="H75" s="303" t="s">
        <v>83</v>
      </c>
      <c r="I75" s="288"/>
      <c r="J75" s="304"/>
    </row>
    <row r="76" spans="4:10" ht="13.8" thickBot="1" x14ac:dyDescent="0.3">
      <c r="D76" s="102" t="s">
        <v>83</v>
      </c>
      <c r="E76" s="16"/>
      <c r="F76" s="15"/>
      <c r="G76" s="14"/>
      <c r="H76" s="16"/>
      <c r="I76" s="15"/>
      <c r="J76" s="14"/>
    </row>
    <row r="77" spans="4:10" ht="13.8" thickBot="1" x14ac:dyDescent="0.3">
      <c r="D77" s="102" t="s">
        <v>82</v>
      </c>
      <c r="E77" s="283"/>
      <c r="F77" s="305"/>
      <c r="G77" s="299"/>
      <c r="H77" s="283"/>
      <c r="I77" s="305"/>
      <c r="J77" s="299"/>
    </row>
    <row r="80" spans="4:10" x14ac:dyDescent="0.25">
      <c r="D80" s="3" t="s">
        <v>169</v>
      </c>
      <c r="E80" s="6"/>
      <c r="I80" s="1" t="s">
        <v>91</v>
      </c>
    </row>
    <row r="81" spans="4:10" ht="13.8" thickBot="1" x14ac:dyDescent="0.3"/>
    <row r="82" spans="4:10" x14ac:dyDescent="0.25">
      <c r="D82" s="97"/>
      <c r="E82" s="280" t="s">
        <v>171</v>
      </c>
      <c r="F82" s="281"/>
      <c r="G82" s="282"/>
      <c r="H82" s="280" t="s">
        <v>172</v>
      </c>
      <c r="I82" s="281"/>
      <c r="J82" s="282"/>
    </row>
    <row r="83" spans="4:10" x14ac:dyDescent="0.25">
      <c r="D83" s="103" t="s">
        <v>54</v>
      </c>
      <c r="E83" s="48"/>
      <c r="F83" s="12" t="s">
        <v>90</v>
      </c>
      <c r="G83" s="95"/>
      <c r="H83" s="48"/>
      <c r="I83" s="12" t="s">
        <v>90</v>
      </c>
      <c r="J83" s="95"/>
    </row>
    <row r="84" spans="4:10" x14ac:dyDescent="0.25">
      <c r="D84" s="103" t="s">
        <v>16</v>
      </c>
      <c r="E84" s="116"/>
      <c r="F84" s="115" t="s">
        <v>89</v>
      </c>
      <c r="G84" s="114"/>
      <c r="H84" s="116"/>
      <c r="I84" s="115" t="s">
        <v>89</v>
      </c>
      <c r="J84" s="114"/>
    </row>
    <row r="85" spans="4:10" ht="13.8" thickBot="1" x14ac:dyDescent="0.3">
      <c r="D85" s="113"/>
      <c r="E85" s="112" t="s">
        <v>88</v>
      </c>
      <c r="F85" s="111" t="s">
        <v>87</v>
      </c>
      <c r="G85" s="110" t="s">
        <v>86</v>
      </c>
      <c r="H85" s="112" t="s">
        <v>88</v>
      </c>
      <c r="I85" s="111" t="s">
        <v>87</v>
      </c>
      <c r="J85" s="110" t="s">
        <v>86</v>
      </c>
    </row>
    <row r="86" spans="4:10" ht="13.8" thickTop="1" x14ac:dyDescent="0.25">
      <c r="D86" s="109" t="s">
        <v>118</v>
      </c>
      <c r="E86" s="82">
        <v>0</v>
      </c>
      <c r="F86" s="107">
        <v>0.12</v>
      </c>
      <c r="G86" s="106">
        <f t="shared" ref="G86:G91" si="6">(E86+F86)/2</f>
        <v>0.06</v>
      </c>
      <c r="H86" s="82">
        <v>0</v>
      </c>
      <c r="I86" s="107">
        <v>0.04</v>
      </c>
      <c r="J86" s="106">
        <f t="shared" ref="J86:J91" si="7">(H86+I86)/2</f>
        <v>0.02</v>
      </c>
    </row>
    <row r="87" spans="4:10" x14ac:dyDescent="0.25">
      <c r="D87" s="109" t="s">
        <v>119</v>
      </c>
      <c r="E87" s="108">
        <v>0.1</v>
      </c>
      <c r="F87" s="107">
        <v>0</v>
      </c>
      <c r="G87" s="106">
        <f t="shared" si="6"/>
        <v>0.05</v>
      </c>
      <c r="H87" s="108">
        <v>0.06</v>
      </c>
      <c r="I87" s="107">
        <v>0</v>
      </c>
      <c r="J87" s="106">
        <f t="shared" si="7"/>
        <v>0.03</v>
      </c>
    </row>
    <row r="88" spans="4:10" x14ac:dyDescent="0.25">
      <c r="D88" s="109" t="s">
        <v>120</v>
      </c>
      <c r="E88" s="108">
        <v>0</v>
      </c>
      <c r="F88" s="107">
        <v>0</v>
      </c>
      <c r="G88" s="106">
        <f t="shared" si="6"/>
        <v>0</v>
      </c>
      <c r="H88" s="108">
        <v>0.04</v>
      </c>
      <c r="I88" s="107">
        <v>0</v>
      </c>
      <c r="J88" s="106">
        <f t="shared" si="7"/>
        <v>0.02</v>
      </c>
    </row>
    <row r="89" spans="4:10" x14ac:dyDescent="0.25">
      <c r="D89" s="109" t="s">
        <v>121</v>
      </c>
      <c r="E89" s="108">
        <v>0.2</v>
      </c>
      <c r="F89" s="107">
        <v>0</v>
      </c>
      <c r="G89" s="106">
        <f t="shared" si="6"/>
        <v>0.1</v>
      </c>
      <c r="H89" s="108">
        <v>-7.0000000000000007E-2</v>
      </c>
      <c r="I89" s="107">
        <v>0</v>
      </c>
      <c r="J89" s="106">
        <f t="shared" si="7"/>
        <v>-3.5000000000000003E-2</v>
      </c>
    </row>
    <row r="90" spans="4:10" x14ac:dyDescent="0.25">
      <c r="D90" s="109" t="s">
        <v>122</v>
      </c>
      <c r="E90" s="108">
        <v>0</v>
      </c>
      <c r="F90" s="107">
        <v>0</v>
      </c>
      <c r="G90" s="106">
        <f t="shared" si="6"/>
        <v>0</v>
      </c>
      <c r="H90" s="108">
        <v>-0.05</v>
      </c>
      <c r="I90" s="107">
        <v>0.09</v>
      </c>
      <c r="J90" s="106">
        <f t="shared" si="7"/>
        <v>1.9999999999999997E-2</v>
      </c>
    </row>
    <row r="91" spans="4:10" x14ac:dyDescent="0.25">
      <c r="D91" s="109" t="s">
        <v>123</v>
      </c>
      <c r="E91" s="108">
        <v>0</v>
      </c>
      <c r="F91" s="107">
        <v>0</v>
      </c>
      <c r="G91" s="106">
        <f t="shared" si="6"/>
        <v>0</v>
      </c>
      <c r="H91" s="108">
        <v>0.04</v>
      </c>
      <c r="I91" s="107">
        <v>7.0000000000000007E-2</v>
      </c>
      <c r="J91" s="106">
        <f t="shared" si="7"/>
        <v>5.5000000000000007E-2</v>
      </c>
    </row>
    <row r="92" spans="4:10" x14ac:dyDescent="0.25">
      <c r="D92" s="109"/>
      <c r="E92" s="108"/>
      <c r="F92" s="107"/>
      <c r="G92" s="106"/>
      <c r="H92" s="108"/>
      <c r="I92" s="107"/>
      <c r="J92" s="106"/>
    </row>
    <row r="93" spans="4:10" x14ac:dyDescent="0.25">
      <c r="D93" s="109"/>
      <c r="E93" s="108"/>
      <c r="F93" s="107"/>
      <c r="G93" s="106"/>
      <c r="H93" s="108"/>
      <c r="I93" s="107"/>
      <c r="J93" s="106"/>
    </row>
    <row r="94" spans="4:10" x14ac:dyDescent="0.25">
      <c r="D94" s="109"/>
      <c r="E94" s="108"/>
      <c r="F94" s="107"/>
      <c r="G94" s="106"/>
      <c r="H94" s="108"/>
      <c r="I94" s="107"/>
      <c r="J94" s="106"/>
    </row>
    <row r="95" spans="4:10" x14ac:dyDescent="0.25">
      <c r="D95" s="109"/>
      <c r="E95" s="108"/>
      <c r="F95" s="107"/>
      <c r="G95" s="106"/>
      <c r="H95" s="108"/>
      <c r="I95" s="107"/>
      <c r="J95" s="106"/>
    </row>
    <row r="96" spans="4:10" x14ac:dyDescent="0.25">
      <c r="D96" s="109"/>
      <c r="E96" s="108"/>
      <c r="F96" s="107"/>
      <c r="G96" s="106"/>
      <c r="H96" s="108"/>
      <c r="I96" s="107"/>
      <c r="J96" s="106"/>
    </row>
    <row r="97" spans="4:10" ht="13.8" thickBot="1" x14ac:dyDescent="0.3">
      <c r="D97" s="109"/>
      <c r="E97" s="108"/>
      <c r="F97" s="107"/>
      <c r="G97" s="106"/>
      <c r="H97" s="108"/>
      <c r="I97" s="107"/>
      <c r="J97" s="106"/>
    </row>
    <row r="98" spans="4:10" x14ac:dyDescent="0.25">
      <c r="D98" s="105" t="s">
        <v>85</v>
      </c>
      <c r="E98" s="94"/>
      <c r="F98" s="94"/>
      <c r="G98" s="93"/>
      <c r="H98" s="94"/>
      <c r="I98" s="94"/>
      <c r="J98" s="93"/>
    </row>
    <row r="99" spans="4:10" x14ac:dyDescent="0.25">
      <c r="D99" s="104" t="s">
        <v>84</v>
      </c>
      <c r="E99" s="303" t="s">
        <v>83</v>
      </c>
      <c r="F99" s="288"/>
      <c r="G99" s="304"/>
      <c r="H99" s="303" t="s">
        <v>83</v>
      </c>
      <c r="I99" s="288"/>
      <c r="J99" s="304"/>
    </row>
    <row r="100" spans="4:10" ht="13.8" thickBot="1" x14ac:dyDescent="0.3">
      <c r="D100" s="102" t="s">
        <v>83</v>
      </c>
      <c r="E100" s="16"/>
      <c r="F100" s="15"/>
      <c r="G100" s="14"/>
      <c r="H100" s="16"/>
      <c r="I100" s="15"/>
      <c r="J100" s="14"/>
    </row>
    <row r="101" spans="4:10" ht="13.8" thickBot="1" x14ac:dyDescent="0.3">
      <c r="D101" s="102" t="s">
        <v>82</v>
      </c>
      <c r="E101" s="283"/>
      <c r="F101" s="305"/>
      <c r="G101" s="299"/>
      <c r="H101" s="283"/>
      <c r="I101" s="305"/>
      <c r="J101" s="299"/>
    </row>
  </sheetData>
  <mergeCells count="24">
    <mergeCell ref="E101:G101"/>
    <mergeCell ref="E9:G9"/>
    <mergeCell ref="E50:G50"/>
    <mergeCell ref="E52:G52"/>
    <mergeCell ref="E28:G28"/>
    <mergeCell ref="E26:G26"/>
    <mergeCell ref="E33:G33"/>
    <mergeCell ref="E58:G58"/>
    <mergeCell ref="E75:G75"/>
    <mergeCell ref="E77:G77"/>
    <mergeCell ref="E82:G82"/>
    <mergeCell ref="E99:G99"/>
    <mergeCell ref="H9:J9"/>
    <mergeCell ref="H26:J26"/>
    <mergeCell ref="H28:J28"/>
    <mergeCell ref="H33:J33"/>
    <mergeCell ref="H50:J50"/>
    <mergeCell ref="H99:J99"/>
    <mergeCell ref="H101:J101"/>
    <mergeCell ref="H52:J52"/>
    <mergeCell ref="H58:J58"/>
    <mergeCell ref="H75:J75"/>
    <mergeCell ref="H77:J77"/>
    <mergeCell ref="H82:J82"/>
  </mergeCells>
  <pageMargins left="0.98425196850393704" right="0.59055118110236227" top="0.55118110236220474" bottom="0.59055118110236227" header="0.51181102362204722" footer="0.51181102362204722"/>
  <pageSetup paperSize="9" scale="59" fitToHeight="2" orientation="portrait" r:id="rId1"/>
  <headerFooter alignWithMargins="0">
    <oddHeader>&amp;C&amp;P</oddHeader>
  </headerFooter>
  <rowBreaks count="1" manualBreakCount="1">
    <brk id="101" max="1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D1:P81"/>
  <sheetViews>
    <sheetView zoomScaleNormal="100" workbookViewId="0">
      <selection activeCell="L26" sqref="L26"/>
    </sheetView>
  </sheetViews>
  <sheetFormatPr defaultColWidth="9.109375" defaultRowHeight="13.2" x14ac:dyDescent="0.25"/>
  <cols>
    <col min="1" max="1" width="1.5546875" style="1" customWidth="1"/>
    <col min="2" max="2" width="2" style="1" customWidth="1"/>
    <col min="3" max="3" width="2.109375" style="1" customWidth="1"/>
    <col min="4" max="4" width="10" style="1" customWidth="1"/>
    <col min="5" max="8" width="7.109375" style="1" customWidth="1"/>
    <col min="9" max="10" width="9" style="1" customWidth="1"/>
    <col min="11" max="11" width="8.33203125" style="1" customWidth="1"/>
    <col min="12" max="12" width="7.109375" style="1" customWidth="1"/>
    <col min="13" max="14" width="9" style="1" customWidth="1"/>
    <col min="15" max="16" width="7.109375" style="1" customWidth="1"/>
    <col min="17" max="17" width="9" style="1" customWidth="1"/>
    <col min="18" max="39" width="7.109375" style="1" customWidth="1"/>
    <col min="40" max="16384" width="9.109375" style="1"/>
  </cols>
  <sheetData>
    <row r="1" spans="4:16" x14ac:dyDescent="0.25">
      <c r="D1" s="133" t="str">
        <f>'Ištiesinta 1'!$I$1</f>
        <v>Ruožas: Pastotės pavadinimas TP, PVP, spinta S1.2, ODF1 - mova Nr. A2</v>
      </c>
    </row>
    <row r="2" spans="4:16" x14ac:dyDescent="0.25">
      <c r="J2" s="3"/>
      <c r="O2" s="3"/>
      <c r="P2" s="3"/>
    </row>
    <row r="4" spans="4:16" ht="17.399999999999999" x14ac:dyDescent="0.3">
      <c r="D4" s="4" t="s">
        <v>124</v>
      </c>
      <c r="F4" s="4"/>
      <c r="G4" s="4"/>
    </row>
    <row r="7" spans="4:16" x14ac:dyDescent="0.25">
      <c r="D7" s="3" t="s">
        <v>156</v>
      </c>
      <c r="E7" s="6"/>
      <c r="J7" s="1" t="s">
        <v>92</v>
      </c>
    </row>
    <row r="8" spans="4:16" ht="13.8" thickBot="1" x14ac:dyDescent="0.3"/>
    <row r="9" spans="4:16" ht="12.75" customHeight="1" x14ac:dyDescent="0.25">
      <c r="D9" s="97"/>
      <c r="E9" s="280"/>
      <c r="F9" s="281"/>
      <c r="G9" s="282"/>
    </row>
    <row r="10" spans="4:16" x14ac:dyDescent="0.25">
      <c r="D10" s="103" t="s">
        <v>54</v>
      </c>
      <c r="E10" s="48"/>
      <c r="F10" s="12" t="s">
        <v>90</v>
      </c>
      <c r="G10" s="95"/>
    </row>
    <row r="11" spans="4:16" ht="13.8" thickBot="1" x14ac:dyDescent="0.3">
      <c r="D11" s="112" t="s">
        <v>16</v>
      </c>
      <c r="E11" s="113"/>
      <c r="F11" s="118" t="s">
        <v>89</v>
      </c>
      <c r="G11" s="110"/>
    </row>
    <row r="12" spans="4:16" ht="13.8" thickTop="1" x14ac:dyDescent="0.25">
      <c r="D12" s="109" t="s">
        <v>125</v>
      </c>
      <c r="E12" s="306">
        <v>0.2</v>
      </c>
      <c r="F12" s="307"/>
      <c r="G12" s="308"/>
    </row>
    <row r="13" spans="4:16" x14ac:dyDescent="0.25">
      <c r="D13" s="109" t="s">
        <v>126</v>
      </c>
      <c r="E13" s="309">
        <v>0.14000000000000001</v>
      </c>
      <c r="F13" s="310"/>
      <c r="G13" s="311"/>
    </row>
    <row r="14" spans="4:16" x14ac:dyDescent="0.25">
      <c r="D14" s="109" t="s">
        <v>127</v>
      </c>
      <c r="E14" s="312">
        <v>0.33</v>
      </c>
      <c r="F14" s="313"/>
      <c r="G14" s="314"/>
    </row>
    <row r="15" spans="4:16" x14ac:dyDescent="0.25">
      <c r="D15" s="109" t="s">
        <v>128</v>
      </c>
      <c r="E15" s="312">
        <v>0.2</v>
      </c>
      <c r="F15" s="313"/>
      <c r="G15" s="314"/>
    </row>
    <row r="16" spans="4:16" x14ac:dyDescent="0.25">
      <c r="D16" s="109" t="s">
        <v>129</v>
      </c>
      <c r="E16" s="312">
        <v>0.23</v>
      </c>
      <c r="F16" s="313"/>
      <c r="G16" s="314"/>
    </row>
    <row r="17" spans="4:7" x14ac:dyDescent="0.25">
      <c r="D17" s="109" t="s">
        <v>130</v>
      </c>
      <c r="E17" s="312">
        <v>0.3</v>
      </c>
      <c r="F17" s="313"/>
      <c r="G17" s="314"/>
    </row>
    <row r="18" spans="4:7" x14ac:dyDescent="0.25">
      <c r="D18" s="109" t="s">
        <v>131</v>
      </c>
      <c r="E18" s="312">
        <v>0.34</v>
      </c>
      <c r="F18" s="313"/>
      <c r="G18" s="314"/>
    </row>
    <row r="19" spans="4:7" x14ac:dyDescent="0.25">
      <c r="D19" s="109" t="s">
        <v>132</v>
      </c>
      <c r="E19" s="312">
        <v>0.14000000000000001</v>
      </c>
      <c r="F19" s="313"/>
      <c r="G19" s="314"/>
    </row>
    <row r="20" spans="4:7" x14ac:dyDescent="0.25">
      <c r="D20" s="109" t="s">
        <v>133</v>
      </c>
      <c r="E20" s="312">
        <v>0</v>
      </c>
      <c r="F20" s="313"/>
      <c r="G20" s="314"/>
    </row>
    <row r="21" spans="4:7" x14ac:dyDescent="0.25">
      <c r="D21" s="109" t="s">
        <v>134</v>
      </c>
      <c r="E21" s="312">
        <v>0.14000000000000001</v>
      </c>
      <c r="F21" s="313"/>
      <c r="G21" s="314"/>
    </row>
    <row r="22" spans="4:7" x14ac:dyDescent="0.25">
      <c r="D22" s="109" t="s">
        <v>135</v>
      </c>
      <c r="E22" s="312">
        <v>0.18</v>
      </c>
      <c r="F22" s="313"/>
      <c r="G22" s="314"/>
    </row>
    <row r="23" spans="4:7" x14ac:dyDescent="0.25">
      <c r="D23" s="109" t="s">
        <v>136</v>
      </c>
      <c r="E23" s="312">
        <v>0.23</v>
      </c>
      <c r="F23" s="313"/>
      <c r="G23" s="314"/>
    </row>
    <row r="24" spans="4:7" x14ac:dyDescent="0.25">
      <c r="D24" s="109" t="s">
        <v>137</v>
      </c>
      <c r="E24" s="312">
        <v>0.28999999999999998</v>
      </c>
      <c r="F24" s="313"/>
      <c r="G24" s="314"/>
    </row>
    <row r="25" spans="4:7" x14ac:dyDescent="0.25">
      <c r="D25" s="109" t="s">
        <v>138</v>
      </c>
      <c r="E25" s="312">
        <v>0.1</v>
      </c>
      <c r="F25" s="313"/>
      <c r="G25" s="314"/>
    </row>
    <row r="26" spans="4:7" x14ac:dyDescent="0.25">
      <c r="D26" s="109" t="s">
        <v>139</v>
      </c>
      <c r="E26" s="312">
        <v>0.28999999999999998</v>
      </c>
      <c r="F26" s="313"/>
      <c r="G26" s="314"/>
    </row>
    <row r="27" spans="4:7" x14ac:dyDescent="0.25">
      <c r="D27" s="109" t="s">
        <v>140</v>
      </c>
      <c r="E27" s="312">
        <v>0.24</v>
      </c>
      <c r="F27" s="313"/>
      <c r="G27" s="314"/>
    </row>
    <row r="28" spans="4:7" x14ac:dyDescent="0.25">
      <c r="D28" s="109" t="s">
        <v>141</v>
      </c>
      <c r="E28" s="312">
        <v>0.28000000000000003</v>
      </c>
      <c r="F28" s="313"/>
      <c r="G28" s="314"/>
    </row>
    <row r="29" spans="4:7" x14ac:dyDescent="0.25">
      <c r="D29" s="109" t="s">
        <v>142</v>
      </c>
      <c r="E29" s="312">
        <v>0.18</v>
      </c>
      <c r="F29" s="313"/>
      <c r="G29" s="314"/>
    </row>
    <row r="30" spans="4:7" x14ac:dyDescent="0.25">
      <c r="D30" s="109" t="s">
        <v>143</v>
      </c>
      <c r="E30" s="312">
        <v>0.21</v>
      </c>
      <c r="F30" s="313"/>
      <c r="G30" s="314"/>
    </row>
    <row r="31" spans="4:7" x14ac:dyDescent="0.25">
      <c r="D31" s="109" t="s">
        <v>144</v>
      </c>
      <c r="E31" s="312">
        <v>0.12</v>
      </c>
      <c r="F31" s="313"/>
      <c r="G31" s="314"/>
    </row>
    <row r="32" spans="4:7" x14ac:dyDescent="0.25">
      <c r="D32" s="109" t="s">
        <v>145</v>
      </c>
      <c r="E32" s="312">
        <v>0.15</v>
      </c>
      <c r="F32" s="313"/>
      <c r="G32" s="314"/>
    </row>
    <row r="33" spans="4:10" x14ac:dyDescent="0.25">
      <c r="D33" s="109" t="s">
        <v>146</v>
      </c>
      <c r="E33" s="312">
        <v>0.19</v>
      </c>
      <c r="F33" s="313"/>
      <c r="G33" s="314"/>
    </row>
    <row r="34" spans="4:10" x14ac:dyDescent="0.25">
      <c r="D34" s="109" t="s">
        <v>147</v>
      </c>
      <c r="E34" s="312">
        <v>0.27</v>
      </c>
      <c r="F34" s="313"/>
      <c r="G34" s="314"/>
    </row>
    <row r="35" spans="4:10" ht="13.8" thickBot="1" x14ac:dyDescent="0.3">
      <c r="D35" s="109" t="s">
        <v>148</v>
      </c>
      <c r="E35" s="312">
        <v>0.33</v>
      </c>
      <c r="F35" s="313"/>
      <c r="G35" s="314"/>
    </row>
    <row r="36" spans="4:10" x14ac:dyDescent="0.25">
      <c r="D36" s="105" t="s">
        <v>23</v>
      </c>
      <c r="E36" s="94"/>
      <c r="F36" s="94"/>
      <c r="G36" s="93"/>
    </row>
    <row r="37" spans="4:10" x14ac:dyDescent="0.25">
      <c r="D37" s="104" t="s">
        <v>84</v>
      </c>
      <c r="E37" s="303" t="s">
        <v>173</v>
      </c>
      <c r="F37" s="288"/>
      <c r="G37" s="304"/>
    </row>
    <row r="38" spans="4:10" ht="13.8" thickBot="1" x14ac:dyDescent="0.3">
      <c r="D38" s="102"/>
      <c r="E38" s="16"/>
      <c r="F38" s="15"/>
      <c r="G38" s="14"/>
    </row>
    <row r="39" spans="4:10" ht="13.8" thickBot="1" x14ac:dyDescent="0.3">
      <c r="D39" s="102" t="s">
        <v>82</v>
      </c>
      <c r="E39" s="283"/>
      <c r="F39" s="305"/>
      <c r="G39" s="299"/>
    </row>
    <row r="41" spans="4:10" x14ac:dyDescent="0.25">
      <c r="D41" s="1" t="s">
        <v>175</v>
      </c>
    </row>
    <row r="42" spans="4:10" x14ac:dyDescent="0.25">
      <c r="D42" s="1" t="s">
        <v>174</v>
      </c>
    </row>
    <row r="45" spans="4:10" x14ac:dyDescent="0.25">
      <c r="D45" s="3" t="s">
        <v>156</v>
      </c>
      <c r="E45" s="6"/>
      <c r="J45" s="1" t="s">
        <v>91</v>
      </c>
    </row>
    <row r="46" spans="4:10" ht="13.8" thickBot="1" x14ac:dyDescent="0.3"/>
    <row r="47" spans="4:10" ht="12.75" customHeight="1" x14ac:dyDescent="0.25">
      <c r="D47" s="97"/>
      <c r="E47" s="280"/>
      <c r="F47" s="281"/>
      <c r="G47" s="282"/>
    </row>
    <row r="48" spans="4:10" x14ac:dyDescent="0.25">
      <c r="D48" s="103" t="s">
        <v>54</v>
      </c>
      <c r="E48" s="48"/>
      <c r="F48" s="12" t="s">
        <v>90</v>
      </c>
      <c r="G48" s="95"/>
    </row>
    <row r="49" spans="4:7" ht="13.8" thickBot="1" x14ac:dyDescent="0.3">
      <c r="D49" s="112" t="s">
        <v>16</v>
      </c>
      <c r="E49" s="113"/>
      <c r="F49" s="118" t="s">
        <v>89</v>
      </c>
      <c r="G49" s="110"/>
    </row>
    <row r="50" spans="4:7" ht="13.8" thickTop="1" x14ac:dyDescent="0.25">
      <c r="D50" s="109" t="s">
        <v>125</v>
      </c>
      <c r="E50" s="306">
        <v>0.08</v>
      </c>
      <c r="F50" s="307"/>
      <c r="G50" s="308"/>
    </row>
    <row r="51" spans="4:7" x14ac:dyDescent="0.25">
      <c r="D51" s="109" t="s">
        <v>126</v>
      </c>
      <c r="E51" s="309">
        <v>0</v>
      </c>
      <c r="F51" s="310"/>
      <c r="G51" s="311"/>
    </row>
    <row r="52" spans="4:7" x14ac:dyDescent="0.25">
      <c r="D52" s="109" t="s">
        <v>127</v>
      </c>
      <c r="E52" s="312">
        <v>0.17</v>
      </c>
      <c r="F52" s="313"/>
      <c r="G52" s="314"/>
    </row>
    <row r="53" spans="4:7" x14ac:dyDescent="0.25">
      <c r="D53" s="109" t="s">
        <v>128</v>
      </c>
      <c r="E53" s="312">
        <v>0.2</v>
      </c>
      <c r="F53" s="313"/>
      <c r="G53" s="314"/>
    </row>
    <row r="54" spans="4:7" x14ac:dyDescent="0.25">
      <c r="D54" s="109" t="s">
        <v>129</v>
      </c>
      <c r="E54" s="312">
        <v>0.14000000000000001</v>
      </c>
      <c r="F54" s="313"/>
      <c r="G54" s="314"/>
    </row>
    <row r="55" spans="4:7" x14ac:dyDescent="0.25">
      <c r="D55" s="109" t="s">
        <v>130</v>
      </c>
      <c r="E55" s="312">
        <v>0.17</v>
      </c>
      <c r="F55" s="313"/>
      <c r="G55" s="314"/>
    </row>
    <row r="56" spans="4:7" x14ac:dyDescent="0.25">
      <c r="D56" s="109" t="s">
        <v>131</v>
      </c>
      <c r="E56" s="312">
        <v>0.28000000000000003</v>
      </c>
      <c r="F56" s="313"/>
      <c r="G56" s="314"/>
    </row>
    <row r="57" spans="4:7" x14ac:dyDescent="0.25">
      <c r="D57" s="109" t="s">
        <v>132</v>
      </c>
      <c r="E57" s="312">
        <v>0</v>
      </c>
      <c r="F57" s="313"/>
      <c r="G57" s="314"/>
    </row>
    <row r="58" spans="4:7" x14ac:dyDescent="0.25">
      <c r="D58" s="109" t="s">
        <v>133</v>
      </c>
      <c r="E58" s="312">
        <v>0</v>
      </c>
      <c r="F58" s="313"/>
      <c r="G58" s="314"/>
    </row>
    <row r="59" spans="4:7" x14ac:dyDescent="0.25">
      <c r="D59" s="109" t="s">
        <v>134</v>
      </c>
      <c r="E59" s="312">
        <v>0.11</v>
      </c>
      <c r="F59" s="313"/>
      <c r="G59" s="314"/>
    </row>
    <row r="60" spans="4:7" x14ac:dyDescent="0.25">
      <c r="D60" s="109" t="s">
        <v>135</v>
      </c>
      <c r="E60" s="312">
        <v>0.08</v>
      </c>
      <c r="F60" s="313"/>
      <c r="G60" s="314"/>
    </row>
    <row r="61" spans="4:7" x14ac:dyDescent="0.25">
      <c r="D61" s="109" t="s">
        <v>136</v>
      </c>
      <c r="E61" s="312">
        <v>0.18</v>
      </c>
      <c r="F61" s="313"/>
      <c r="G61" s="314"/>
    </row>
    <row r="62" spans="4:7" x14ac:dyDescent="0.25">
      <c r="D62" s="109" t="s">
        <v>137</v>
      </c>
      <c r="E62" s="312">
        <v>0.13</v>
      </c>
      <c r="F62" s="313"/>
      <c r="G62" s="314"/>
    </row>
    <row r="63" spans="4:7" x14ac:dyDescent="0.25">
      <c r="D63" s="109" t="s">
        <v>138</v>
      </c>
      <c r="E63" s="312">
        <v>0</v>
      </c>
      <c r="F63" s="313"/>
      <c r="G63" s="314"/>
    </row>
    <row r="64" spans="4:7" x14ac:dyDescent="0.25">
      <c r="D64" s="109" t="s">
        <v>139</v>
      </c>
      <c r="E64" s="312">
        <v>0.25</v>
      </c>
      <c r="F64" s="313"/>
      <c r="G64" s="314"/>
    </row>
    <row r="65" spans="4:7" x14ac:dyDescent="0.25">
      <c r="D65" s="109" t="s">
        <v>140</v>
      </c>
      <c r="E65" s="312">
        <v>0.13</v>
      </c>
      <c r="F65" s="313"/>
      <c r="G65" s="314"/>
    </row>
    <row r="66" spans="4:7" x14ac:dyDescent="0.25">
      <c r="D66" s="109" t="s">
        <v>141</v>
      </c>
      <c r="E66" s="312">
        <v>0.25</v>
      </c>
      <c r="F66" s="313"/>
      <c r="G66" s="314"/>
    </row>
    <row r="67" spans="4:7" x14ac:dyDescent="0.25">
      <c r="D67" s="109" t="s">
        <v>142</v>
      </c>
      <c r="E67" s="312">
        <v>0.16</v>
      </c>
      <c r="F67" s="313"/>
      <c r="G67" s="314"/>
    </row>
    <row r="68" spans="4:7" x14ac:dyDescent="0.25">
      <c r="D68" s="109" t="s">
        <v>143</v>
      </c>
      <c r="E68" s="312">
        <v>0.08</v>
      </c>
      <c r="F68" s="313"/>
      <c r="G68" s="314"/>
    </row>
    <row r="69" spans="4:7" x14ac:dyDescent="0.25">
      <c r="D69" s="109" t="s">
        <v>144</v>
      </c>
      <c r="E69" s="312">
        <v>0</v>
      </c>
      <c r="F69" s="313"/>
      <c r="G69" s="314"/>
    </row>
    <row r="70" spans="4:7" x14ac:dyDescent="0.25">
      <c r="D70" s="109" t="s">
        <v>145</v>
      </c>
      <c r="E70" s="312">
        <v>0.12</v>
      </c>
      <c r="F70" s="313"/>
      <c r="G70" s="314"/>
    </row>
    <row r="71" spans="4:7" x14ac:dyDescent="0.25">
      <c r="D71" s="109" t="s">
        <v>146</v>
      </c>
      <c r="E71" s="312">
        <v>0.1</v>
      </c>
      <c r="F71" s="313"/>
      <c r="G71" s="314"/>
    </row>
    <row r="72" spans="4:7" x14ac:dyDescent="0.25">
      <c r="D72" s="109" t="s">
        <v>147</v>
      </c>
      <c r="E72" s="312">
        <v>0.14000000000000001</v>
      </c>
      <c r="F72" s="313"/>
      <c r="G72" s="314"/>
    </row>
    <row r="73" spans="4:7" ht="13.8" thickBot="1" x14ac:dyDescent="0.3">
      <c r="D73" s="109" t="s">
        <v>148</v>
      </c>
      <c r="E73" s="312">
        <v>0.27</v>
      </c>
      <c r="F73" s="313"/>
      <c r="G73" s="314"/>
    </row>
    <row r="74" spans="4:7" x14ac:dyDescent="0.25">
      <c r="D74" s="105" t="s">
        <v>23</v>
      </c>
      <c r="E74" s="94"/>
      <c r="F74" s="94"/>
      <c r="G74" s="93"/>
    </row>
    <row r="75" spans="4:7" x14ac:dyDescent="0.25">
      <c r="D75" s="104" t="s">
        <v>84</v>
      </c>
      <c r="E75" s="303" t="s">
        <v>173</v>
      </c>
      <c r="F75" s="288"/>
      <c r="G75" s="304"/>
    </row>
    <row r="76" spans="4:7" ht="13.8" thickBot="1" x14ac:dyDescent="0.3">
      <c r="D76" s="102"/>
      <c r="E76" s="16"/>
      <c r="F76" s="15"/>
      <c r="G76" s="14"/>
    </row>
    <row r="77" spans="4:7" ht="13.8" thickBot="1" x14ac:dyDescent="0.3">
      <c r="D77" s="102" t="s">
        <v>82</v>
      </c>
      <c r="E77" s="283"/>
      <c r="F77" s="305"/>
      <c r="G77" s="299"/>
    </row>
    <row r="80" spans="4:7" x14ac:dyDescent="0.25">
      <c r="D80" s="1" t="s">
        <v>175</v>
      </c>
    </row>
    <row r="81" spans="4:4" x14ac:dyDescent="0.25">
      <c r="D81" s="1" t="s">
        <v>174</v>
      </c>
    </row>
  </sheetData>
  <mergeCells count="54">
    <mergeCell ref="E77:G77"/>
    <mergeCell ref="E62:G62"/>
    <mergeCell ref="E63:G63"/>
    <mergeCell ref="E65:G65"/>
    <mergeCell ref="E67:G67"/>
    <mergeCell ref="E68:G68"/>
    <mergeCell ref="E69:G69"/>
    <mergeCell ref="E70:G70"/>
    <mergeCell ref="E71:G71"/>
    <mergeCell ref="E72:G72"/>
    <mergeCell ref="E73:G73"/>
    <mergeCell ref="E75:G75"/>
    <mergeCell ref="E17:G17"/>
    <mergeCell ref="E18:G18"/>
    <mergeCell ref="E19:G19"/>
    <mergeCell ref="E20:G20"/>
    <mergeCell ref="E61:G61"/>
    <mergeCell ref="E50:G50"/>
    <mergeCell ref="E51:G51"/>
    <mergeCell ref="E52:G52"/>
    <mergeCell ref="E53:G53"/>
    <mergeCell ref="E54:G54"/>
    <mergeCell ref="E55:G55"/>
    <mergeCell ref="E56:G56"/>
    <mergeCell ref="E57:G57"/>
    <mergeCell ref="E58:G58"/>
    <mergeCell ref="E59:G59"/>
    <mergeCell ref="E60:G60"/>
    <mergeCell ref="E47:G47"/>
    <mergeCell ref="E64:G64"/>
    <mergeCell ref="E66:G66"/>
    <mergeCell ref="E27:G27"/>
    <mergeCell ref="E28:G28"/>
    <mergeCell ref="E29:G29"/>
    <mergeCell ref="E30:G30"/>
    <mergeCell ref="E31:G31"/>
    <mergeCell ref="E32:G32"/>
    <mergeCell ref="E33:G33"/>
    <mergeCell ref="E9:G9"/>
    <mergeCell ref="E37:G37"/>
    <mergeCell ref="E39:G39"/>
    <mergeCell ref="E12:G12"/>
    <mergeCell ref="E13:G13"/>
    <mergeCell ref="E14:G14"/>
    <mergeCell ref="E34:G34"/>
    <mergeCell ref="E35:G35"/>
    <mergeCell ref="E21:G21"/>
    <mergeCell ref="E22:G22"/>
    <mergeCell ref="E23:G23"/>
    <mergeCell ref="E24:G24"/>
    <mergeCell ref="E25:G25"/>
    <mergeCell ref="E26:G26"/>
    <mergeCell ref="E15:G15"/>
    <mergeCell ref="E16:G16"/>
  </mergeCells>
  <pageMargins left="0.98425196850393704" right="0.59055118110236227" top="0.55118110236220474" bottom="0.59055118110236227" header="0.51181102362204722" footer="0.51181102362204722"/>
  <pageSetup paperSize="9" scale="60" fitToHeight="2" orientation="portrait" r:id="rId1"/>
  <headerFooter alignWithMargins="0">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103"/>
  <sheetViews>
    <sheetView zoomScaleNormal="100" workbookViewId="0">
      <selection activeCell="J8" sqref="J8"/>
    </sheetView>
  </sheetViews>
  <sheetFormatPr defaultColWidth="9.109375" defaultRowHeight="13.2" x14ac:dyDescent="0.25"/>
  <cols>
    <col min="1" max="2" width="9.109375" style="1"/>
    <col min="3" max="3" width="9.88671875" style="1" customWidth="1"/>
    <col min="4" max="4" width="9.109375" style="1"/>
    <col min="5" max="5" width="10.33203125" style="1" customWidth="1"/>
    <col min="6" max="6" width="9.109375" style="1"/>
    <col min="7" max="7" width="10.109375" style="1" bestFit="1" customWidth="1"/>
    <col min="8" max="16384" width="9.109375" style="1"/>
  </cols>
  <sheetData>
    <row r="2" spans="1:9" x14ac:dyDescent="0.25">
      <c r="B2" s="133" t="str">
        <f>'Ištiesinta 1'!$I$1</f>
        <v>Ruožas: Pastotės pavadinimas TP, PVP, spinta S1.2, ODF1 - mova Nr. A2</v>
      </c>
      <c r="E2" s="3"/>
      <c r="F2" s="3"/>
      <c r="H2" s="3"/>
    </row>
    <row r="3" spans="1:9" x14ac:dyDescent="0.25">
      <c r="G3" s="79"/>
      <c r="H3" s="3"/>
      <c r="I3" s="3"/>
    </row>
    <row r="5" spans="1:9" ht="17.399999999999999" x14ac:dyDescent="0.3">
      <c r="A5" s="276" t="s">
        <v>56</v>
      </c>
      <c r="B5" s="276"/>
      <c r="C5" s="276"/>
      <c r="D5" s="276"/>
      <c r="E5" s="276"/>
      <c r="F5" s="276"/>
      <c r="G5" s="276"/>
      <c r="H5" s="276"/>
      <c r="I5" s="276"/>
    </row>
    <row r="6" spans="1:9" ht="17.399999999999999" x14ac:dyDescent="0.3">
      <c r="B6" s="276" t="s">
        <v>55</v>
      </c>
      <c r="C6" s="276"/>
      <c r="D6" s="276"/>
      <c r="E6" s="276"/>
      <c r="F6" s="276"/>
      <c r="G6" s="276"/>
      <c r="H6" s="276"/>
    </row>
    <row r="8" spans="1:9" x14ac:dyDescent="0.25">
      <c r="B8" s="3" t="s">
        <v>170</v>
      </c>
      <c r="H8" s="1" t="s">
        <v>92</v>
      </c>
    </row>
    <row r="9" spans="1:9" ht="13.8" thickBot="1" x14ac:dyDescent="0.3"/>
    <row r="10" spans="1:9" x14ac:dyDescent="0.25">
      <c r="B10" s="77" t="s">
        <v>54</v>
      </c>
      <c r="C10" s="76" t="s">
        <v>53</v>
      </c>
      <c r="D10" s="75"/>
      <c r="E10" s="280" t="s">
        <v>52</v>
      </c>
      <c r="F10" s="282"/>
      <c r="G10" s="280" t="s">
        <v>51</v>
      </c>
      <c r="H10" s="282"/>
    </row>
    <row r="11" spans="1:9" ht="13.8" thickBot="1" x14ac:dyDescent="0.3">
      <c r="B11" s="74" t="s">
        <v>16</v>
      </c>
      <c r="C11" s="72" t="s">
        <v>50</v>
      </c>
      <c r="D11" s="73"/>
      <c r="E11" s="72" t="s">
        <v>49</v>
      </c>
      <c r="F11" s="73"/>
      <c r="G11" s="320" t="s">
        <v>48</v>
      </c>
      <c r="H11" s="321"/>
      <c r="I11" s="12"/>
    </row>
    <row r="12" spans="1:9" x14ac:dyDescent="0.25">
      <c r="B12" s="109" t="s">
        <v>125</v>
      </c>
      <c r="C12" s="315">
        <v>-7.76</v>
      </c>
      <c r="D12" s="324"/>
      <c r="E12" s="322">
        <v>-11.67</v>
      </c>
      <c r="F12" s="323"/>
      <c r="G12" s="322">
        <f t="shared" ref="G12:G35" si="0">ABS(SUM(E12-C12))</f>
        <v>3.91</v>
      </c>
      <c r="H12" s="323"/>
      <c r="I12" s="12"/>
    </row>
    <row r="13" spans="1:9" x14ac:dyDescent="0.25">
      <c r="B13" s="109" t="s">
        <v>126</v>
      </c>
      <c r="C13" s="315">
        <v>-7.76</v>
      </c>
      <c r="D13" s="324"/>
      <c r="E13" s="315">
        <v>-11.86</v>
      </c>
      <c r="F13" s="316"/>
      <c r="G13" s="315">
        <f t="shared" ref="G13:G22" si="1">ABS(SUM(E13-C13))</f>
        <v>4.0999999999999996</v>
      </c>
      <c r="H13" s="316"/>
      <c r="I13" s="12"/>
    </row>
    <row r="14" spans="1:9" x14ac:dyDescent="0.25">
      <c r="B14" s="109" t="s">
        <v>127</v>
      </c>
      <c r="C14" s="315">
        <v>-7.76</v>
      </c>
      <c r="D14" s="324"/>
      <c r="E14" s="315">
        <v>-15</v>
      </c>
      <c r="F14" s="316"/>
      <c r="G14" s="326">
        <f t="shared" si="1"/>
        <v>7.24</v>
      </c>
      <c r="H14" s="327"/>
      <c r="I14" s="12"/>
    </row>
    <row r="15" spans="1:9" x14ac:dyDescent="0.25">
      <c r="B15" s="109" t="s">
        <v>128</v>
      </c>
      <c r="C15" s="315">
        <v>-7.76</v>
      </c>
      <c r="D15" s="324"/>
      <c r="E15" s="315">
        <v>-12.4</v>
      </c>
      <c r="F15" s="316"/>
      <c r="G15" s="315">
        <f t="shared" si="1"/>
        <v>4.6400000000000006</v>
      </c>
      <c r="H15" s="316"/>
      <c r="I15" s="12"/>
    </row>
    <row r="16" spans="1:9" x14ac:dyDescent="0.25">
      <c r="B16" s="109" t="s">
        <v>129</v>
      </c>
      <c r="C16" s="315">
        <v>-7.76</v>
      </c>
      <c r="D16" s="324"/>
      <c r="E16" s="315">
        <v>-12.45</v>
      </c>
      <c r="F16" s="316"/>
      <c r="G16" s="315">
        <f t="shared" si="1"/>
        <v>4.6899999999999995</v>
      </c>
      <c r="H16" s="316"/>
      <c r="I16" s="12"/>
    </row>
    <row r="17" spans="2:10" x14ac:dyDescent="0.25">
      <c r="B17" s="109" t="s">
        <v>130</v>
      </c>
      <c r="C17" s="315">
        <v>-7.76</v>
      </c>
      <c r="D17" s="324"/>
      <c r="E17" s="315">
        <v>-12.14</v>
      </c>
      <c r="F17" s="316"/>
      <c r="G17" s="315">
        <f t="shared" si="1"/>
        <v>4.3800000000000008</v>
      </c>
      <c r="H17" s="316"/>
      <c r="I17" s="12"/>
    </row>
    <row r="18" spans="2:10" x14ac:dyDescent="0.25">
      <c r="B18" s="109" t="s">
        <v>131</v>
      </c>
      <c r="C18" s="315">
        <v>-7.76</v>
      </c>
      <c r="D18" s="324"/>
      <c r="E18" s="315">
        <v>-11.86</v>
      </c>
      <c r="F18" s="316"/>
      <c r="G18" s="315">
        <f t="shared" si="1"/>
        <v>4.0999999999999996</v>
      </c>
      <c r="H18" s="316"/>
      <c r="I18" s="12"/>
    </row>
    <row r="19" spans="2:10" x14ac:dyDescent="0.25">
      <c r="B19" s="109" t="s">
        <v>132</v>
      </c>
      <c r="C19" s="315">
        <v>-7.76</v>
      </c>
      <c r="D19" s="324"/>
      <c r="E19" s="315">
        <v>-12</v>
      </c>
      <c r="F19" s="316"/>
      <c r="G19" s="315">
        <f t="shared" si="1"/>
        <v>4.24</v>
      </c>
      <c r="H19" s="316"/>
      <c r="I19" s="12"/>
    </row>
    <row r="20" spans="2:10" x14ac:dyDescent="0.25">
      <c r="B20" s="109" t="s">
        <v>133</v>
      </c>
      <c r="C20" s="315">
        <v>-7.76</v>
      </c>
      <c r="D20" s="324"/>
      <c r="E20" s="315">
        <v>-12.4</v>
      </c>
      <c r="F20" s="316"/>
      <c r="G20" s="315">
        <f t="shared" si="1"/>
        <v>4.6400000000000006</v>
      </c>
      <c r="H20" s="316"/>
      <c r="I20" s="12"/>
    </row>
    <row r="21" spans="2:10" x14ac:dyDescent="0.25">
      <c r="B21" s="109" t="s">
        <v>134</v>
      </c>
      <c r="C21" s="315">
        <v>-7.76</v>
      </c>
      <c r="D21" s="324"/>
      <c r="E21" s="315">
        <v>-12.45</v>
      </c>
      <c r="F21" s="316"/>
      <c r="G21" s="315">
        <f t="shared" si="1"/>
        <v>4.6899999999999995</v>
      </c>
      <c r="H21" s="316"/>
      <c r="I21" s="12"/>
    </row>
    <row r="22" spans="2:10" x14ac:dyDescent="0.25">
      <c r="B22" s="109" t="s">
        <v>135</v>
      </c>
      <c r="C22" s="315">
        <v>-7.76</v>
      </c>
      <c r="D22" s="324"/>
      <c r="E22" s="315">
        <v>-12.14</v>
      </c>
      <c r="F22" s="316"/>
      <c r="G22" s="315">
        <f t="shared" si="1"/>
        <v>4.3800000000000008</v>
      </c>
      <c r="H22" s="316"/>
      <c r="I22" s="12"/>
    </row>
    <row r="23" spans="2:10" x14ac:dyDescent="0.25">
      <c r="B23" s="109" t="s">
        <v>136</v>
      </c>
      <c r="C23" s="315">
        <v>-7.76</v>
      </c>
      <c r="D23" s="324"/>
      <c r="E23" s="315">
        <v>-12</v>
      </c>
      <c r="F23" s="316"/>
      <c r="G23" s="315">
        <f t="shared" ref="G23:G30" si="2">ABS(SUM(E23-C23))</f>
        <v>4.24</v>
      </c>
      <c r="H23" s="316"/>
      <c r="I23" s="12"/>
    </row>
    <row r="24" spans="2:10" x14ac:dyDescent="0.25">
      <c r="B24" s="109" t="s">
        <v>137</v>
      </c>
      <c r="C24" s="315">
        <v>-7.76</v>
      </c>
      <c r="D24" s="324"/>
      <c r="E24" s="315">
        <v>-12.4</v>
      </c>
      <c r="F24" s="316"/>
      <c r="G24" s="315">
        <f t="shared" si="2"/>
        <v>4.6400000000000006</v>
      </c>
      <c r="H24" s="316"/>
      <c r="I24" s="12"/>
    </row>
    <row r="25" spans="2:10" x14ac:dyDescent="0.25">
      <c r="B25" s="109" t="s">
        <v>138</v>
      </c>
      <c r="C25" s="315">
        <v>-7.76</v>
      </c>
      <c r="D25" s="324"/>
      <c r="E25" s="315">
        <v>-12.45</v>
      </c>
      <c r="F25" s="316"/>
      <c r="G25" s="315">
        <f t="shared" si="2"/>
        <v>4.6899999999999995</v>
      </c>
      <c r="H25" s="316"/>
      <c r="I25" s="12"/>
    </row>
    <row r="26" spans="2:10" x14ac:dyDescent="0.25">
      <c r="B26" s="109" t="s">
        <v>139</v>
      </c>
      <c r="C26" s="315">
        <v>-7.76</v>
      </c>
      <c r="D26" s="324"/>
      <c r="E26" s="315">
        <v>-12.14</v>
      </c>
      <c r="F26" s="316"/>
      <c r="G26" s="315">
        <f t="shared" si="2"/>
        <v>4.3800000000000008</v>
      </c>
      <c r="H26" s="316"/>
      <c r="I26" s="12"/>
    </row>
    <row r="27" spans="2:10" x14ac:dyDescent="0.25">
      <c r="B27" s="109" t="s">
        <v>140</v>
      </c>
      <c r="C27" s="315">
        <v>-7.76</v>
      </c>
      <c r="D27" s="324"/>
      <c r="E27" s="315">
        <v>-12</v>
      </c>
      <c r="F27" s="316"/>
      <c r="G27" s="315">
        <f t="shared" si="2"/>
        <v>4.24</v>
      </c>
      <c r="H27" s="316"/>
      <c r="I27" s="12"/>
    </row>
    <row r="28" spans="2:10" x14ac:dyDescent="0.25">
      <c r="B28" s="109" t="s">
        <v>141</v>
      </c>
      <c r="C28" s="315">
        <v>-7.76</v>
      </c>
      <c r="D28" s="324"/>
      <c r="E28" s="315">
        <v>-12.4</v>
      </c>
      <c r="F28" s="316"/>
      <c r="G28" s="315">
        <f t="shared" si="2"/>
        <v>4.6400000000000006</v>
      </c>
      <c r="H28" s="316"/>
      <c r="I28" s="12"/>
    </row>
    <row r="29" spans="2:10" x14ac:dyDescent="0.25">
      <c r="B29" s="109" t="s">
        <v>142</v>
      </c>
      <c r="C29" s="315">
        <v>-7.76</v>
      </c>
      <c r="D29" s="324"/>
      <c r="E29" s="315">
        <v>-12.45</v>
      </c>
      <c r="F29" s="316"/>
      <c r="G29" s="315">
        <f t="shared" si="2"/>
        <v>4.6899999999999995</v>
      </c>
      <c r="H29" s="316"/>
      <c r="I29" s="12"/>
    </row>
    <row r="30" spans="2:10" x14ac:dyDescent="0.25">
      <c r="B30" s="109" t="s">
        <v>143</v>
      </c>
      <c r="C30" s="315">
        <v>-7.76</v>
      </c>
      <c r="D30" s="324"/>
      <c r="E30" s="315">
        <v>-12.14</v>
      </c>
      <c r="F30" s="316"/>
      <c r="G30" s="315">
        <f t="shared" si="2"/>
        <v>4.3800000000000008</v>
      </c>
      <c r="H30" s="316"/>
      <c r="I30" s="12"/>
    </row>
    <row r="31" spans="2:10" x14ac:dyDescent="0.25">
      <c r="B31" s="109" t="s">
        <v>144</v>
      </c>
      <c r="C31" s="315">
        <v>-7.76</v>
      </c>
      <c r="D31" s="324"/>
      <c r="E31" s="315">
        <v>-11.86</v>
      </c>
      <c r="F31" s="316"/>
      <c r="G31" s="315">
        <f t="shared" si="0"/>
        <v>4.0999999999999996</v>
      </c>
      <c r="H31" s="316"/>
    </row>
    <row r="32" spans="2:10" x14ac:dyDescent="0.25">
      <c r="B32" s="109" t="s">
        <v>145</v>
      </c>
      <c r="C32" s="315">
        <v>-7.76</v>
      </c>
      <c r="D32" s="324"/>
      <c r="E32" s="315">
        <v>-12</v>
      </c>
      <c r="F32" s="316"/>
      <c r="G32" s="315">
        <f t="shared" si="0"/>
        <v>4.24</v>
      </c>
      <c r="H32" s="316"/>
      <c r="I32" s="319"/>
      <c r="J32" s="319"/>
    </row>
    <row r="33" spans="2:10" x14ac:dyDescent="0.25">
      <c r="B33" s="109" t="s">
        <v>146</v>
      </c>
      <c r="C33" s="315">
        <v>-7.76</v>
      </c>
      <c r="D33" s="324"/>
      <c r="E33" s="315">
        <v>-12.4</v>
      </c>
      <c r="F33" s="316"/>
      <c r="G33" s="315">
        <f t="shared" si="0"/>
        <v>4.6400000000000006</v>
      </c>
      <c r="H33" s="316"/>
      <c r="I33" s="319"/>
      <c r="J33" s="319"/>
    </row>
    <row r="34" spans="2:10" x14ac:dyDescent="0.25">
      <c r="B34" s="109" t="s">
        <v>147</v>
      </c>
      <c r="C34" s="315">
        <v>-7.76</v>
      </c>
      <c r="D34" s="324"/>
      <c r="E34" s="315">
        <v>-12.45</v>
      </c>
      <c r="F34" s="316"/>
      <c r="G34" s="315">
        <f t="shared" si="0"/>
        <v>4.6899999999999995</v>
      </c>
      <c r="H34" s="316"/>
      <c r="I34" s="12"/>
    </row>
    <row r="35" spans="2:10" ht="13.8" thickBot="1" x14ac:dyDescent="0.3">
      <c r="B35" s="117" t="s">
        <v>148</v>
      </c>
      <c r="C35" s="317">
        <v>-7.76</v>
      </c>
      <c r="D35" s="325"/>
      <c r="E35" s="317">
        <v>-12.14</v>
      </c>
      <c r="F35" s="318"/>
      <c r="G35" s="317">
        <f t="shared" si="0"/>
        <v>4.3800000000000008</v>
      </c>
      <c r="H35" s="318"/>
      <c r="I35" s="12"/>
    </row>
    <row r="36" spans="2:10" x14ac:dyDescent="0.25">
      <c r="B36" s="18"/>
      <c r="C36" s="60"/>
      <c r="D36" s="60"/>
      <c r="E36" s="71" t="s">
        <v>47</v>
      </c>
      <c r="F36" s="60"/>
      <c r="G36" s="324">
        <f>E71*0.35+(E71/4*0.1)+1</f>
        <v>4.8778749999999995</v>
      </c>
      <c r="H36" s="324"/>
      <c r="I36" s="78"/>
    </row>
    <row r="37" spans="2:10" x14ac:dyDescent="0.25">
      <c r="B37" s="18"/>
      <c r="H37" s="78"/>
    </row>
    <row r="38" spans="2:10" x14ac:dyDescent="0.25">
      <c r="B38" s="3" t="s">
        <v>170</v>
      </c>
      <c r="H38" s="1" t="s">
        <v>91</v>
      </c>
    </row>
    <row r="39" spans="2:10" ht="13.8" thickBot="1" x14ac:dyDescent="0.3"/>
    <row r="40" spans="2:10" x14ac:dyDescent="0.25">
      <c r="B40" s="77" t="s">
        <v>54</v>
      </c>
      <c r="C40" s="76" t="s">
        <v>53</v>
      </c>
      <c r="D40" s="75"/>
      <c r="E40" s="280" t="s">
        <v>52</v>
      </c>
      <c r="F40" s="282"/>
      <c r="G40" s="280" t="s">
        <v>51</v>
      </c>
      <c r="H40" s="282"/>
    </row>
    <row r="41" spans="2:10" ht="13.8" thickBot="1" x14ac:dyDescent="0.3">
      <c r="B41" s="74" t="s">
        <v>16</v>
      </c>
      <c r="C41" s="129" t="s">
        <v>50</v>
      </c>
      <c r="D41" s="130"/>
      <c r="E41" s="129" t="s">
        <v>49</v>
      </c>
      <c r="F41" s="130"/>
      <c r="G41" s="303" t="s">
        <v>48</v>
      </c>
      <c r="H41" s="304"/>
    </row>
    <row r="42" spans="2:10" x14ac:dyDescent="0.25">
      <c r="B42" s="109" t="s">
        <v>125</v>
      </c>
      <c r="C42" s="322">
        <v>-7.81</v>
      </c>
      <c r="D42" s="323"/>
      <c r="E42" s="322">
        <v>-10.37</v>
      </c>
      <c r="F42" s="323"/>
      <c r="G42" s="322">
        <f t="shared" ref="G42:G68" si="3">ABS(SUM(E42-C42))</f>
        <v>2.5599999999999996</v>
      </c>
      <c r="H42" s="323"/>
    </row>
    <row r="43" spans="2:10" x14ac:dyDescent="0.25">
      <c r="B43" s="109" t="s">
        <v>126</v>
      </c>
      <c r="C43" s="315">
        <v>-7.81</v>
      </c>
      <c r="D43" s="316"/>
      <c r="E43" s="315">
        <v>-10.48</v>
      </c>
      <c r="F43" s="316"/>
      <c r="G43" s="315">
        <f t="shared" ref="G43:G48" si="4">ABS(SUM(E43-C43))</f>
        <v>2.6700000000000008</v>
      </c>
      <c r="H43" s="316"/>
    </row>
    <row r="44" spans="2:10" x14ac:dyDescent="0.25">
      <c r="B44" s="109" t="s">
        <v>127</v>
      </c>
      <c r="C44" s="315">
        <v>-7.81</v>
      </c>
      <c r="D44" s="316"/>
      <c r="E44" s="315">
        <v>-10.63</v>
      </c>
      <c r="F44" s="316"/>
      <c r="G44" s="315">
        <f t="shared" si="4"/>
        <v>2.8200000000000012</v>
      </c>
      <c r="H44" s="316"/>
    </row>
    <row r="45" spans="2:10" x14ac:dyDescent="0.25">
      <c r="B45" s="109" t="s">
        <v>128</v>
      </c>
      <c r="C45" s="315">
        <v>-7.81</v>
      </c>
      <c r="D45" s="316"/>
      <c r="E45" s="315">
        <v>-10.94</v>
      </c>
      <c r="F45" s="316"/>
      <c r="G45" s="315">
        <f t="shared" si="4"/>
        <v>3.13</v>
      </c>
      <c r="H45" s="316"/>
    </row>
    <row r="46" spans="2:10" x14ac:dyDescent="0.25">
      <c r="B46" s="109" t="s">
        <v>129</v>
      </c>
      <c r="C46" s="315">
        <v>-7.81</v>
      </c>
      <c r="D46" s="316"/>
      <c r="E46" s="315">
        <v>-11.04</v>
      </c>
      <c r="F46" s="316"/>
      <c r="G46" s="315">
        <f t="shared" si="4"/>
        <v>3.2299999999999995</v>
      </c>
      <c r="H46" s="316"/>
    </row>
    <row r="47" spans="2:10" x14ac:dyDescent="0.25">
      <c r="B47" s="109" t="s">
        <v>130</v>
      </c>
      <c r="C47" s="315">
        <v>-7.81</v>
      </c>
      <c r="D47" s="316"/>
      <c r="E47" s="315">
        <v>-10.75</v>
      </c>
      <c r="F47" s="316"/>
      <c r="G47" s="315">
        <f t="shared" si="4"/>
        <v>2.9400000000000004</v>
      </c>
      <c r="H47" s="316"/>
    </row>
    <row r="48" spans="2:10" x14ac:dyDescent="0.25">
      <c r="B48" s="109" t="s">
        <v>131</v>
      </c>
      <c r="C48" s="315">
        <v>-7.81</v>
      </c>
      <c r="D48" s="316"/>
      <c r="E48" s="315">
        <v>-10.94</v>
      </c>
      <c r="F48" s="316"/>
      <c r="G48" s="315">
        <f t="shared" si="4"/>
        <v>3.13</v>
      </c>
      <c r="H48" s="316"/>
    </row>
    <row r="49" spans="2:8" x14ac:dyDescent="0.25">
      <c r="B49" s="109" t="s">
        <v>132</v>
      </c>
      <c r="C49" s="315">
        <v>-7.81</v>
      </c>
      <c r="D49" s="316"/>
      <c r="E49" s="315">
        <v>-10.48</v>
      </c>
      <c r="F49" s="316"/>
      <c r="G49" s="315">
        <f t="shared" ref="G49:G58" si="5">ABS(SUM(E49-C49))</f>
        <v>2.6700000000000008</v>
      </c>
      <c r="H49" s="316"/>
    </row>
    <row r="50" spans="2:8" x14ac:dyDescent="0.25">
      <c r="B50" s="109" t="s">
        <v>133</v>
      </c>
      <c r="C50" s="315">
        <v>-7.81</v>
      </c>
      <c r="D50" s="316"/>
      <c r="E50" s="315">
        <v>-10.63</v>
      </c>
      <c r="F50" s="316"/>
      <c r="G50" s="315">
        <f t="shared" si="5"/>
        <v>2.8200000000000012</v>
      </c>
      <c r="H50" s="316"/>
    </row>
    <row r="51" spans="2:8" x14ac:dyDescent="0.25">
      <c r="B51" s="109" t="s">
        <v>134</v>
      </c>
      <c r="C51" s="315">
        <v>-7.81</v>
      </c>
      <c r="D51" s="316"/>
      <c r="E51" s="315">
        <v>-10.94</v>
      </c>
      <c r="F51" s="316"/>
      <c r="G51" s="315">
        <f t="shared" si="5"/>
        <v>3.13</v>
      </c>
      <c r="H51" s="316"/>
    </row>
    <row r="52" spans="2:8" x14ac:dyDescent="0.25">
      <c r="B52" s="109" t="s">
        <v>135</v>
      </c>
      <c r="C52" s="315">
        <v>-7.81</v>
      </c>
      <c r="D52" s="316"/>
      <c r="E52" s="315">
        <v>-11.04</v>
      </c>
      <c r="F52" s="316"/>
      <c r="G52" s="315">
        <f t="shared" si="5"/>
        <v>3.2299999999999995</v>
      </c>
      <c r="H52" s="316"/>
    </row>
    <row r="53" spans="2:8" x14ac:dyDescent="0.25">
      <c r="B53" s="109" t="s">
        <v>136</v>
      </c>
      <c r="C53" s="315">
        <v>-7.81</v>
      </c>
      <c r="D53" s="316"/>
      <c r="E53" s="315">
        <v>-10.75</v>
      </c>
      <c r="F53" s="316"/>
      <c r="G53" s="315">
        <f t="shared" si="5"/>
        <v>2.9400000000000004</v>
      </c>
      <c r="H53" s="316"/>
    </row>
    <row r="54" spans="2:8" x14ac:dyDescent="0.25">
      <c r="B54" s="109" t="s">
        <v>137</v>
      </c>
      <c r="C54" s="315">
        <v>-7.81</v>
      </c>
      <c r="D54" s="316"/>
      <c r="E54" s="315">
        <v>-10.63</v>
      </c>
      <c r="F54" s="316"/>
      <c r="G54" s="315">
        <f t="shared" si="5"/>
        <v>2.8200000000000012</v>
      </c>
      <c r="H54" s="316"/>
    </row>
    <row r="55" spans="2:8" x14ac:dyDescent="0.25">
      <c r="B55" s="109" t="s">
        <v>138</v>
      </c>
      <c r="C55" s="315">
        <v>-7.81</v>
      </c>
      <c r="D55" s="316"/>
      <c r="E55" s="315">
        <v>-10.94</v>
      </c>
      <c r="F55" s="316"/>
      <c r="G55" s="315">
        <f t="shared" si="5"/>
        <v>3.13</v>
      </c>
      <c r="H55" s="316"/>
    </row>
    <row r="56" spans="2:8" x14ac:dyDescent="0.25">
      <c r="B56" s="109" t="s">
        <v>139</v>
      </c>
      <c r="C56" s="315">
        <v>-7.81</v>
      </c>
      <c r="D56" s="316"/>
      <c r="E56" s="315">
        <v>-11.04</v>
      </c>
      <c r="F56" s="316"/>
      <c r="G56" s="315">
        <f t="shared" si="5"/>
        <v>3.2299999999999995</v>
      </c>
      <c r="H56" s="316"/>
    </row>
    <row r="57" spans="2:8" x14ac:dyDescent="0.25">
      <c r="B57" s="109" t="s">
        <v>140</v>
      </c>
      <c r="C57" s="315">
        <v>-7.81</v>
      </c>
      <c r="D57" s="316"/>
      <c r="E57" s="315">
        <v>-10.75</v>
      </c>
      <c r="F57" s="316"/>
      <c r="G57" s="315">
        <f t="shared" si="5"/>
        <v>2.9400000000000004</v>
      </c>
      <c r="H57" s="316"/>
    </row>
    <row r="58" spans="2:8" x14ac:dyDescent="0.25">
      <c r="B58" s="109" t="s">
        <v>141</v>
      </c>
      <c r="C58" s="315">
        <v>-7.81</v>
      </c>
      <c r="D58" s="316"/>
      <c r="E58" s="315">
        <v>-10.94</v>
      </c>
      <c r="F58" s="316"/>
      <c r="G58" s="315">
        <f t="shared" si="5"/>
        <v>3.13</v>
      </c>
      <c r="H58" s="316"/>
    </row>
    <row r="59" spans="2:8" x14ac:dyDescent="0.25">
      <c r="B59" s="109" t="s">
        <v>142</v>
      </c>
      <c r="C59" s="315">
        <v>-7.81</v>
      </c>
      <c r="D59" s="316"/>
      <c r="E59" s="315">
        <v>-10.48</v>
      </c>
      <c r="F59" s="316"/>
      <c r="G59" s="315">
        <f t="shared" ref="G59:G62" si="6">ABS(SUM(E59-C59))</f>
        <v>2.6700000000000008</v>
      </c>
      <c r="H59" s="316"/>
    </row>
    <row r="60" spans="2:8" x14ac:dyDescent="0.25">
      <c r="B60" s="109" t="s">
        <v>143</v>
      </c>
      <c r="C60" s="315">
        <v>-7.81</v>
      </c>
      <c r="D60" s="316"/>
      <c r="E60" s="315">
        <v>-10.63</v>
      </c>
      <c r="F60" s="316"/>
      <c r="G60" s="315">
        <f t="shared" si="6"/>
        <v>2.8200000000000012</v>
      </c>
      <c r="H60" s="316"/>
    </row>
    <row r="61" spans="2:8" x14ac:dyDescent="0.25">
      <c r="B61" s="109" t="s">
        <v>144</v>
      </c>
      <c r="C61" s="315">
        <v>-7.81</v>
      </c>
      <c r="D61" s="316"/>
      <c r="E61" s="315">
        <v>-10.94</v>
      </c>
      <c r="F61" s="316"/>
      <c r="G61" s="315">
        <f t="shared" si="6"/>
        <v>3.13</v>
      </c>
      <c r="H61" s="316"/>
    </row>
    <row r="62" spans="2:8" x14ac:dyDescent="0.25">
      <c r="B62" s="109" t="s">
        <v>145</v>
      </c>
      <c r="C62" s="315">
        <v>-7.81</v>
      </c>
      <c r="D62" s="316"/>
      <c r="E62" s="315">
        <v>-10.94</v>
      </c>
      <c r="F62" s="316"/>
      <c r="G62" s="315">
        <f t="shared" si="6"/>
        <v>3.13</v>
      </c>
      <c r="H62" s="316"/>
    </row>
    <row r="63" spans="2:8" x14ac:dyDescent="0.25">
      <c r="B63" s="109" t="s">
        <v>146</v>
      </c>
      <c r="C63" s="315">
        <v>-7.81</v>
      </c>
      <c r="D63" s="316"/>
      <c r="E63" s="315">
        <v>-10.48</v>
      </c>
      <c r="F63" s="316"/>
      <c r="G63" s="315">
        <f t="shared" ref="G63" si="7">ABS(SUM(E63-C63))</f>
        <v>2.6700000000000008</v>
      </c>
      <c r="H63" s="316"/>
    </row>
    <row r="64" spans="2:8" x14ac:dyDescent="0.25">
      <c r="B64" s="109" t="s">
        <v>147</v>
      </c>
      <c r="C64" s="315">
        <v>-7.81</v>
      </c>
      <c r="D64" s="316"/>
      <c r="E64" s="315">
        <v>-10.48</v>
      </c>
      <c r="F64" s="316"/>
      <c r="G64" s="315">
        <f t="shared" si="3"/>
        <v>2.6700000000000008</v>
      </c>
      <c r="H64" s="316"/>
    </row>
    <row r="65" spans="2:10" x14ac:dyDescent="0.25">
      <c r="B65" s="109" t="s">
        <v>148</v>
      </c>
      <c r="C65" s="315">
        <v>-7.81</v>
      </c>
      <c r="D65" s="316"/>
      <c r="E65" s="315">
        <v>-10.63</v>
      </c>
      <c r="F65" s="316"/>
      <c r="G65" s="315">
        <f t="shared" si="3"/>
        <v>2.8200000000000012</v>
      </c>
      <c r="H65" s="316"/>
      <c r="I65" s="319"/>
      <c r="J65" s="319"/>
    </row>
    <row r="66" spans="2:10" x14ac:dyDescent="0.25">
      <c r="B66" s="109"/>
      <c r="C66" s="315">
        <v>-7.81</v>
      </c>
      <c r="D66" s="316"/>
      <c r="E66" s="315">
        <v>-10.94</v>
      </c>
      <c r="F66" s="316"/>
      <c r="G66" s="315">
        <f t="shared" si="3"/>
        <v>3.13</v>
      </c>
      <c r="H66" s="316"/>
      <c r="I66" s="319"/>
      <c r="J66" s="319"/>
    </row>
    <row r="67" spans="2:10" x14ac:dyDescent="0.25">
      <c r="B67" s="109"/>
      <c r="C67" s="315">
        <v>-7.81</v>
      </c>
      <c r="D67" s="316"/>
      <c r="E67" s="315">
        <v>-11.04</v>
      </c>
      <c r="F67" s="316"/>
      <c r="G67" s="315">
        <f t="shared" si="3"/>
        <v>3.2299999999999995</v>
      </c>
      <c r="H67" s="316"/>
    </row>
    <row r="68" spans="2:10" ht="13.8" thickBot="1" x14ac:dyDescent="0.3">
      <c r="B68" s="117"/>
      <c r="C68" s="317">
        <v>-7.81</v>
      </c>
      <c r="D68" s="318"/>
      <c r="E68" s="317">
        <v>-10.75</v>
      </c>
      <c r="F68" s="318"/>
      <c r="G68" s="317">
        <f t="shared" si="3"/>
        <v>2.9400000000000004</v>
      </c>
      <c r="H68" s="318"/>
    </row>
    <row r="69" spans="2:10" x14ac:dyDescent="0.25">
      <c r="B69" s="18"/>
      <c r="C69" s="60"/>
      <c r="D69" s="60"/>
      <c r="E69" s="71" t="s">
        <v>47</v>
      </c>
      <c r="F69" s="60"/>
      <c r="G69" s="324">
        <f>E71*0.25+(E71/4*0.1)+1</f>
        <v>3.8437749999999999</v>
      </c>
      <c r="H69" s="324"/>
    </row>
    <row r="70" spans="2:10" ht="13.8" thickBot="1" x14ac:dyDescent="0.3">
      <c r="B70" s="18"/>
      <c r="C70" s="60"/>
      <c r="D70" s="60"/>
      <c r="E70" s="60"/>
      <c r="F70" s="60"/>
      <c r="G70" s="60"/>
      <c r="H70" s="60"/>
    </row>
    <row r="71" spans="2:10" x14ac:dyDescent="0.25">
      <c r="B71" s="18"/>
      <c r="C71" s="70" t="s">
        <v>46</v>
      </c>
      <c r="D71" s="69" t="s">
        <v>45</v>
      </c>
      <c r="E71" s="69">
        <v>10.340999999999999</v>
      </c>
      <c r="F71" s="68"/>
      <c r="G71" s="67"/>
      <c r="H71" s="66"/>
    </row>
    <row r="72" spans="2:10" x14ac:dyDescent="0.25">
      <c r="B72" s="18"/>
      <c r="C72" s="65" t="s">
        <v>44</v>
      </c>
      <c r="D72" s="62"/>
      <c r="E72" s="1" t="s">
        <v>97</v>
      </c>
      <c r="H72" s="39"/>
    </row>
    <row r="73" spans="2:10" ht="13.8" thickBot="1" x14ac:dyDescent="0.3">
      <c r="B73" s="18"/>
      <c r="C73" s="64" t="s">
        <v>43</v>
      </c>
      <c r="D73" s="63"/>
      <c r="E73" s="15" t="s">
        <v>96</v>
      </c>
      <c r="F73" s="15"/>
      <c r="G73" s="15"/>
      <c r="H73" s="14"/>
    </row>
    <row r="74" spans="2:10" x14ac:dyDescent="0.25">
      <c r="B74" s="18"/>
      <c r="C74" s="62"/>
      <c r="D74" s="62"/>
      <c r="E74" s="61"/>
      <c r="F74" s="61"/>
      <c r="G74" s="61"/>
      <c r="H74" s="61"/>
    </row>
    <row r="75" spans="2:10" x14ac:dyDescent="0.25">
      <c r="B75" s="18"/>
      <c r="C75" s="60"/>
      <c r="D75" s="60"/>
      <c r="E75" s="60"/>
      <c r="F75" s="60"/>
      <c r="G75" s="60"/>
      <c r="H75" s="60"/>
    </row>
    <row r="77" spans="2:10" x14ac:dyDescent="0.25">
      <c r="B77" s="3" t="s">
        <v>169</v>
      </c>
      <c r="H77" s="1" t="s">
        <v>92</v>
      </c>
    </row>
    <row r="78" spans="2:10" ht="13.8" thickBot="1" x14ac:dyDescent="0.3"/>
    <row r="79" spans="2:10" x14ac:dyDescent="0.25">
      <c r="B79" s="77" t="s">
        <v>54</v>
      </c>
      <c r="C79" s="76" t="s">
        <v>53</v>
      </c>
      <c r="D79" s="75"/>
      <c r="E79" s="280" t="s">
        <v>52</v>
      </c>
      <c r="F79" s="282"/>
      <c r="G79" s="280" t="s">
        <v>51</v>
      </c>
      <c r="H79" s="282"/>
    </row>
    <row r="80" spans="2:10" ht="13.8" thickBot="1" x14ac:dyDescent="0.3">
      <c r="B80" s="74" t="s">
        <v>16</v>
      </c>
      <c r="C80" s="72" t="s">
        <v>50</v>
      </c>
      <c r="D80" s="73"/>
      <c r="E80" s="72" t="s">
        <v>49</v>
      </c>
      <c r="F80" s="73"/>
      <c r="G80" s="320" t="s">
        <v>48</v>
      </c>
      <c r="H80" s="321"/>
    </row>
    <row r="81" spans="2:8" x14ac:dyDescent="0.25">
      <c r="B81" s="109" t="s">
        <v>118</v>
      </c>
      <c r="C81" s="315">
        <v>-7.76</v>
      </c>
      <c r="D81" s="316"/>
      <c r="E81" s="315">
        <v>-10.39</v>
      </c>
      <c r="F81" s="324"/>
      <c r="G81" s="322">
        <f t="shared" ref="G81:G86" si="8">ABS(SUM(E81-C81))</f>
        <v>2.6300000000000008</v>
      </c>
      <c r="H81" s="323"/>
    </row>
    <row r="82" spans="2:8" x14ac:dyDescent="0.25">
      <c r="B82" s="109" t="s">
        <v>119</v>
      </c>
      <c r="C82" s="315">
        <v>-7.76</v>
      </c>
      <c r="D82" s="316"/>
      <c r="E82" s="315">
        <v>-10.43</v>
      </c>
      <c r="F82" s="324"/>
      <c r="G82" s="315">
        <f t="shared" si="8"/>
        <v>2.67</v>
      </c>
      <c r="H82" s="316"/>
    </row>
    <row r="83" spans="2:8" x14ac:dyDescent="0.25">
      <c r="B83" s="109" t="s">
        <v>120</v>
      </c>
      <c r="C83" s="315">
        <v>-7.76</v>
      </c>
      <c r="D83" s="316"/>
      <c r="E83" s="315">
        <v>-10.52</v>
      </c>
      <c r="F83" s="324"/>
      <c r="G83" s="315">
        <f t="shared" si="8"/>
        <v>2.76</v>
      </c>
      <c r="H83" s="316"/>
    </row>
    <row r="84" spans="2:8" x14ac:dyDescent="0.25">
      <c r="B84" s="109" t="s">
        <v>121</v>
      </c>
      <c r="C84" s="315">
        <v>-7.76</v>
      </c>
      <c r="D84" s="316"/>
      <c r="E84" s="315">
        <v>-10.7</v>
      </c>
      <c r="F84" s="324"/>
      <c r="G84" s="315">
        <f t="shared" si="8"/>
        <v>2.9399999999999995</v>
      </c>
      <c r="H84" s="316"/>
    </row>
    <row r="85" spans="2:8" x14ac:dyDescent="0.25">
      <c r="B85" s="109" t="s">
        <v>122</v>
      </c>
      <c r="C85" s="315">
        <v>-7.76</v>
      </c>
      <c r="D85" s="316"/>
      <c r="E85" s="315">
        <v>-10.32</v>
      </c>
      <c r="F85" s="324"/>
      <c r="G85" s="315">
        <f t="shared" si="8"/>
        <v>2.5600000000000005</v>
      </c>
      <c r="H85" s="316"/>
    </row>
    <row r="86" spans="2:8" ht="13.8" thickBot="1" x14ac:dyDescent="0.3">
      <c r="B86" s="117" t="s">
        <v>123</v>
      </c>
      <c r="C86" s="317">
        <v>-7.76</v>
      </c>
      <c r="D86" s="318"/>
      <c r="E86" s="317">
        <v>-10.25</v>
      </c>
      <c r="F86" s="325"/>
      <c r="G86" s="317">
        <f t="shared" si="8"/>
        <v>2.4900000000000002</v>
      </c>
      <c r="H86" s="318"/>
    </row>
    <row r="87" spans="2:8" x14ac:dyDescent="0.25">
      <c r="B87" s="18"/>
      <c r="C87" s="60"/>
      <c r="D87" s="60"/>
      <c r="E87" s="71" t="s">
        <v>47</v>
      </c>
      <c r="F87" s="60"/>
      <c r="G87" s="324">
        <f>E101*0.35+(E101/4*0.1)+1</f>
        <v>3.2162499999999996</v>
      </c>
      <c r="H87" s="324"/>
    </row>
    <row r="88" spans="2:8" x14ac:dyDescent="0.25">
      <c r="B88" s="18"/>
      <c r="H88" s="78"/>
    </row>
    <row r="89" spans="2:8" x14ac:dyDescent="0.25">
      <c r="B89" s="3" t="s">
        <v>169</v>
      </c>
      <c r="H89" s="1" t="s">
        <v>91</v>
      </c>
    </row>
    <row r="90" spans="2:8" ht="13.8" thickBot="1" x14ac:dyDescent="0.3"/>
    <row r="91" spans="2:8" x14ac:dyDescent="0.25">
      <c r="B91" s="77" t="s">
        <v>54</v>
      </c>
      <c r="C91" s="76" t="s">
        <v>53</v>
      </c>
      <c r="D91" s="75"/>
      <c r="E91" s="280" t="s">
        <v>52</v>
      </c>
      <c r="F91" s="282"/>
      <c r="G91" s="280" t="s">
        <v>51</v>
      </c>
      <c r="H91" s="282"/>
    </row>
    <row r="92" spans="2:8" ht="13.8" thickBot="1" x14ac:dyDescent="0.3">
      <c r="B92" s="74" t="s">
        <v>16</v>
      </c>
      <c r="C92" s="72" t="s">
        <v>50</v>
      </c>
      <c r="D92" s="73"/>
      <c r="E92" s="72" t="s">
        <v>49</v>
      </c>
      <c r="F92" s="73"/>
      <c r="G92" s="320" t="s">
        <v>48</v>
      </c>
      <c r="H92" s="321"/>
    </row>
    <row r="93" spans="2:8" x14ac:dyDescent="0.25">
      <c r="B93" s="109" t="s">
        <v>118</v>
      </c>
      <c r="C93" s="315">
        <v>-7.81</v>
      </c>
      <c r="D93" s="316"/>
      <c r="E93" s="315">
        <v>-9.6</v>
      </c>
      <c r="F93" s="324"/>
      <c r="G93" s="322">
        <f t="shared" ref="G93:G98" si="9">ABS(SUM(E93-C93))</f>
        <v>1.79</v>
      </c>
      <c r="H93" s="323"/>
    </row>
    <row r="94" spans="2:8" x14ac:dyDescent="0.25">
      <c r="B94" s="109" t="s">
        <v>119</v>
      </c>
      <c r="C94" s="315">
        <v>-7.81</v>
      </c>
      <c r="D94" s="316"/>
      <c r="E94" s="315">
        <v>-9.6199999999999992</v>
      </c>
      <c r="F94" s="324"/>
      <c r="G94" s="315">
        <f t="shared" si="9"/>
        <v>1.8099999999999996</v>
      </c>
      <c r="H94" s="316"/>
    </row>
    <row r="95" spans="2:8" x14ac:dyDescent="0.25">
      <c r="B95" s="109" t="s">
        <v>120</v>
      </c>
      <c r="C95" s="315">
        <v>-7.81</v>
      </c>
      <c r="D95" s="316"/>
      <c r="E95" s="315">
        <v>-9.69</v>
      </c>
      <c r="F95" s="324"/>
      <c r="G95" s="315">
        <f t="shared" si="9"/>
        <v>1.88</v>
      </c>
      <c r="H95" s="316"/>
    </row>
    <row r="96" spans="2:8" x14ac:dyDescent="0.25">
      <c r="B96" s="109" t="s">
        <v>121</v>
      </c>
      <c r="C96" s="315">
        <v>-7.81</v>
      </c>
      <c r="D96" s="316"/>
      <c r="E96" s="315">
        <v>-10.01</v>
      </c>
      <c r="F96" s="324"/>
      <c r="G96" s="315">
        <f t="shared" si="9"/>
        <v>2.2000000000000002</v>
      </c>
      <c r="H96" s="316"/>
    </row>
    <row r="97" spans="2:8" x14ac:dyDescent="0.25">
      <c r="B97" s="109" t="s">
        <v>122</v>
      </c>
      <c r="C97" s="315">
        <v>-7.81</v>
      </c>
      <c r="D97" s="316"/>
      <c r="E97" s="315">
        <v>-9.5500000000000007</v>
      </c>
      <c r="F97" s="324"/>
      <c r="G97" s="315">
        <f t="shared" si="9"/>
        <v>1.7400000000000011</v>
      </c>
      <c r="H97" s="316"/>
    </row>
    <row r="98" spans="2:8" ht="13.8" thickBot="1" x14ac:dyDescent="0.3">
      <c r="B98" s="117" t="s">
        <v>123</v>
      </c>
      <c r="C98" s="317">
        <v>-7.81</v>
      </c>
      <c r="D98" s="318"/>
      <c r="E98" s="317">
        <v>-10.08</v>
      </c>
      <c r="F98" s="325"/>
      <c r="G98" s="317">
        <f t="shared" si="9"/>
        <v>2.2700000000000005</v>
      </c>
      <c r="H98" s="318"/>
    </row>
    <row r="99" spans="2:8" x14ac:dyDescent="0.25">
      <c r="B99" s="18"/>
      <c r="C99" s="60"/>
      <c r="D99" s="60"/>
      <c r="E99" s="71" t="s">
        <v>47</v>
      </c>
      <c r="F99" s="60"/>
      <c r="G99" s="324">
        <f>E101*0.25+(E101/4*0.1)+1</f>
        <v>2.6252500000000003</v>
      </c>
      <c r="H99" s="324"/>
    </row>
    <row r="100" spans="2:8" ht="13.8" thickBot="1" x14ac:dyDescent="0.3">
      <c r="B100" s="18"/>
      <c r="C100" s="60"/>
      <c r="D100" s="60"/>
      <c r="E100" s="60"/>
      <c r="F100" s="60"/>
      <c r="G100" s="60"/>
      <c r="H100" s="60"/>
    </row>
    <row r="101" spans="2:8" x14ac:dyDescent="0.25">
      <c r="B101" s="18"/>
      <c r="C101" s="70" t="s">
        <v>46</v>
      </c>
      <c r="D101" s="69" t="s">
        <v>45</v>
      </c>
      <c r="E101" s="69">
        <v>5.91</v>
      </c>
      <c r="F101" s="68"/>
      <c r="G101" s="67"/>
      <c r="H101" s="66"/>
    </row>
    <row r="102" spans="2:8" x14ac:dyDescent="0.25">
      <c r="B102" s="18"/>
      <c r="C102" s="65" t="s">
        <v>44</v>
      </c>
      <c r="D102" s="62"/>
      <c r="E102" s="1" t="s">
        <v>97</v>
      </c>
      <c r="H102" s="39"/>
    </row>
    <row r="103" spans="2:8" ht="13.8" thickBot="1" x14ac:dyDescent="0.3">
      <c r="B103" s="18"/>
      <c r="C103" s="64" t="s">
        <v>43</v>
      </c>
      <c r="D103" s="63"/>
      <c r="E103" s="15" t="s">
        <v>96</v>
      </c>
      <c r="F103" s="15"/>
      <c r="G103" s="15"/>
      <c r="H103" s="14"/>
    </row>
  </sheetData>
  <mergeCells count="209">
    <mergeCell ref="C62:D62"/>
    <mergeCell ref="E62:F62"/>
    <mergeCell ref="G62:H62"/>
    <mergeCell ref="C63:D63"/>
    <mergeCell ref="E63:F63"/>
    <mergeCell ref="G63:H63"/>
    <mergeCell ref="C60:D60"/>
    <mergeCell ref="E60:F60"/>
    <mergeCell ref="G60:H60"/>
    <mergeCell ref="C61:D61"/>
    <mergeCell ref="E61:F61"/>
    <mergeCell ref="G61:H61"/>
    <mergeCell ref="E58:F58"/>
    <mergeCell ref="G58:H58"/>
    <mergeCell ref="C59:D59"/>
    <mergeCell ref="E59:F59"/>
    <mergeCell ref="G59:H59"/>
    <mergeCell ref="C56:D56"/>
    <mergeCell ref="E56:F56"/>
    <mergeCell ref="G56:H56"/>
    <mergeCell ref="C57:D57"/>
    <mergeCell ref="E57:F57"/>
    <mergeCell ref="G57:H57"/>
    <mergeCell ref="G48:H48"/>
    <mergeCell ref="C54:D54"/>
    <mergeCell ref="E54:F54"/>
    <mergeCell ref="G54:H54"/>
    <mergeCell ref="C55:D55"/>
    <mergeCell ref="E55:F55"/>
    <mergeCell ref="G55:H55"/>
    <mergeCell ref="C52:D52"/>
    <mergeCell ref="E52:F52"/>
    <mergeCell ref="G52:H52"/>
    <mergeCell ref="C53:D53"/>
    <mergeCell ref="E53:F53"/>
    <mergeCell ref="G53:H53"/>
    <mergeCell ref="G28:H28"/>
    <mergeCell ref="E29:F29"/>
    <mergeCell ref="G29:H29"/>
    <mergeCell ref="E30:F30"/>
    <mergeCell ref="G30:H30"/>
    <mergeCell ref="E25:F25"/>
    <mergeCell ref="G25:H25"/>
    <mergeCell ref="E26:F26"/>
    <mergeCell ref="G26:H26"/>
    <mergeCell ref="E27:F27"/>
    <mergeCell ref="G27:H27"/>
    <mergeCell ref="G18:H18"/>
    <mergeCell ref="E19:F19"/>
    <mergeCell ref="C23:D23"/>
    <mergeCell ref="C24:D24"/>
    <mergeCell ref="C25:D25"/>
    <mergeCell ref="C26:D26"/>
    <mergeCell ref="C27:D27"/>
    <mergeCell ref="C18:D18"/>
    <mergeCell ref="C19:D19"/>
    <mergeCell ref="C20:D20"/>
    <mergeCell ref="E22:F22"/>
    <mergeCell ref="G22:H22"/>
    <mergeCell ref="E23:F23"/>
    <mergeCell ref="G23:H23"/>
    <mergeCell ref="E24:F24"/>
    <mergeCell ref="G24:H24"/>
    <mergeCell ref="G19:H19"/>
    <mergeCell ref="E20:F20"/>
    <mergeCell ref="G20:H20"/>
    <mergeCell ref="E21:F21"/>
    <mergeCell ref="G21:H21"/>
    <mergeCell ref="C21:D21"/>
    <mergeCell ref="C22:D22"/>
    <mergeCell ref="G13:H13"/>
    <mergeCell ref="E14:F14"/>
    <mergeCell ref="G14:H14"/>
    <mergeCell ref="E15:F15"/>
    <mergeCell ref="G15:H15"/>
    <mergeCell ref="E16:F16"/>
    <mergeCell ref="G16:H16"/>
    <mergeCell ref="E17:F17"/>
    <mergeCell ref="G17:H17"/>
    <mergeCell ref="C13:D13"/>
    <mergeCell ref="C14:D14"/>
    <mergeCell ref="C15:D15"/>
    <mergeCell ref="C16:D16"/>
    <mergeCell ref="C17:D17"/>
    <mergeCell ref="C98:D98"/>
    <mergeCell ref="E98:F98"/>
    <mergeCell ref="C82:D82"/>
    <mergeCell ref="E82:F82"/>
    <mergeCell ref="C68:D68"/>
    <mergeCell ref="E68:F68"/>
    <mergeCell ref="C28:D28"/>
    <mergeCell ref="C29:D29"/>
    <mergeCell ref="C30:D30"/>
    <mergeCell ref="E13:F13"/>
    <mergeCell ref="E18:F18"/>
    <mergeCell ref="E28:F28"/>
    <mergeCell ref="C50:D50"/>
    <mergeCell ref="E50:F50"/>
    <mergeCell ref="C51:D51"/>
    <mergeCell ref="E51:F51"/>
    <mergeCell ref="C47:D47"/>
    <mergeCell ref="E48:F48"/>
    <mergeCell ref="C58:D58"/>
    <mergeCell ref="G98:H98"/>
    <mergeCell ref="G99:H99"/>
    <mergeCell ref="C94:D94"/>
    <mergeCell ref="E94:F94"/>
    <mergeCell ref="G94:H94"/>
    <mergeCell ref="C97:D97"/>
    <mergeCell ref="E97:F97"/>
    <mergeCell ref="G97:H97"/>
    <mergeCell ref="C95:D95"/>
    <mergeCell ref="E95:F95"/>
    <mergeCell ref="G95:H95"/>
    <mergeCell ref="C96:D96"/>
    <mergeCell ref="E96:F96"/>
    <mergeCell ref="G96:H96"/>
    <mergeCell ref="G91:H91"/>
    <mergeCell ref="C86:D86"/>
    <mergeCell ref="E86:F86"/>
    <mergeCell ref="G86:H86"/>
    <mergeCell ref="G92:H92"/>
    <mergeCell ref="E91:F91"/>
    <mergeCell ref="C93:D93"/>
    <mergeCell ref="E93:F93"/>
    <mergeCell ref="G93:H93"/>
    <mergeCell ref="G87:H87"/>
    <mergeCell ref="G82:H82"/>
    <mergeCell ref="C85:D85"/>
    <mergeCell ref="E85:F85"/>
    <mergeCell ref="G85:H85"/>
    <mergeCell ref="C83:D83"/>
    <mergeCell ref="E83:F83"/>
    <mergeCell ref="G83:H83"/>
    <mergeCell ref="C84:D84"/>
    <mergeCell ref="E84:F84"/>
    <mergeCell ref="G84:H84"/>
    <mergeCell ref="E12:F12"/>
    <mergeCell ref="E79:F79"/>
    <mergeCell ref="G79:H79"/>
    <mergeCell ref="G80:H80"/>
    <mergeCell ref="C81:D81"/>
    <mergeCell ref="E81:F81"/>
    <mergeCell ref="G81:H81"/>
    <mergeCell ref="E34:F34"/>
    <mergeCell ref="G69:H69"/>
    <mergeCell ref="G67:H67"/>
    <mergeCell ref="G68:H68"/>
    <mergeCell ref="E40:F40"/>
    <mergeCell ref="C31:D31"/>
    <mergeCell ref="C32:D32"/>
    <mergeCell ref="C33:D33"/>
    <mergeCell ref="C34:D34"/>
    <mergeCell ref="C44:D44"/>
    <mergeCell ref="E44:F44"/>
    <mergeCell ref="G44:H44"/>
    <mergeCell ref="C45:D45"/>
    <mergeCell ref="E45:F45"/>
    <mergeCell ref="G45:H45"/>
    <mergeCell ref="C46:D46"/>
    <mergeCell ref="E46:F46"/>
    <mergeCell ref="I65:J66"/>
    <mergeCell ref="I32:J33"/>
    <mergeCell ref="A5:I5"/>
    <mergeCell ref="B6:H6"/>
    <mergeCell ref="E10:F10"/>
    <mergeCell ref="G10:H10"/>
    <mergeCell ref="G11:H11"/>
    <mergeCell ref="C42:D42"/>
    <mergeCell ref="C12:D12"/>
    <mergeCell ref="G36:H36"/>
    <mergeCell ref="G41:H41"/>
    <mergeCell ref="E42:F42"/>
    <mergeCell ref="G42:H42"/>
    <mergeCell ref="G40:H40"/>
    <mergeCell ref="E35:F35"/>
    <mergeCell ref="G12:H12"/>
    <mergeCell ref="E33:F33"/>
    <mergeCell ref="C35:D35"/>
    <mergeCell ref="E31:F31"/>
    <mergeCell ref="E32:F32"/>
    <mergeCell ref="G64:H64"/>
    <mergeCell ref="C43:D43"/>
    <mergeCell ref="E43:F43"/>
    <mergeCell ref="G43:H43"/>
    <mergeCell ref="G66:H66"/>
    <mergeCell ref="G31:H31"/>
    <mergeCell ref="G32:H32"/>
    <mergeCell ref="G33:H33"/>
    <mergeCell ref="G34:H34"/>
    <mergeCell ref="G35:H35"/>
    <mergeCell ref="G65:H65"/>
    <mergeCell ref="G46:H46"/>
    <mergeCell ref="C67:D67"/>
    <mergeCell ref="E64:F64"/>
    <mergeCell ref="E65:F65"/>
    <mergeCell ref="E66:F66"/>
    <mergeCell ref="E67:F67"/>
    <mergeCell ref="C64:D64"/>
    <mergeCell ref="C65:D65"/>
    <mergeCell ref="C66:D66"/>
    <mergeCell ref="G50:H50"/>
    <mergeCell ref="G51:H51"/>
    <mergeCell ref="E47:F47"/>
    <mergeCell ref="G47:H47"/>
    <mergeCell ref="C49:D49"/>
    <mergeCell ref="E49:F49"/>
    <mergeCell ref="G49:H49"/>
    <mergeCell ref="C48:D48"/>
  </mergeCells>
  <phoneticPr fontId="6" type="noConversion"/>
  <pageMargins left="1.0236220472440944" right="0.55118110236220474" top="0.98425196850393704" bottom="0.98425196850393704" header="0.51181102362204722" footer="0.51181102362204722"/>
  <pageSetup paperSize="9" scale="75" fitToHeight="2" orientation="portrait" r:id="rId1"/>
  <headerFooter alignWithMargins="0">
    <oddFooter>Page &amp;P</oddFooter>
  </headerFooter>
  <rowBreaks count="2" manualBreakCount="2">
    <brk id="74" max="10" man="1"/>
    <brk id="10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35"/>
  <sheetViews>
    <sheetView tabSelected="1" topLeftCell="A10" zoomScaleNormal="100" workbookViewId="0">
      <selection activeCell="N47" sqref="N47"/>
    </sheetView>
  </sheetViews>
  <sheetFormatPr defaultColWidth="7.88671875" defaultRowHeight="13.2" x14ac:dyDescent="0.25"/>
  <cols>
    <col min="1" max="9" width="7.88671875" style="3"/>
    <col min="10" max="10" width="11" style="3" customWidth="1"/>
    <col min="11" max="16384" width="7.88671875" style="3"/>
  </cols>
  <sheetData>
    <row r="1" spans="2:16" x14ac:dyDescent="0.25">
      <c r="C1" s="3" t="s">
        <v>206</v>
      </c>
      <c r="I1"/>
      <c r="P1"/>
    </row>
    <row r="5" spans="2:16" ht="17.399999999999999" x14ac:dyDescent="0.3">
      <c r="C5" s="4" t="s">
        <v>190</v>
      </c>
    </row>
    <row r="9" spans="2:16" x14ac:dyDescent="0.25">
      <c r="B9" s="3">
        <v>1</v>
      </c>
      <c r="C9" s="3" t="s">
        <v>59</v>
      </c>
    </row>
    <row r="11" spans="2:16" x14ac:dyDescent="0.25">
      <c r="B11" s="3">
        <v>2</v>
      </c>
      <c r="C11" s="3" t="s">
        <v>4</v>
      </c>
    </row>
    <row r="13" spans="2:16" x14ac:dyDescent="0.25">
      <c r="B13" s="3">
        <v>3</v>
      </c>
      <c r="C13" s="3" t="s">
        <v>3</v>
      </c>
    </row>
    <row r="15" spans="2:16" x14ac:dyDescent="0.25">
      <c r="B15" s="3">
        <v>4</v>
      </c>
      <c r="C15" s="3" t="s">
        <v>2</v>
      </c>
    </row>
    <row r="17" spans="2:4" x14ac:dyDescent="0.25">
      <c r="B17" s="3">
        <v>5</v>
      </c>
      <c r="C17" s="3" t="s">
        <v>1</v>
      </c>
    </row>
    <row r="19" spans="2:4" x14ac:dyDescent="0.25">
      <c r="B19" s="3">
        <v>6</v>
      </c>
      <c r="C19" s="3" t="s">
        <v>176</v>
      </c>
    </row>
    <row r="21" spans="2:4" x14ac:dyDescent="0.25">
      <c r="B21" s="3">
        <v>6</v>
      </c>
      <c r="C21" s="3" t="s">
        <v>58</v>
      </c>
    </row>
    <row r="23" spans="2:4" x14ac:dyDescent="0.25">
      <c r="B23" s="3">
        <v>7</v>
      </c>
      <c r="C23" s="3" t="s">
        <v>57</v>
      </c>
    </row>
    <row r="25" spans="2:4" x14ac:dyDescent="0.25">
      <c r="B25" s="3">
        <v>8</v>
      </c>
      <c r="C25" s="3" t="s">
        <v>177</v>
      </c>
    </row>
    <row r="27" spans="2:4" x14ac:dyDescent="0.25">
      <c r="B27" s="3">
        <v>9</v>
      </c>
      <c r="C27" s="3" t="s">
        <v>207</v>
      </c>
    </row>
    <row r="29" spans="2:4" x14ac:dyDescent="0.25">
      <c r="C29" s="188" t="s">
        <v>220</v>
      </c>
      <c r="D29" s="3" t="s">
        <v>178</v>
      </c>
    </row>
    <row r="31" spans="2:4" x14ac:dyDescent="0.25">
      <c r="C31" s="188" t="s">
        <v>221</v>
      </c>
      <c r="D31" s="3" t="s">
        <v>179</v>
      </c>
    </row>
    <row r="33" spans="2:4" x14ac:dyDescent="0.25">
      <c r="C33" s="188" t="s">
        <v>223</v>
      </c>
      <c r="D33" s="3" t="s">
        <v>222</v>
      </c>
    </row>
    <row r="35" spans="2:4" x14ac:dyDescent="0.25">
      <c r="B35" s="3">
        <v>10</v>
      </c>
      <c r="C35" s="3" t="s">
        <v>188</v>
      </c>
    </row>
  </sheetData>
  <pageMargins left="1.1811023622047243" right="0.78740157480314965" top="0.78740157480314965" bottom="0.78740157480314965" header="0.31496062992125984" footer="0.31496062992125984"/>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0:K32"/>
  <sheetViews>
    <sheetView zoomScaleNormal="100" workbookViewId="0">
      <selection activeCell="M28" sqref="M28"/>
    </sheetView>
  </sheetViews>
  <sheetFormatPr defaultColWidth="9.109375" defaultRowHeight="13.2" x14ac:dyDescent="0.25"/>
  <cols>
    <col min="1" max="16384" width="9.109375" style="1"/>
  </cols>
  <sheetData>
    <row r="10" spans="1:11" ht="52.2" customHeight="1" x14ac:dyDescent="0.25">
      <c r="A10" s="199" t="str">
        <f>Viršelis!B17</f>
        <v>110/10 kV PASTOTĖS X TP
110 kV SKIRSTYKLOS REKONSTRAVIMAS</v>
      </c>
      <c r="B10" s="199"/>
      <c r="C10" s="199"/>
      <c r="D10" s="199"/>
      <c r="E10" s="199"/>
      <c r="F10" s="199"/>
      <c r="G10" s="199"/>
      <c r="H10" s="199"/>
      <c r="I10" s="199"/>
      <c r="J10" s="199"/>
      <c r="K10" s="199"/>
    </row>
    <row r="11" spans="1:11" ht="13.2" customHeight="1" x14ac:dyDescent="0.25">
      <c r="A11" s="125"/>
      <c r="B11" s="125"/>
      <c r="C11" s="125"/>
      <c r="D11" s="125"/>
      <c r="E11" s="125"/>
      <c r="F11" s="125"/>
      <c r="G11" s="125"/>
      <c r="H11" s="125"/>
      <c r="I11" s="125"/>
      <c r="J11" s="125"/>
      <c r="K11" s="125"/>
    </row>
    <row r="12" spans="1:11" x14ac:dyDescent="0.25">
      <c r="F12" s="126" t="s">
        <v>212</v>
      </c>
    </row>
    <row r="14" spans="1:11" x14ac:dyDescent="0.25">
      <c r="F14" s="126" t="s">
        <v>59</v>
      </c>
    </row>
    <row r="17" spans="1:11" ht="13.2" customHeight="1" x14ac:dyDescent="0.25">
      <c r="A17" s="201" t="s">
        <v>213</v>
      </c>
      <c r="B17" s="201"/>
      <c r="C17" s="201"/>
      <c r="D17" s="201"/>
      <c r="E17" s="201"/>
      <c r="F17" s="201"/>
      <c r="G17" s="201"/>
      <c r="H17" s="201"/>
      <c r="I17" s="201"/>
      <c r="J17" s="201"/>
      <c r="K17" s="201"/>
    </row>
    <row r="18" spans="1:11" ht="15.6" customHeight="1" x14ac:dyDescent="0.25">
      <c r="A18" s="201"/>
      <c r="B18" s="201"/>
      <c r="C18" s="201"/>
      <c r="D18" s="201"/>
      <c r="E18" s="201"/>
      <c r="F18" s="201"/>
      <c r="G18" s="201"/>
      <c r="H18" s="201"/>
      <c r="I18" s="201"/>
      <c r="J18" s="201"/>
      <c r="K18" s="201"/>
    </row>
    <row r="19" spans="1:11" ht="15.6" customHeight="1" x14ac:dyDescent="0.25">
      <c r="A19" s="201"/>
      <c r="B19" s="201"/>
      <c r="C19" s="201"/>
      <c r="D19" s="201"/>
      <c r="E19" s="201"/>
      <c r="F19" s="201"/>
      <c r="G19" s="201"/>
      <c r="H19" s="201"/>
      <c r="I19" s="201"/>
      <c r="J19" s="201"/>
      <c r="K19" s="201"/>
    </row>
    <row r="20" spans="1:11" ht="13.2" customHeight="1" x14ac:dyDescent="0.25">
      <c r="A20" s="201"/>
      <c r="B20" s="201"/>
      <c r="C20" s="201"/>
      <c r="D20" s="201"/>
      <c r="E20" s="201"/>
      <c r="F20" s="201"/>
      <c r="G20" s="201"/>
      <c r="H20" s="201"/>
      <c r="I20" s="201"/>
      <c r="J20" s="201"/>
      <c r="K20" s="201"/>
    </row>
    <row r="21" spans="1:11" ht="13.2" customHeight="1" x14ac:dyDescent="0.25">
      <c r="A21" s="201"/>
      <c r="B21" s="201"/>
      <c r="C21" s="201"/>
      <c r="D21" s="201"/>
      <c r="E21" s="201"/>
      <c r="F21" s="201"/>
      <c r="G21" s="201"/>
      <c r="H21" s="201"/>
      <c r="I21" s="201"/>
      <c r="J21" s="201"/>
      <c r="K21" s="201"/>
    </row>
    <row r="22" spans="1:11" ht="13.2" customHeight="1" x14ac:dyDescent="0.25">
      <c r="A22" s="127"/>
      <c r="B22" s="127"/>
      <c r="C22" s="127"/>
      <c r="D22" s="127"/>
      <c r="E22" s="127"/>
      <c r="F22" s="127"/>
      <c r="G22" s="127"/>
      <c r="H22" s="127"/>
      <c r="I22" s="127"/>
      <c r="J22" s="127"/>
      <c r="K22" s="127"/>
    </row>
    <row r="23" spans="1:11" x14ac:dyDescent="0.25">
      <c r="A23" s="200" t="s">
        <v>98</v>
      </c>
      <c r="B23" s="200"/>
      <c r="C23" s="200"/>
      <c r="D23" s="200"/>
      <c r="E23" s="200"/>
      <c r="F23" s="200"/>
      <c r="G23" s="200"/>
      <c r="H23" s="200"/>
      <c r="I23" s="200"/>
      <c r="J23" s="200"/>
      <c r="K23" s="200"/>
    </row>
    <row r="25" spans="1:11" ht="15.6" customHeight="1" x14ac:dyDescent="0.25">
      <c r="A25" s="201" t="s">
        <v>99</v>
      </c>
      <c r="B25" s="201"/>
      <c r="C25" s="201"/>
      <c r="D25" s="201"/>
      <c r="E25" s="201"/>
      <c r="F25" s="201"/>
      <c r="G25" s="201"/>
      <c r="H25" s="201"/>
      <c r="I25" s="201"/>
      <c r="J25" s="201"/>
      <c r="K25" s="201"/>
    </row>
    <row r="26" spans="1:11" x14ac:dyDescent="0.25">
      <c r="A26" s="201"/>
      <c r="B26" s="201"/>
      <c r="C26" s="201"/>
      <c r="D26" s="201"/>
      <c r="E26" s="201"/>
      <c r="F26" s="201"/>
      <c r="G26" s="201"/>
      <c r="H26" s="201"/>
      <c r="I26" s="201"/>
      <c r="J26" s="201"/>
      <c r="K26" s="201"/>
    </row>
    <row r="28" spans="1:11" ht="15.6" customHeight="1" x14ac:dyDescent="0.25">
      <c r="A28" s="199" t="s">
        <v>100</v>
      </c>
      <c r="B28" s="199"/>
      <c r="C28" s="199"/>
      <c r="D28" s="199"/>
      <c r="E28" s="199"/>
      <c r="F28" s="199"/>
      <c r="G28" s="199"/>
      <c r="H28" s="199"/>
      <c r="I28" s="199"/>
      <c r="J28" s="199"/>
      <c r="K28" s="199"/>
    </row>
    <row r="29" spans="1:11" x14ac:dyDescent="0.25">
      <c r="A29" s="199"/>
      <c r="B29" s="199"/>
      <c r="C29" s="199"/>
      <c r="D29" s="199"/>
      <c r="E29" s="199"/>
      <c r="F29" s="199"/>
      <c r="G29" s="199"/>
      <c r="H29" s="199"/>
      <c r="I29" s="199"/>
      <c r="J29" s="199"/>
      <c r="K29" s="199"/>
    </row>
    <row r="32" spans="1:11" x14ac:dyDescent="0.25">
      <c r="B32" s="128" t="s">
        <v>153</v>
      </c>
    </row>
  </sheetData>
  <mergeCells count="5">
    <mergeCell ref="A10:K10"/>
    <mergeCell ref="A23:K23"/>
    <mergeCell ref="A17:K21"/>
    <mergeCell ref="A25:K26"/>
    <mergeCell ref="A28:K29"/>
  </mergeCells>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S68"/>
  <sheetViews>
    <sheetView zoomScaleNormal="100" workbookViewId="0">
      <selection activeCell="BC8" sqref="BC8"/>
    </sheetView>
  </sheetViews>
  <sheetFormatPr defaultColWidth="2.109375" defaultRowHeight="11.1" customHeight="1" x14ac:dyDescent="0.25"/>
  <cols>
    <col min="1" max="4" width="2.109375" style="84" customWidth="1"/>
    <col min="5" max="5" width="2.5546875" style="84" customWidth="1"/>
    <col min="6" max="6" width="2.109375" style="84" customWidth="1"/>
    <col min="7" max="7" width="2.44140625" style="84" customWidth="1"/>
    <col min="8" max="8" width="2.5546875" style="84" customWidth="1"/>
    <col min="9" max="10" width="2.109375" style="84" customWidth="1"/>
    <col min="11" max="11" width="1.5546875" style="84" customWidth="1"/>
    <col min="12" max="12" width="2.5546875" style="84" customWidth="1"/>
    <col min="13" max="14" width="2.109375" style="84" customWidth="1"/>
    <col min="15" max="15" width="3.109375" style="84" customWidth="1"/>
    <col min="16" max="17" width="2.5546875" style="84" customWidth="1"/>
    <col min="18" max="18" width="2.109375" style="84" customWidth="1"/>
    <col min="19" max="19" width="3.33203125" style="84" customWidth="1"/>
    <col min="20" max="21" width="2.109375" style="84" customWidth="1"/>
    <col min="22" max="22" width="1.5546875" style="84" customWidth="1"/>
    <col min="23" max="23" width="2.109375" style="84" customWidth="1"/>
    <col min="24" max="24" width="2.44140625" style="84" customWidth="1"/>
    <col min="25" max="26" width="2.109375" style="84" customWidth="1"/>
    <col min="27" max="27" width="3.33203125" style="84" customWidth="1"/>
    <col min="28" max="29" width="2.109375" style="84" customWidth="1"/>
    <col min="30" max="30" width="2.6640625" style="84" customWidth="1"/>
    <col min="31" max="31" width="2.5546875" style="84" customWidth="1"/>
    <col min="32" max="33" width="2.109375" style="84" customWidth="1"/>
    <col min="34" max="34" width="3.33203125" style="84" customWidth="1"/>
    <col min="35" max="36" width="2.109375" style="84" customWidth="1"/>
    <col min="37" max="37" width="2.44140625" style="84" customWidth="1"/>
    <col min="38" max="40" width="2.109375" style="84" customWidth="1"/>
    <col min="41" max="41" width="3.33203125" style="84" customWidth="1"/>
    <col min="42" max="16384" width="2.109375" style="84"/>
  </cols>
  <sheetData>
    <row r="1" spans="2:39" ht="18" customHeight="1" x14ac:dyDescent="0.25"/>
    <row r="2" spans="2:39" ht="21" customHeight="1" x14ac:dyDescent="0.4">
      <c r="B2" s="202" t="s">
        <v>60</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row>
    <row r="3" spans="2:39" ht="17.25" customHeight="1" x14ac:dyDescent="0.25"/>
    <row r="4" spans="2:39" ht="12" customHeight="1" x14ac:dyDescent="0.25">
      <c r="I4" s="85" t="s">
        <v>205</v>
      </c>
      <c r="O4" s="84" t="s">
        <v>215</v>
      </c>
    </row>
    <row r="5" spans="2:39" ht="12" customHeight="1" x14ac:dyDescent="0.25"/>
    <row r="6" spans="2:39" ht="12" customHeight="1" x14ac:dyDescent="0.25">
      <c r="I6" s="84" t="s">
        <v>217</v>
      </c>
    </row>
    <row r="7" spans="2:39" ht="12" customHeight="1" x14ac:dyDescent="0.25">
      <c r="I7" s="1" t="s">
        <v>211</v>
      </c>
      <c r="J7" s="1"/>
      <c r="K7" s="1"/>
      <c r="L7" s="1"/>
      <c r="M7" s="1"/>
      <c r="N7" s="1"/>
      <c r="O7" s="1"/>
    </row>
    <row r="8" spans="2:39" ht="15.75" customHeight="1" x14ac:dyDescent="0.25">
      <c r="I8" s="1" t="s">
        <v>210</v>
      </c>
      <c r="J8" s="1"/>
      <c r="K8" s="1"/>
      <c r="L8" s="1"/>
      <c r="M8" s="1"/>
      <c r="N8" s="1"/>
      <c r="O8" s="1"/>
    </row>
    <row r="9" spans="2:39" ht="12.75" customHeight="1" x14ac:dyDescent="0.25">
      <c r="I9" s="86"/>
    </row>
    <row r="10" spans="2:39" ht="13.5" customHeight="1" x14ac:dyDescent="0.25">
      <c r="Z10" s="87" t="s">
        <v>61</v>
      </c>
    </row>
    <row r="12" spans="2:39" ht="11.1" customHeight="1" x14ac:dyDescent="0.25">
      <c r="AB12" s="88" t="s">
        <v>62</v>
      </c>
    </row>
    <row r="13" spans="2:39" ht="11.25" customHeight="1" x14ac:dyDescent="0.25"/>
    <row r="16" spans="2:39" ht="11.1" customHeight="1" x14ac:dyDescent="0.25">
      <c r="AB16" s="88"/>
      <c r="AC16" s="84" t="s">
        <v>20</v>
      </c>
    </row>
    <row r="19" spans="29:33" ht="11.1" customHeight="1" x14ac:dyDescent="0.25">
      <c r="AG19" s="84" t="s">
        <v>18</v>
      </c>
    </row>
    <row r="22" spans="29:33" ht="11.1" customHeight="1" x14ac:dyDescent="0.25">
      <c r="AF22" s="84" t="s">
        <v>19</v>
      </c>
    </row>
    <row r="26" spans="29:33" ht="11.1" customHeight="1" x14ac:dyDescent="0.25">
      <c r="AE26" s="1" t="s">
        <v>63</v>
      </c>
    </row>
    <row r="31" spans="29:33" ht="11.1" customHeight="1" x14ac:dyDescent="0.25">
      <c r="AC31" s="89"/>
    </row>
    <row r="42" spans="9:45" ht="7.5" customHeight="1" thickBot="1" x14ac:dyDescent="0.3"/>
    <row r="43" spans="9:45" ht="15" customHeight="1" x14ac:dyDescent="0.25">
      <c r="I43" s="90"/>
      <c r="J43" s="203" t="s">
        <v>102</v>
      </c>
      <c r="K43" s="204"/>
      <c r="L43" s="204"/>
      <c r="M43" s="204"/>
      <c r="N43" s="205"/>
      <c r="O43" s="209" t="s">
        <v>54</v>
      </c>
      <c r="P43" s="204"/>
      <c r="Q43" s="204"/>
      <c r="R43" s="204"/>
      <c r="S43" s="204"/>
      <c r="T43" s="204"/>
      <c r="U43" s="205"/>
      <c r="V43" s="203" t="s">
        <v>102</v>
      </c>
      <c r="W43" s="204"/>
      <c r="X43" s="204"/>
      <c r="Y43" s="204"/>
      <c r="Z43" s="205"/>
      <c r="AA43" s="203" t="s">
        <v>54</v>
      </c>
      <c r="AB43" s="204"/>
      <c r="AC43" s="204"/>
      <c r="AD43" s="204"/>
      <c r="AE43" s="204"/>
      <c r="AF43" s="204"/>
      <c r="AG43" s="205"/>
      <c r="AJ43" s="90"/>
      <c r="AK43" s="90"/>
      <c r="AL43" s="90"/>
      <c r="AM43" s="90"/>
      <c r="AN43" s="90"/>
      <c r="AO43" s="90"/>
      <c r="AP43" s="90"/>
      <c r="AQ43" s="90"/>
      <c r="AR43" s="90"/>
      <c r="AS43" s="90"/>
    </row>
    <row r="44" spans="9:45" ht="15" customHeight="1" thickBot="1" x14ac:dyDescent="0.3">
      <c r="I44" s="90"/>
      <c r="J44" s="206"/>
      <c r="K44" s="207"/>
      <c r="L44" s="207"/>
      <c r="M44" s="207"/>
      <c r="N44" s="208"/>
      <c r="O44" s="210" t="s">
        <v>16</v>
      </c>
      <c r="P44" s="211"/>
      <c r="Q44" s="212" t="s">
        <v>15</v>
      </c>
      <c r="R44" s="210"/>
      <c r="S44" s="210"/>
      <c r="T44" s="210"/>
      <c r="U44" s="213"/>
      <c r="V44" s="206"/>
      <c r="W44" s="207"/>
      <c r="X44" s="207"/>
      <c r="Y44" s="207"/>
      <c r="Z44" s="208"/>
      <c r="AA44" s="214" t="s">
        <v>16</v>
      </c>
      <c r="AB44" s="211"/>
      <c r="AC44" s="212" t="s">
        <v>15</v>
      </c>
      <c r="AD44" s="210"/>
      <c r="AE44" s="210"/>
      <c r="AF44" s="210"/>
      <c r="AG44" s="213"/>
      <c r="AJ44" s="90"/>
      <c r="AK44" s="90"/>
      <c r="AL44" s="90"/>
      <c r="AM44" s="90"/>
      <c r="AN44" s="90"/>
      <c r="AO44" s="90"/>
      <c r="AP44" s="90"/>
      <c r="AQ44" s="90"/>
      <c r="AR44" s="90"/>
    </row>
    <row r="45" spans="9:45" ht="15" customHeight="1" x14ac:dyDescent="0.25">
      <c r="I45" s="91"/>
      <c r="J45" s="225" t="s">
        <v>101</v>
      </c>
      <c r="K45" s="226"/>
      <c r="L45" s="226"/>
      <c r="M45" s="226"/>
      <c r="N45" s="227"/>
      <c r="O45" s="234">
        <v>1</v>
      </c>
      <c r="P45" s="224"/>
      <c r="Q45" s="215" t="s">
        <v>13</v>
      </c>
      <c r="R45" s="216"/>
      <c r="S45" s="216"/>
      <c r="T45" s="216"/>
      <c r="U45" s="217"/>
      <c r="V45" s="235" t="s">
        <v>103</v>
      </c>
      <c r="W45" s="236"/>
      <c r="X45" s="236"/>
      <c r="Y45" s="236"/>
      <c r="Z45" s="237"/>
      <c r="AA45" s="223">
        <v>13</v>
      </c>
      <c r="AB45" s="224"/>
      <c r="AC45" s="215" t="s">
        <v>13</v>
      </c>
      <c r="AD45" s="216"/>
      <c r="AE45" s="216"/>
      <c r="AF45" s="216"/>
      <c r="AG45" s="217"/>
      <c r="AJ45" s="90"/>
      <c r="AK45" s="90"/>
      <c r="AL45" s="91"/>
      <c r="AM45" s="91"/>
      <c r="AN45" s="91"/>
      <c r="AO45" s="90"/>
      <c r="AP45" s="92"/>
      <c r="AQ45" s="90"/>
      <c r="AR45" s="90"/>
    </row>
    <row r="46" spans="9:45" ht="15" customHeight="1" x14ac:dyDescent="0.25">
      <c r="I46" s="91"/>
      <c r="J46" s="228"/>
      <c r="K46" s="229"/>
      <c r="L46" s="229"/>
      <c r="M46" s="229"/>
      <c r="N46" s="230"/>
      <c r="O46" s="218">
        <v>2</v>
      </c>
      <c r="P46" s="219"/>
      <c r="Q46" s="220" t="s">
        <v>6</v>
      </c>
      <c r="R46" s="221"/>
      <c r="S46" s="221"/>
      <c r="T46" s="221"/>
      <c r="U46" s="222"/>
      <c r="V46" s="238"/>
      <c r="W46" s="239"/>
      <c r="X46" s="239"/>
      <c r="Y46" s="239"/>
      <c r="Z46" s="240"/>
      <c r="AA46" s="223">
        <v>14</v>
      </c>
      <c r="AB46" s="224"/>
      <c r="AC46" s="220" t="s">
        <v>6</v>
      </c>
      <c r="AD46" s="221"/>
      <c r="AE46" s="221"/>
      <c r="AF46" s="221"/>
      <c r="AG46" s="222"/>
      <c r="AJ46" s="90"/>
      <c r="AK46" s="90"/>
      <c r="AL46" s="91"/>
      <c r="AM46" s="91"/>
      <c r="AN46" s="91"/>
      <c r="AO46" s="90"/>
      <c r="AP46" s="92"/>
      <c r="AQ46" s="90"/>
      <c r="AR46" s="90"/>
    </row>
    <row r="47" spans="9:45" ht="15" customHeight="1" x14ac:dyDescent="0.25">
      <c r="I47" s="91"/>
      <c r="J47" s="228"/>
      <c r="K47" s="229"/>
      <c r="L47" s="229"/>
      <c r="M47" s="229"/>
      <c r="N47" s="230"/>
      <c r="O47" s="218">
        <v>3</v>
      </c>
      <c r="P47" s="219"/>
      <c r="Q47" s="244" t="s">
        <v>104</v>
      </c>
      <c r="R47" s="245"/>
      <c r="S47" s="245"/>
      <c r="T47" s="245"/>
      <c r="U47" s="246"/>
      <c r="V47" s="238"/>
      <c r="W47" s="239"/>
      <c r="X47" s="239"/>
      <c r="Y47" s="239"/>
      <c r="Z47" s="240"/>
      <c r="AA47" s="223">
        <v>15</v>
      </c>
      <c r="AB47" s="224"/>
      <c r="AC47" s="244" t="s">
        <v>104</v>
      </c>
      <c r="AD47" s="245"/>
      <c r="AE47" s="245"/>
      <c r="AF47" s="245"/>
      <c r="AG47" s="246"/>
      <c r="AJ47" s="90"/>
      <c r="AK47" s="90"/>
      <c r="AL47" s="91"/>
      <c r="AM47" s="91"/>
      <c r="AN47" s="91"/>
      <c r="AO47" s="90"/>
      <c r="AP47" s="92"/>
      <c r="AQ47" s="90"/>
      <c r="AR47" s="90"/>
    </row>
    <row r="48" spans="9:45" ht="15" customHeight="1" x14ac:dyDescent="0.25">
      <c r="I48" s="91"/>
      <c r="J48" s="228"/>
      <c r="K48" s="229"/>
      <c r="L48" s="229"/>
      <c r="M48" s="229"/>
      <c r="N48" s="230"/>
      <c r="O48" s="218">
        <v>4</v>
      </c>
      <c r="P48" s="219"/>
      <c r="Q48" s="256" t="s">
        <v>10</v>
      </c>
      <c r="R48" s="257"/>
      <c r="S48" s="257"/>
      <c r="T48" s="257"/>
      <c r="U48" s="258"/>
      <c r="V48" s="238"/>
      <c r="W48" s="239"/>
      <c r="X48" s="239"/>
      <c r="Y48" s="239"/>
      <c r="Z48" s="240"/>
      <c r="AA48" s="223">
        <v>16</v>
      </c>
      <c r="AB48" s="224"/>
      <c r="AC48" s="256" t="s">
        <v>10</v>
      </c>
      <c r="AD48" s="257"/>
      <c r="AE48" s="257"/>
      <c r="AF48" s="257"/>
      <c r="AG48" s="258"/>
      <c r="AJ48" s="90"/>
      <c r="AK48" s="90"/>
      <c r="AL48" s="91"/>
      <c r="AM48" s="91"/>
      <c r="AN48" s="91"/>
      <c r="AO48" s="90"/>
      <c r="AP48" s="92"/>
      <c r="AQ48" s="90"/>
      <c r="AR48" s="90"/>
    </row>
    <row r="49" spans="2:44" ht="15" customHeight="1" x14ac:dyDescent="0.25">
      <c r="I49" s="91"/>
      <c r="J49" s="228"/>
      <c r="K49" s="229"/>
      <c r="L49" s="229"/>
      <c r="M49" s="229"/>
      <c r="N49" s="230"/>
      <c r="O49" s="218">
        <v>5</v>
      </c>
      <c r="P49" s="219"/>
      <c r="Q49" s="247" t="s">
        <v>11</v>
      </c>
      <c r="R49" s="248"/>
      <c r="S49" s="248"/>
      <c r="T49" s="248"/>
      <c r="U49" s="249"/>
      <c r="V49" s="238"/>
      <c r="W49" s="239"/>
      <c r="X49" s="239"/>
      <c r="Y49" s="239"/>
      <c r="Z49" s="240"/>
      <c r="AA49" s="223">
        <v>17</v>
      </c>
      <c r="AB49" s="224"/>
      <c r="AC49" s="247" t="s">
        <v>11</v>
      </c>
      <c r="AD49" s="248"/>
      <c r="AE49" s="248"/>
      <c r="AF49" s="248"/>
      <c r="AG49" s="249"/>
      <c r="AJ49" s="90"/>
      <c r="AK49" s="90"/>
      <c r="AL49" s="91"/>
      <c r="AM49" s="91"/>
      <c r="AN49" s="91"/>
      <c r="AO49" s="90"/>
      <c r="AP49" s="92"/>
      <c r="AQ49" s="90"/>
      <c r="AR49" s="90"/>
    </row>
    <row r="50" spans="2:44" ht="15" customHeight="1" x14ac:dyDescent="0.25">
      <c r="I50" s="91"/>
      <c r="J50" s="228"/>
      <c r="K50" s="229"/>
      <c r="L50" s="229"/>
      <c r="M50" s="229"/>
      <c r="N50" s="230"/>
      <c r="O50" s="218">
        <v>6</v>
      </c>
      <c r="P50" s="219"/>
      <c r="Q50" s="259" t="s">
        <v>105</v>
      </c>
      <c r="R50" s="260"/>
      <c r="S50" s="260"/>
      <c r="T50" s="260"/>
      <c r="U50" s="261"/>
      <c r="V50" s="238"/>
      <c r="W50" s="239"/>
      <c r="X50" s="239"/>
      <c r="Y50" s="239"/>
      <c r="Z50" s="240"/>
      <c r="AA50" s="223">
        <v>18</v>
      </c>
      <c r="AB50" s="224"/>
      <c r="AC50" s="259" t="s">
        <v>105</v>
      </c>
      <c r="AD50" s="260"/>
      <c r="AE50" s="260"/>
      <c r="AF50" s="260"/>
      <c r="AG50" s="261"/>
      <c r="AJ50" s="90"/>
      <c r="AK50" s="90"/>
      <c r="AL50" s="91"/>
      <c r="AM50" s="91"/>
      <c r="AN50" s="91"/>
      <c r="AO50" s="90"/>
      <c r="AP50" s="92"/>
      <c r="AQ50" s="90"/>
      <c r="AR50" s="90"/>
    </row>
    <row r="51" spans="2:44" ht="15" customHeight="1" x14ac:dyDescent="0.25">
      <c r="I51" s="91"/>
      <c r="J51" s="228"/>
      <c r="K51" s="229"/>
      <c r="L51" s="229"/>
      <c r="M51" s="229"/>
      <c r="N51" s="230"/>
      <c r="O51" s="218">
        <v>7</v>
      </c>
      <c r="P51" s="219"/>
      <c r="Q51" s="250" t="s">
        <v>14</v>
      </c>
      <c r="R51" s="251"/>
      <c r="S51" s="251"/>
      <c r="T51" s="251"/>
      <c r="U51" s="252"/>
      <c r="V51" s="238"/>
      <c r="W51" s="239"/>
      <c r="X51" s="239"/>
      <c r="Y51" s="239"/>
      <c r="Z51" s="240"/>
      <c r="AA51" s="223">
        <v>19</v>
      </c>
      <c r="AB51" s="224"/>
      <c r="AC51" s="250" t="s">
        <v>14</v>
      </c>
      <c r="AD51" s="251"/>
      <c r="AE51" s="251"/>
      <c r="AF51" s="251"/>
      <c r="AG51" s="252"/>
      <c r="AJ51" s="90"/>
      <c r="AK51" s="90"/>
      <c r="AL51" s="91"/>
      <c r="AM51" s="91"/>
      <c r="AN51" s="91"/>
      <c r="AO51" s="90"/>
      <c r="AP51" s="92"/>
      <c r="AQ51" s="90"/>
      <c r="AR51" s="90"/>
    </row>
    <row r="52" spans="2:44" ht="15" customHeight="1" x14ac:dyDescent="0.25">
      <c r="I52" s="91"/>
      <c r="J52" s="228"/>
      <c r="K52" s="229"/>
      <c r="L52" s="229"/>
      <c r="M52" s="229"/>
      <c r="N52" s="230"/>
      <c r="O52" s="218">
        <v>8</v>
      </c>
      <c r="P52" s="219"/>
      <c r="Q52" s="262" t="s">
        <v>7</v>
      </c>
      <c r="R52" s="263"/>
      <c r="S52" s="263"/>
      <c r="T52" s="263"/>
      <c r="U52" s="264"/>
      <c r="V52" s="238"/>
      <c r="W52" s="239"/>
      <c r="X52" s="239"/>
      <c r="Y52" s="239"/>
      <c r="Z52" s="240"/>
      <c r="AA52" s="223">
        <v>20</v>
      </c>
      <c r="AB52" s="224"/>
      <c r="AC52" s="262" t="s">
        <v>7</v>
      </c>
      <c r="AD52" s="263"/>
      <c r="AE52" s="263"/>
      <c r="AF52" s="263"/>
      <c r="AG52" s="264"/>
      <c r="AJ52" s="90"/>
      <c r="AK52" s="90"/>
      <c r="AL52" s="91"/>
      <c r="AM52" s="91"/>
      <c r="AN52" s="91"/>
      <c r="AO52" s="90"/>
      <c r="AP52" s="92"/>
      <c r="AQ52" s="90"/>
      <c r="AR52" s="90"/>
    </row>
    <row r="53" spans="2:44" ht="15" customHeight="1" x14ac:dyDescent="0.25">
      <c r="I53" s="91"/>
      <c r="J53" s="228"/>
      <c r="K53" s="229"/>
      <c r="L53" s="229"/>
      <c r="M53" s="229"/>
      <c r="N53" s="230"/>
      <c r="O53" s="218">
        <v>9</v>
      </c>
      <c r="P53" s="219"/>
      <c r="Q53" s="253" t="s">
        <v>12</v>
      </c>
      <c r="R53" s="254"/>
      <c r="S53" s="254"/>
      <c r="T53" s="254"/>
      <c r="U53" s="255"/>
      <c r="V53" s="238"/>
      <c r="W53" s="239"/>
      <c r="X53" s="239"/>
      <c r="Y53" s="239"/>
      <c r="Z53" s="240"/>
      <c r="AA53" s="223">
        <v>21</v>
      </c>
      <c r="AB53" s="224"/>
      <c r="AC53" s="253" t="s">
        <v>12</v>
      </c>
      <c r="AD53" s="254"/>
      <c r="AE53" s="254"/>
      <c r="AF53" s="254"/>
      <c r="AG53" s="255"/>
      <c r="AJ53" s="90"/>
      <c r="AK53" s="90"/>
      <c r="AL53" s="91"/>
      <c r="AM53" s="91"/>
      <c r="AN53" s="91"/>
      <c r="AO53" s="90"/>
      <c r="AP53" s="92"/>
      <c r="AQ53" s="90"/>
      <c r="AR53" s="90"/>
    </row>
    <row r="54" spans="2:44" ht="15" customHeight="1" x14ac:dyDescent="0.25">
      <c r="I54" s="91"/>
      <c r="J54" s="228"/>
      <c r="K54" s="229"/>
      <c r="L54" s="229"/>
      <c r="M54" s="229"/>
      <c r="N54" s="230"/>
      <c r="O54" s="218">
        <v>10</v>
      </c>
      <c r="P54" s="219"/>
      <c r="Q54" s="265" t="s">
        <v>9</v>
      </c>
      <c r="R54" s="266"/>
      <c r="S54" s="266"/>
      <c r="T54" s="266"/>
      <c r="U54" s="267"/>
      <c r="V54" s="238"/>
      <c r="W54" s="239"/>
      <c r="X54" s="239"/>
      <c r="Y54" s="239"/>
      <c r="Z54" s="240"/>
      <c r="AA54" s="223">
        <v>22</v>
      </c>
      <c r="AB54" s="224"/>
      <c r="AC54" s="265" t="s">
        <v>9</v>
      </c>
      <c r="AD54" s="266"/>
      <c r="AE54" s="266"/>
      <c r="AF54" s="266"/>
      <c r="AG54" s="267"/>
      <c r="AJ54" s="90"/>
      <c r="AK54" s="90"/>
      <c r="AL54" s="91"/>
      <c r="AM54" s="91"/>
      <c r="AN54" s="91"/>
      <c r="AO54" s="90"/>
      <c r="AP54" s="92"/>
      <c r="AQ54" s="90"/>
      <c r="AR54" s="90"/>
    </row>
    <row r="55" spans="2:44" ht="15" customHeight="1" x14ac:dyDescent="0.25">
      <c r="I55" s="91"/>
      <c r="J55" s="228"/>
      <c r="K55" s="229"/>
      <c r="L55" s="229"/>
      <c r="M55" s="229"/>
      <c r="N55" s="230"/>
      <c r="O55" s="218">
        <v>11</v>
      </c>
      <c r="P55" s="219"/>
      <c r="Q55" s="268" t="s">
        <v>5</v>
      </c>
      <c r="R55" s="269"/>
      <c r="S55" s="269"/>
      <c r="T55" s="269"/>
      <c r="U55" s="270"/>
      <c r="V55" s="238"/>
      <c r="W55" s="239"/>
      <c r="X55" s="239"/>
      <c r="Y55" s="239"/>
      <c r="Z55" s="240"/>
      <c r="AA55" s="223">
        <v>23</v>
      </c>
      <c r="AB55" s="224"/>
      <c r="AC55" s="268" t="s">
        <v>5</v>
      </c>
      <c r="AD55" s="269"/>
      <c r="AE55" s="269"/>
      <c r="AF55" s="269"/>
      <c r="AG55" s="270"/>
      <c r="AJ55" s="90"/>
      <c r="AK55" s="90"/>
      <c r="AL55" s="91"/>
      <c r="AM55" s="91"/>
      <c r="AN55" s="91"/>
      <c r="AO55" s="90"/>
      <c r="AP55" s="92"/>
      <c r="AQ55" s="90"/>
      <c r="AR55" s="90"/>
    </row>
    <row r="56" spans="2:44" ht="15" customHeight="1" thickBot="1" x14ac:dyDescent="0.3">
      <c r="I56" s="91"/>
      <c r="J56" s="231"/>
      <c r="K56" s="232"/>
      <c r="L56" s="232"/>
      <c r="M56" s="232"/>
      <c r="N56" s="233"/>
      <c r="O56" s="211">
        <v>12</v>
      </c>
      <c r="P56" s="207"/>
      <c r="Q56" s="271" t="s">
        <v>8</v>
      </c>
      <c r="R56" s="272"/>
      <c r="S56" s="272"/>
      <c r="T56" s="272"/>
      <c r="U56" s="273"/>
      <c r="V56" s="241"/>
      <c r="W56" s="242"/>
      <c r="X56" s="242"/>
      <c r="Y56" s="242"/>
      <c r="Z56" s="243"/>
      <c r="AA56" s="274">
        <v>24</v>
      </c>
      <c r="AB56" s="275"/>
      <c r="AC56" s="271" t="s">
        <v>8</v>
      </c>
      <c r="AD56" s="272"/>
      <c r="AE56" s="272"/>
      <c r="AF56" s="272"/>
      <c r="AG56" s="273"/>
      <c r="AJ56" s="90"/>
      <c r="AK56" s="90"/>
      <c r="AL56" s="91"/>
      <c r="AM56" s="91"/>
      <c r="AN56" s="91"/>
      <c r="AO56" s="90"/>
      <c r="AP56" s="92"/>
      <c r="AQ56" s="90"/>
      <c r="AR56" s="90"/>
    </row>
    <row r="57" spans="2:44" ht="11.1" customHeight="1" x14ac:dyDescent="0.25">
      <c r="B57" s="91"/>
      <c r="C57" s="91"/>
      <c r="D57" s="91"/>
      <c r="E57" s="90"/>
      <c r="F57" s="92"/>
      <c r="G57" s="90"/>
      <c r="H57" s="90"/>
      <c r="I57" s="91"/>
      <c r="J57" s="91"/>
      <c r="K57" s="91"/>
      <c r="L57" s="90"/>
      <c r="M57" s="92"/>
      <c r="N57" s="90"/>
      <c r="O57" s="90"/>
      <c r="P57" s="91"/>
      <c r="Q57" s="91"/>
      <c r="R57" s="91"/>
      <c r="S57" s="90"/>
      <c r="T57" s="92"/>
      <c r="U57" s="90"/>
      <c r="V57" s="90"/>
      <c r="X57" s="91"/>
      <c r="Y57" s="91"/>
      <c r="Z57" s="91"/>
      <c r="AA57" s="90"/>
      <c r="AB57" s="92"/>
      <c r="AC57" s="90"/>
      <c r="AD57" s="90"/>
      <c r="AJ57" s="90"/>
      <c r="AK57" s="90"/>
      <c r="AL57" s="91"/>
      <c r="AM57" s="91"/>
      <c r="AN57" s="91"/>
      <c r="AO57" s="91"/>
      <c r="AP57" s="91"/>
      <c r="AQ57" s="91"/>
      <c r="AR57" s="91"/>
    </row>
    <row r="58" spans="2:44" ht="11.1" customHeight="1" x14ac:dyDescent="0.25">
      <c r="B58" s="91"/>
      <c r="C58" s="91"/>
      <c r="D58" s="91"/>
      <c r="E58" s="90"/>
      <c r="F58" s="92"/>
      <c r="G58" s="90"/>
      <c r="H58" s="90"/>
      <c r="I58" s="91"/>
      <c r="J58" s="91"/>
      <c r="K58" s="91"/>
      <c r="L58" s="90"/>
      <c r="M58" s="92"/>
      <c r="N58" s="90"/>
      <c r="O58" s="90"/>
      <c r="P58" s="91"/>
      <c r="Q58" s="91"/>
      <c r="R58" s="91"/>
      <c r="S58" s="90"/>
      <c r="T58" s="92"/>
      <c r="U58" s="90"/>
      <c r="V58" s="90"/>
      <c r="X58" s="91"/>
      <c r="Y58" s="91"/>
      <c r="Z58" s="91"/>
      <c r="AA58" s="90"/>
      <c r="AB58" s="92"/>
      <c r="AC58" s="90"/>
      <c r="AD58" s="90"/>
      <c r="AJ58" s="90"/>
      <c r="AK58" s="90"/>
      <c r="AL58" s="91"/>
      <c r="AM58" s="91"/>
      <c r="AN58" s="91"/>
      <c r="AO58" s="91"/>
      <c r="AP58" s="91"/>
      <c r="AQ58" s="91"/>
      <c r="AR58" s="91"/>
    </row>
    <row r="59" spans="2:44" ht="11.1" customHeight="1" x14ac:dyDescent="0.25">
      <c r="B59" s="91"/>
      <c r="C59" s="91"/>
      <c r="D59" s="91"/>
      <c r="E59" s="90"/>
      <c r="F59" s="92"/>
      <c r="G59" s="90"/>
      <c r="H59" s="90"/>
      <c r="I59" s="91"/>
      <c r="J59" s="91"/>
      <c r="K59" s="91"/>
      <c r="L59" s="90"/>
      <c r="M59" s="92"/>
      <c r="N59" s="90"/>
      <c r="O59" s="90"/>
      <c r="P59" s="91"/>
      <c r="Q59" s="91"/>
      <c r="R59" s="91"/>
      <c r="S59" s="90"/>
      <c r="T59" s="92"/>
      <c r="U59" s="90"/>
      <c r="V59" s="90"/>
      <c r="X59" s="91"/>
      <c r="Y59" s="91"/>
      <c r="Z59" s="91"/>
      <c r="AA59" s="90"/>
      <c r="AB59" s="92"/>
      <c r="AC59" s="90"/>
      <c r="AD59" s="90"/>
      <c r="AJ59" s="90"/>
      <c r="AK59" s="90"/>
      <c r="AL59" s="91"/>
      <c r="AM59" s="91"/>
      <c r="AN59" s="91"/>
      <c r="AO59" s="91"/>
      <c r="AP59" s="91"/>
      <c r="AQ59" s="91"/>
      <c r="AR59" s="91"/>
    </row>
    <row r="60" spans="2:44" ht="11.1" customHeight="1" x14ac:dyDescent="0.25">
      <c r="B60" s="91"/>
      <c r="C60" s="91"/>
      <c r="D60" s="91"/>
      <c r="E60" s="90"/>
      <c r="F60" s="92"/>
      <c r="G60" s="90"/>
      <c r="H60" s="90"/>
      <c r="I60" s="91"/>
      <c r="J60" s="91"/>
      <c r="K60" s="91"/>
      <c r="L60" s="90"/>
      <c r="M60" s="92"/>
      <c r="N60" s="90"/>
      <c r="O60" s="90"/>
      <c r="P60" s="91"/>
      <c r="Q60" s="91"/>
      <c r="R60" s="91"/>
      <c r="S60" s="90"/>
      <c r="T60" s="92"/>
      <c r="U60" s="90"/>
      <c r="V60" s="90"/>
      <c r="X60" s="91"/>
      <c r="Y60" s="91"/>
      <c r="Z60" s="91"/>
      <c r="AA60" s="90"/>
      <c r="AB60" s="92"/>
      <c r="AC60" s="90"/>
      <c r="AD60" s="90"/>
      <c r="AJ60" s="90"/>
      <c r="AK60" s="90"/>
      <c r="AL60" s="91"/>
      <c r="AM60" s="91"/>
      <c r="AN60" s="91"/>
      <c r="AO60" s="91"/>
      <c r="AP60" s="91"/>
      <c r="AQ60" s="91"/>
      <c r="AR60" s="91"/>
    </row>
    <row r="61" spans="2:44" ht="11.1" customHeight="1" x14ac:dyDescent="0.25">
      <c r="B61" s="91"/>
      <c r="C61" s="91"/>
      <c r="D61" s="91"/>
      <c r="E61" s="90"/>
      <c r="F61" s="92"/>
      <c r="G61" s="90"/>
      <c r="H61" s="90"/>
      <c r="I61" s="91"/>
      <c r="J61" s="91"/>
      <c r="K61" s="91"/>
      <c r="L61" s="90"/>
      <c r="M61" s="92"/>
      <c r="N61" s="90"/>
      <c r="O61" s="90"/>
      <c r="P61" s="91"/>
      <c r="Q61" s="91"/>
      <c r="R61" s="91"/>
      <c r="S61" s="90"/>
      <c r="T61" s="92"/>
      <c r="U61" s="90"/>
      <c r="V61" s="90"/>
      <c r="X61" s="91"/>
      <c r="Y61" s="91"/>
      <c r="Z61" s="91"/>
      <c r="AA61" s="90"/>
      <c r="AB61" s="92"/>
      <c r="AC61" s="90"/>
      <c r="AD61" s="90"/>
      <c r="AJ61" s="90"/>
      <c r="AK61" s="90"/>
      <c r="AL61" s="91"/>
      <c r="AM61" s="91"/>
      <c r="AN61" s="91"/>
      <c r="AO61" s="91"/>
      <c r="AP61" s="91"/>
      <c r="AQ61" s="91"/>
      <c r="AR61" s="91"/>
    </row>
    <row r="62" spans="2:44" ht="11.1" customHeight="1" x14ac:dyDescent="0.25">
      <c r="B62" s="91"/>
      <c r="C62" s="91"/>
      <c r="D62" s="91"/>
      <c r="E62" s="90"/>
      <c r="F62" s="92"/>
      <c r="G62" s="90"/>
      <c r="H62" s="90"/>
      <c r="I62" s="91"/>
      <c r="J62" s="91"/>
      <c r="K62" s="91"/>
      <c r="L62" s="90"/>
      <c r="M62" s="92"/>
      <c r="N62" s="90"/>
      <c r="O62" s="90"/>
      <c r="P62" s="91"/>
      <c r="Q62" s="91"/>
      <c r="R62" s="91"/>
      <c r="S62" s="90"/>
      <c r="T62" s="92"/>
      <c r="U62" s="90"/>
      <c r="V62" s="90"/>
      <c r="X62" s="91"/>
      <c r="Y62" s="91"/>
      <c r="Z62" s="91"/>
      <c r="AA62" s="90"/>
      <c r="AB62" s="92"/>
      <c r="AC62" s="90"/>
      <c r="AD62" s="90"/>
      <c r="AJ62" s="90"/>
      <c r="AK62" s="90"/>
      <c r="AL62" s="91"/>
      <c r="AM62" s="91"/>
      <c r="AN62" s="91"/>
      <c r="AO62" s="91"/>
      <c r="AP62" s="91"/>
      <c r="AQ62" s="91"/>
      <c r="AR62" s="91"/>
    </row>
    <row r="63" spans="2:44" ht="11.1" customHeight="1" x14ac:dyDescent="0.25">
      <c r="B63" s="91"/>
      <c r="C63" s="91"/>
      <c r="D63" s="91"/>
      <c r="E63" s="90"/>
      <c r="F63" s="92"/>
      <c r="G63" s="90"/>
      <c r="H63" s="90"/>
      <c r="I63" s="91"/>
      <c r="J63" s="91"/>
      <c r="K63" s="91"/>
      <c r="L63" s="90"/>
      <c r="M63" s="92"/>
      <c r="N63" s="90"/>
      <c r="O63" s="90"/>
      <c r="P63" s="91"/>
      <c r="Q63" s="91"/>
      <c r="R63" s="91"/>
      <c r="S63" s="90"/>
      <c r="T63" s="92"/>
      <c r="U63" s="90"/>
      <c r="V63" s="90"/>
      <c r="X63" s="91"/>
      <c r="Y63" s="91"/>
      <c r="Z63" s="91"/>
      <c r="AA63" s="90"/>
      <c r="AB63" s="92"/>
      <c r="AC63" s="90"/>
      <c r="AD63" s="90"/>
      <c r="AJ63" s="90"/>
      <c r="AK63" s="90"/>
      <c r="AL63" s="91"/>
      <c r="AM63" s="91"/>
      <c r="AN63" s="91"/>
      <c r="AO63" s="91"/>
      <c r="AP63" s="91"/>
      <c r="AQ63" s="91"/>
      <c r="AR63" s="91"/>
    </row>
    <row r="64" spans="2:44" ht="11.1" customHeight="1" x14ac:dyDescent="0.25">
      <c r="B64" s="91"/>
      <c r="C64" s="91"/>
      <c r="D64" s="91"/>
      <c r="E64" s="90"/>
      <c r="F64" s="92"/>
      <c r="G64" s="90"/>
      <c r="H64" s="90"/>
      <c r="I64" s="91"/>
      <c r="J64" s="91"/>
      <c r="K64" s="91"/>
      <c r="L64" s="90"/>
      <c r="M64" s="92"/>
      <c r="N64" s="90"/>
      <c r="O64" s="90"/>
      <c r="P64" s="91"/>
      <c r="Q64" s="91"/>
      <c r="R64" s="91"/>
      <c r="S64" s="90"/>
      <c r="T64" s="92"/>
      <c r="U64" s="90"/>
      <c r="V64" s="90"/>
      <c r="X64" s="91"/>
      <c r="Y64" s="91"/>
      <c r="Z64" s="91"/>
      <c r="AA64" s="90"/>
      <c r="AB64" s="92"/>
      <c r="AC64" s="90"/>
      <c r="AD64" s="90"/>
      <c r="AJ64" s="90"/>
      <c r="AK64" s="90"/>
      <c r="AL64" s="91"/>
      <c r="AM64" s="91"/>
      <c r="AN64" s="91"/>
      <c r="AO64" s="91"/>
      <c r="AP64" s="91"/>
      <c r="AQ64" s="91"/>
      <c r="AR64" s="91"/>
    </row>
    <row r="65" spans="2:44" ht="11.1" customHeight="1" x14ac:dyDescent="0.25">
      <c r="B65" s="91"/>
      <c r="C65" s="91"/>
      <c r="D65" s="91"/>
      <c r="E65" s="90"/>
      <c r="F65" s="92"/>
      <c r="G65" s="90"/>
      <c r="H65" s="90"/>
      <c r="I65" s="91"/>
      <c r="J65" s="91"/>
      <c r="K65" s="91"/>
      <c r="L65" s="90"/>
      <c r="M65" s="92"/>
      <c r="N65" s="90"/>
      <c r="O65" s="90"/>
      <c r="P65" s="91"/>
      <c r="Q65" s="91"/>
      <c r="R65" s="91"/>
      <c r="S65" s="90"/>
      <c r="T65" s="92"/>
      <c r="U65" s="90"/>
      <c r="V65" s="90"/>
      <c r="X65" s="91"/>
      <c r="Y65" s="91"/>
      <c r="Z65" s="91"/>
      <c r="AA65" s="90"/>
      <c r="AB65" s="92"/>
      <c r="AC65" s="90"/>
      <c r="AD65" s="90"/>
      <c r="AJ65" s="90"/>
      <c r="AK65" s="90"/>
      <c r="AL65" s="91"/>
      <c r="AM65" s="91"/>
      <c r="AN65" s="91"/>
      <c r="AO65" s="91"/>
      <c r="AP65" s="91"/>
      <c r="AQ65" s="91"/>
      <c r="AR65" s="91"/>
    </row>
    <row r="66" spans="2:44" ht="11.1" customHeight="1" x14ac:dyDescent="0.25">
      <c r="B66" s="91"/>
      <c r="C66" s="91"/>
      <c r="D66" s="91"/>
      <c r="E66" s="90"/>
      <c r="F66" s="92"/>
      <c r="G66" s="90"/>
      <c r="H66" s="90"/>
      <c r="I66" s="91"/>
      <c r="J66" s="91"/>
      <c r="K66" s="91"/>
      <c r="L66" s="90"/>
      <c r="M66" s="92"/>
      <c r="N66" s="90"/>
      <c r="O66" s="90"/>
      <c r="P66" s="91"/>
      <c r="Q66" s="91"/>
      <c r="R66" s="91"/>
      <c r="S66" s="90"/>
      <c r="T66" s="92"/>
      <c r="U66" s="90"/>
      <c r="V66" s="90"/>
      <c r="X66" s="91"/>
      <c r="Y66" s="91"/>
      <c r="Z66" s="91"/>
      <c r="AA66" s="90"/>
      <c r="AB66" s="92"/>
      <c r="AC66" s="90"/>
      <c r="AD66" s="90"/>
      <c r="AJ66" s="90"/>
      <c r="AK66" s="90"/>
      <c r="AL66" s="91"/>
      <c r="AM66" s="91"/>
      <c r="AN66" s="91"/>
      <c r="AO66" s="91"/>
      <c r="AP66" s="91"/>
      <c r="AQ66" s="91"/>
      <c r="AR66" s="91"/>
    </row>
    <row r="67" spans="2:44" ht="11.1" customHeight="1" x14ac:dyDescent="0.25">
      <c r="B67" s="91"/>
      <c r="C67" s="91"/>
      <c r="D67" s="91"/>
      <c r="E67" s="90"/>
      <c r="F67" s="92"/>
      <c r="G67" s="90"/>
      <c r="H67" s="90"/>
      <c r="I67" s="91"/>
      <c r="J67" s="91"/>
      <c r="K67" s="91"/>
      <c r="L67" s="90"/>
      <c r="M67" s="92"/>
      <c r="N67" s="90"/>
      <c r="O67" s="90"/>
      <c r="P67" s="91"/>
      <c r="Q67" s="91"/>
      <c r="R67" s="91"/>
      <c r="S67" s="90"/>
      <c r="T67" s="92"/>
      <c r="U67" s="90"/>
      <c r="V67" s="90"/>
      <c r="X67" s="91"/>
      <c r="Y67" s="91"/>
      <c r="Z67" s="91"/>
      <c r="AA67" s="90"/>
      <c r="AB67" s="92"/>
      <c r="AC67" s="90"/>
      <c r="AD67" s="90"/>
      <c r="AJ67" s="90"/>
      <c r="AK67" s="90"/>
      <c r="AL67" s="91"/>
      <c r="AM67" s="91"/>
      <c r="AN67" s="91"/>
      <c r="AO67" s="91"/>
      <c r="AP67" s="91"/>
      <c r="AQ67" s="91"/>
      <c r="AR67" s="91"/>
    </row>
    <row r="68" spans="2:44" ht="11.1" customHeight="1" x14ac:dyDescent="0.25">
      <c r="B68" s="91"/>
      <c r="C68" s="91"/>
      <c r="D68" s="91"/>
      <c r="E68" s="90"/>
      <c r="F68" s="92"/>
      <c r="G68" s="90"/>
      <c r="H68" s="90"/>
      <c r="I68" s="91"/>
      <c r="J68" s="91"/>
      <c r="K68" s="91"/>
      <c r="L68" s="90"/>
      <c r="M68" s="92"/>
      <c r="N68" s="90"/>
      <c r="O68" s="90"/>
      <c r="P68" s="91"/>
      <c r="Q68" s="91"/>
      <c r="R68" s="91"/>
      <c r="S68" s="90"/>
      <c r="T68" s="92"/>
      <c r="U68" s="90"/>
      <c r="V68" s="90"/>
      <c r="X68" s="91"/>
      <c r="Y68" s="91"/>
      <c r="Z68" s="91"/>
      <c r="AA68" s="90"/>
      <c r="AB68" s="92"/>
      <c r="AC68" s="90"/>
      <c r="AD68" s="90"/>
      <c r="AJ68" s="90"/>
      <c r="AK68" s="90"/>
      <c r="AL68" s="91"/>
      <c r="AM68" s="91"/>
      <c r="AN68" s="91"/>
      <c r="AO68" s="91"/>
      <c r="AP68" s="91"/>
      <c r="AQ68" s="91"/>
      <c r="AR68" s="91"/>
    </row>
  </sheetData>
  <mergeCells count="59">
    <mergeCell ref="O55:P55"/>
    <mergeCell ref="Q55:U55"/>
    <mergeCell ref="AA55:AB55"/>
    <mergeCell ref="AC55:AG55"/>
    <mergeCell ref="O56:P56"/>
    <mergeCell ref="Q56:U56"/>
    <mergeCell ref="AA56:AB56"/>
    <mergeCell ref="AC56:AG56"/>
    <mergeCell ref="AA53:AB53"/>
    <mergeCell ref="AC53:AG53"/>
    <mergeCell ref="O54:P54"/>
    <mergeCell ref="Q54:U54"/>
    <mergeCell ref="AA54:AB54"/>
    <mergeCell ref="AC54:AG54"/>
    <mergeCell ref="AC51:AG51"/>
    <mergeCell ref="O52:P52"/>
    <mergeCell ref="Q52:U52"/>
    <mergeCell ref="AA52:AB52"/>
    <mergeCell ref="AC52:AG52"/>
    <mergeCell ref="AC49:AG49"/>
    <mergeCell ref="O50:P50"/>
    <mergeCell ref="Q50:U50"/>
    <mergeCell ref="AA50:AB50"/>
    <mergeCell ref="AC50:AG50"/>
    <mergeCell ref="AC47:AG47"/>
    <mergeCell ref="O48:P48"/>
    <mergeCell ref="Q48:U48"/>
    <mergeCell ref="AA48:AB48"/>
    <mergeCell ref="AC48:AG48"/>
    <mergeCell ref="J45:N56"/>
    <mergeCell ref="O45:P45"/>
    <mergeCell ref="Q45:U45"/>
    <mergeCell ref="V45:Z56"/>
    <mergeCell ref="AA45:AB45"/>
    <mergeCell ref="O47:P47"/>
    <mergeCell ref="Q47:U47"/>
    <mergeCell ref="AA47:AB47"/>
    <mergeCell ref="O49:P49"/>
    <mergeCell ref="Q49:U49"/>
    <mergeCell ref="AA49:AB49"/>
    <mergeCell ref="O51:P51"/>
    <mergeCell ref="Q51:U51"/>
    <mergeCell ref="AA51:AB51"/>
    <mergeCell ref="O53:P53"/>
    <mergeCell ref="Q53:U53"/>
    <mergeCell ref="AC45:AG45"/>
    <mergeCell ref="O46:P46"/>
    <mergeCell ref="Q46:U46"/>
    <mergeCell ref="AA46:AB46"/>
    <mergeCell ref="AC46:AG46"/>
    <mergeCell ref="B2:AM2"/>
    <mergeCell ref="J43:N44"/>
    <mergeCell ref="O43:U43"/>
    <mergeCell ref="V43:Z44"/>
    <mergeCell ref="AA43:AG43"/>
    <mergeCell ref="O44:P44"/>
    <mergeCell ref="Q44:U44"/>
    <mergeCell ref="AA44:AB44"/>
    <mergeCell ref="AC44:AG44"/>
  </mergeCells>
  <pageMargins left="0.22" right="0" top="0.25" bottom="0.51" header="0.25"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G1:AF66"/>
  <sheetViews>
    <sheetView topLeftCell="A24" zoomScaleNormal="100" workbookViewId="0">
      <selection activeCell="I9" sqref="I9:O10"/>
    </sheetView>
  </sheetViews>
  <sheetFormatPr defaultColWidth="2.5546875" defaultRowHeight="14.1" customHeight="1" x14ac:dyDescent="0.25"/>
  <cols>
    <col min="1" max="8" width="2.5546875" style="1" customWidth="1"/>
    <col min="9" max="9" width="3.109375" style="1" customWidth="1"/>
    <col min="10" max="11" width="2.5546875" style="1" customWidth="1"/>
    <col min="12" max="12" width="3.109375" style="1" customWidth="1"/>
    <col min="13" max="14" width="2.5546875" style="1" customWidth="1"/>
    <col min="15" max="15" width="3.33203125" style="1" customWidth="1"/>
    <col min="16" max="16384" width="2.5546875" style="1"/>
  </cols>
  <sheetData>
    <row r="1" spans="8:32" ht="14.1" customHeight="1" x14ac:dyDescent="0.25">
      <c r="V1" s="3"/>
      <c r="W1" s="3"/>
      <c r="X1" s="3"/>
      <c r="Y1" s="3"/>
      <c r="Z1" s="3"/>
      <c r="AA1" s="3"/>
      <c r="AB1" s="3"/>
      <c r="AC1" s="3"/>
      <c r="AD1" s="3"/>
      <c r="AE1" s="3"/>
      <c r="AF1" s="3"/>
    </row>
    <row r="2" spans="8:32" ht="14.1" customHeight="1" x14ac:dyDescent="0.25">
      <c r="U2" s="3"/>
      <c r="V2" s="3"/>
      <c r="W2" s="3"/>
      <c r="X2" s="3"/>
      <c r="Y2" s="3"/>
      <c r="Z2" s="3"/>
      <c r="AA2" s="3"/>
      <c r="AB2" s="3"/>
      <c r="AC2" s="3"/>
      <c r="AD2" s="3"/>
    </row>
    <row r="3" spans="8:32" ht="14.25" customHeight="1" x14ac:dyDescent="0.4">
      <c r="L3" s="100"/>
      <c r="M3" s="100"/>
      <c r="N3" s="100"/>
      <c r="O3" s="100"/>
      <c r="P3" s="100"/>
      <c r="Q3" s="100"/>
      <c r="R3" s="100"/>
      <c r="S3" s="100"/>
      <c r="T3" s="100"/>
    </row>
    <row r="4" spans="8:32" ht="20.25" customHeight="1" x14ac:dyDescent="0.3">
      <c r="H4" s="276" t="s">
        <v>21</v>
      </c>
      <c r="I4" s="276"/>
      <c r="J4" s="276"/>
      <c r="K4" s="276"/>
      <c r="L4" s="276"/>
      <c r="M4" s="276"/>
      <c r="N4" s="276"/>
      <c r="O4" s="276"/>
      <c r="P4" s="276"/>
      <c r="Q4" s="276"/>
      <c r="R4" s="276"/>
      <c r="S4" s="276"/>
      <c r="T4" s="276"/>
      <c r="U4" s="276"/>
      <c r="V4" s="276"/>
      <c r="W4" s="276"/>
      <c r="X4" s="276"/>
      <c r="Y4" s="276"/>
    </row>
    <row r="6" spans="8:32" ht="14.1" customHeight="1" x14ac:dyDescent="0.25">
      <c r="I6" s="1" t="s">
        <v>216</v>
      </c>
    </row>
    <row r="7" spans="8:32" ht="14.1" customHeight="1" x14ac:dyDescent="0.25">
      <c r="I7" s="99"/>
      <c r="J7" s="99"/>
      <c r="K7" s="99"/>
      <c r="L7" s="99"/>
      <c r="M7" s="99"/>
      <c r="N7" s="99"/>
      <c r="O7" s="99"/>
      <c r="P7" s="99"/>
      <c r="Q7" s="99"/>
      <c r="R7" s="99"/>
      <c r="S7" s="99"/>
      <c r="T7" s="99"/>
      <c r="U7" s="99"/>
    </row>
    <row r="8" spans="8:32" ht="14.1" customHeight="1" x14ac:dyDescent="0.25">
      <c r="I8" s="1" t="s">
        <v>217</v>
      </c>
    </row>
    <row r="9" spans="8:32" ht="14.1" customHeight="1" x14ac:dyDescent="0.25">
      <c r="I9" s="1" t="s">
        <v>211</v>
      </c>
    </row>
    <row r="10" spans="8:32" ht="14.1" customHeight="1" x14ac:dyDescent="0.25">
      <c r="I10" s="1" t="s">
        <v>210</v>
      </c>
    </row>
    <row r="27" spans="28:32" ht="14.1" customHeight="1" x14ac:dyDescent="0.25">
      <c r="AD27" s="1" t="s">
        <v>75</v>
      </c>
    </row>
    <row r="29" spans="28:32" ht="14.1" customHeight="1" x14ac:dyDescent="0.25">
      <c r="AB29" s="12"/>
      <c r="AC29" s="12"/>
      <c r="AD29" s="12"/>
      <c r="AE29" s="9"/>
      <c r="AF29" s="1" t="s">
        <v>74</v>
      </c>
    </row>
    <row r="32" spans="28:32" ht="14.1" customHeight="1" x14ac:dyDescent="0.25">
      <c r="AC32" s="9" t="s">
        <v>73</v>
      </c>
    </row>
    <row r="34" spans="7:23" ht="14.1" customHeight="1" x14ac:dyDescent="0.25">
      <c r="W34" s="1" t="s">
        <v>72</v>
      </c>
    </row>
    <row r="36" spans="7:23" ht="14.1" customHeight="1" x14ac:dyDescent="0.25">
      <c r="T36" s="1" t="s">
        <v>18</v>
      </c>
    </row>
    <row r="39" spans="7:23" ht="14.1" customHeight="1" thickBot="1" x14ac:dyDescent="0.3"/>
    <row r="40" spans="7:23" ht="14.1" customHeight="1" x14ac:dyDescent="0.25">
      <c r="G40" s="97"/>
      <c r="H40" s="94"/>
      <c r="I40" s="81" t="s">
        <v>71</v>
      </c>
      <c r="J40" s="42"/>
      <c r="K40" s="42"/>
      <c r="L40" s="42"/>
      <c r="M40" s="93"/>
      <c r="N40" s="97"/>
      <c r="O40" s="94"/>
      <c r="P40" s="42"/>
      <c r="Q40" s="98" t="s">
        <v>17</v>
      </c>
      <c r="R40" s="42"/>
      <c r="S40" s="42"/>
      <c r="T40" s="42"/>
      <c r="U40" s="42"/>
      <c r="V40" s="40"/>
    </row>
    <row r="41" spans="7:23" ht="14.1" customHeight="1" thickBot="1" x14ac:dyDescent="0.3">
      <c r="G41" s="49"/>
      <c r="H41" s="37"/>
      <c r="I41" s="37"/>
      <c r="J41" s="37"/>
      <c r="K41" s="37"/>
      <c r="L41" s="37"/>
      <c r="M41" s="36"/>
      <c r="N41" s="49"/>
      <c r="O41" s="37"/>
      <c r="P41" s="37"/>
      <c r="Q41" s="37"/>
      <c r="R41" s="37"/>
      <c r="S41" s="37"/>
      <c r="T41" s="37"/>
      <c r="U41" s="37"/>
      <c r="V41" s="36"/>
    </row>
    <row r="42" spans="7:23" ht="14.1" customHeight="1" thickBot="1" x14ac:dyDescent="0.3">
      <c r="G42" s="277" t="s">
        <v>16</v>
      </c>
      <c r="H42" s="278"/>
      <c r="I42" s="279"/>
      <c r="J42" s="280" t="s">
        <v>15</v>
      </c>
      <c r="K42" s="281"/>
      <c r="L42" s="281"/>
      <c r="M42" s="282"/>
      <c r="N42" s="277" t="s">
        <v>16</v>
      </c>
      <c r="O42" s="278"/>
      <c r="P42" s="279"/>
      <c r="Q42" s="280" t="s">
        <v>15</v>
      </c>
      <c r="R42" s="281"/>
      <c r="S42" s="281"/>
      <c r="T42" s="281"/>
      <c r="U42" s="281"/>
      <c r="V42" s="282"/>
    </row>
    <row r="43" spans="7:23" ht="14.1" customHeight="1" x14ac:dyDescent="0.25">
      <c r="G43" s="97"/>
      <c r="H43" s="94"/>
      <c r="I43" s="94"/>
      <c r="J43" s="94"/>
      <c r="K43" s="96"/>
      <c r="L43" s="96"/>
      <c r="M43" s="83"/>
      <c r="N43" s="97"/>
      <c r="O43" s="96">
        <v>1</v>
      </c>
      <c r="P43" s="83"/>
      <c r="Q43" s="136"/>
      <c r="R43" s="137" t="s">
        <v>70</v>
      </c>
      <c r="S43" s="138"/>
      <c r="T43" s="138"/>
      <c r="U43" s="138"/>
      <c r="V43" s="139"/>
    </row>
    <row r="44" spans="7:23" ht="14.1" customHeight="1" x14ac:dyDescent="0.25">
      <c r="G44" s="48"/>
      <c r="M44" s="39"/>
      <c r="N44" s="48"/>
      <c r="O44" s="12">
        <v>2</v>
      </c>
      <c r="P44" s="95"/>
      <c r="Q44" s="144"/>
      <c r="R44" s="145" t="s">
        <v>67</v>
      </c>
      <c r="S44" s="146"/>
      <c r="T44" s="146"/>
      <c r="U44" s="146"/>
      <c r="V44" s="147"/>
    </row>
    <row r="45" spans="7:23" ht="14.1" customHeight="1" x14ac:dyDescent="0.25">
      <c r="G45" s="48"/>
      <c r="M45" s="39"/>
      <c r="N45" s="48"/>
      <c r="O45" s="12">
        <v>3</v>
      </c>
      <c r="P45" s="95"/>
      <c r="Q45" s="148"/>
      <c r="R45" s="149" t="s">
        <v>69</v>
      </c>
      <c r="S45" s="150"/>
      <c r="T45" s="150"/>
      <c r="U45" s="150"/>
      <c r="V45" s="151"/>
    </row>
    <row r="46" spans="7:23" ht="14.1" customHeight="1" x14ac:dyDescent="0.25">
      <c r="G46" s="48"/>
      <c r="M46" s="39"/>
      <c r="N46" s="48"/>
      <c r="O46" s="12">
        <v>4</v>
      </c>
      <c r="P46" s="95"/>
      <c r="Q46" s="152"/>
      <c r="R46" s="153" t="s">
        <v>68</v>
      </c>
      <c r="S46" s="154"/>
      <c r="T46" s="154"/>
      <c r="U46" s="154"/>
      <c r="V46" s="155"/>
    </row>
    <row r="47" spans="7:23" ht="12" customHeight="1" x14ac:dyDescent="0.25">
      <c r="G47" s="48"/>
      <c r="M47" s="39"/>
      <c r="N47" s="48"/>
      <c r="O47" s="12">
        <v>5</v>
      </c>
      <c r="P47" s="39"/>
      <c r="Q47" s="156"/>
      <c r="R47" s="157" t="s">
        <v>106</v>
      </c>
      <c r="S47" s="158"/>
      <c r="T47" s="158"/>
      <c r="U47" s="158"/>
      <c r="V47" s="159"/>
    </row>
    <row r="48" spans="7:23" ht="14.1" customHeight="1" x14ac:dyDescent="0.25">
      <c r="G48" s="48"/>
      <c r="K48"/>
      <c r="M48" s="39"/>
      <c r="N48" s="48"/>
      <c r="O48" s="12">
        <v>6</v>
      </c>
      <c r="P48" s="39"/>
      <c r="Q48" s="160"/>
      <c r="R48" s="161" t="s">
        <v>107</v>
      </c>
      <c r="S48" s="162"/>
      <c r="T48" s="162"/>
      <c r="U48" s="162"/>
      <c r="V48" s="163"/>
    </row>
    <row r="49" spans="7:22" ht="14.1" customHeight="1" x14ac:dyDescent="0.25">
      <c r="G49" s="48"/>
      <c r="L49" s="12"/>
      <c r="M49" s="95"/>
      <c r="N49" s="48"/>
      <c r="O49" s="12">
        <v>7</v>
      </c>
      <c r="P49" s="95"/>
      <c r="Q49" s="164"/>
      <c r="R49" s="165" t="s">
        <v>66</v>
      </c>
      <c r="S49" s="166"/>
      <c r="T49" s="166"/>
      <c r="U49" s="166"/>
      <c r="V49" s="167"/>
    </row>
    <row r="50" spans="7:22" ht="14.1" customHeight="1" x14ac:dyDescent="0.25">
      <c r="G50" s="48"/>
      <c r="M50" s="39"/>
      <c r="N50" s="48"/>
      <c r="O50" s="12">
        <v>8</v>
      </c>
      <c r="P50" s="95"/>
      <c r="Q50" s="48"/>
      <c r="R50" s="53" t="s">
        <v>76</v>
      </c>
      <c r="V50" s="39"/>
    </row>
    <row r="51" spans="7:22" ht="14.1" customHeight="1" x14ac:dyDescent="0.25">
      <c r="G51" s="48"/>
      <c r="M51" s="39"/>
      <c r="N51" s="48"/>
      <c r="O51" s="12">
        <v>9</v>
      </c>
      <c r="P51" s="95"/>
      <c r="Q51" s="168"/>
      <c r="R51" s="169" t="s">
        <v>65</v>
      </c>
      <c r="S51" s="170"/>
      <c r="T51" s="170"/>
      <c r="U51" s="170"/>
      <c r="V51" s="171"/>
    </row>
    <row r="52" spans="7:22" ht="14.1" customHeight="1" x14ac:dyDescent="0.25">
      <c r="G52" s="48"/>
      <c r="M52" s="39"/>
      <c r="N52" s="48"/>
      <c r="O52" s="12">
        <v>10</v>
      </c>
      <c r="P52" s="39"/>
      <c r="Q52" s="172"/>
      <c r="R52" s="173" t="s">
        <v>64</v>
      </c>
      <c r="S52" s="174"/>
      <c r="T52" s="174"/>
      <c r="U52" s="174"/>
      <c r="V52" s="175"/>
    </row>
    <row r="53" spans="7:22" ht="14.1" customHeight="1" x14ac:dyDescent="0.25">
      <c r="G53" s="48"/>
      <c r="M53" s="39"/>
      <c r="N53" s="48"/>
      <c r="O53" s="12">
        <v>11</v>
      </c>
      <c r="P53" s="39"/>
      <c r="Q53" s="176"/>
      <c r="R53" s="177" t="s">
        <v>108</v>
      </c>
      <c r="S53" s="178"/>
      <c r="T53" s="178"/>
      <c r="U53" s="178"/>
      <c r="V53" s="179"/>
    </row>
    <row r="54" spans="7:22" ht="14.1" customHeight="1" x14ac:dyDescent="0.25">
      <c r="G54" s="48"/>
      <c r="M54" s="39"/>
      <c r="N54" s="48"/>
      <c r="O54" s="12">
        <v>12</v>
      </c>
      <c r="P54" s="39"/>
      <c r="Q54" s="180"/>
      <c r="R54" s="181" t="s">
        <v>109</v>
      </c>
      <c r="S54" s="182"/>
      <c r="T54" s="182"/>
      <c r="U54" s="182"/>
      <c r="V54" s="183"/>
    </row>
    <row r="55" spans="7:22" ht="14.1" customHeight="1" x14ac:dyDescent="0.25">
      <c r="G55" s="48"/>
      <c r="M55" s="39"/>
      <c r="N55" s="48"/>
      <c r="O55" s="12">
        <v>13</v>
      </c>
      <c r="P55" s="39"/>
      <c r="Q55" s="140"/>
      <c r="R55" s="141" t="s">
        <v>191</v>
      </c>
      <c r="S55" s="142"/>
      <c r="T55" s="142"/>
      <c r="U55" s="142"/>
      <c r="V55" s="143"/>
    </row>
    <row r="56" spans="7:22" ht="14.1" customHeight="1" x14ac:dyDescent="0.25">
      <c r="G56" s="48"/>
      <c r="M56" s="39"/>
      <c r="N56" s="48"/>
      <c r="O56" s="12">
        <v>14</v>
      </c>
      <c r="P56" s="95"/>
      <c r="Q56" s="144"/>
      <c r="R56" s="145" t="s">
        <v>192</v>
      </c>
      <c r="S56" s="146"/>
      <c r="T56" s="146"/>
      <c r="U56" s="146"/>
      <c r="V56" s="147"/>
    </row>
    <row r="57" spans="7:22" ht="14.1" customHeight="1" x14ac:dyDescent="0.25">
      <c r="G57" s="48"/>
      <c r="M57" s="39"/>
      <c r="N57" s="48"/>
      <c r="O57" s="12">
        <v>15</v>
      </c>
      <c r="P57" s="95"/>
      <c r="Q57" s="148"/>
      <c r="R57" s="149" t="s">
        <v>193</v>
      </c>
      <c r="S57" s="150"/>
      <c r="T57" s="150"/>
      <c r="U57" s="150"/>
      <c r="V57" s="151"/>
    </row>
    <row r="58" spans="7:22" ht="14.1" customHeight="1" x14ac:dyDescent="0.25">
      <c r="G58" s="48"/>
      <c r="M58" s="39"/>
      <c r="N58" s="48"/>
      <c r="O58" s="12">
        <v>16</v>
      </c>
      <c r="P58" s="95"/>
      <c r="Q58" s="152"/>
      <c r="R58" s="153" t="s">
        <v>194</v>
      </c>
      <c r="S58" s="154"/>
      <c r="T58" s="154"/>
      <c r="U58" s="154"/>
      <c r="V58" s="155"/>
    </row>
    <row r="59" spans="7:22" ht="14.1" customHeight="1" x14ac:dyDescent="0.25">
      <c r="G59" s="48"/>
      <c r="M59" s="39"/>
      <c r="N59" s="48"/>
      <c r="O59" s="12">
        <v>17</v>
      </c>
      <c r="P59" s="39"/>
      <c r="Q59" s="156"/>
      <c r="R59" s="157" t="s">
        <v>195</v>
      </c>
      <c r="S59" s="158"/>
      <c r="T59" s="158"/>
      <c r="U59" s="158"/>
      <c r="V59" s="159"/>
    </row>
    <row r="60" spans="7:22" ht="14.1" customHeight="1" x14ac:dyDescent="0.25">
      <c r="G60" s="48"/>
      <c r="J60"/>
      <c r="K60"/>
      <c r="M60" s="39"/>
      <c r="N60" s="48"/>
      <c r="O60" s="12">
        <v>18</v>
      </c>
      <c r="P60" s="39"/>
      <c r="Q60" s="160"/>
      <c r="R60" s="161" t="s">
        <v>196</v>
      </c>
      <c r="S60" s="162"/>
      <c r="T60" s="162"/>
      <c r="U60" s="162"/>
      <c r="V60" s="163"/>
    </row>
    <row r="61" spans="7:22" ht="14.1" customHeight="1" x14ac:dyDescent="0.25">
      <c r="G61" s="48"/>
      <c r="L61" s="12"/>
      <c r="M61" s="95"/>
      <c r="N61" s="48"/>
      <c r="O61" s="12">
        <v>19</v>
      </c>
      <c r="P61" s="95"/>
      <c r="Q61" s="164"/>
      <c r="R61" s="165" t="s">
        <v>197</v>
      </c>
      <c r="S61" s="166"/>
      <c r="T61" s="166"/>
      <c r="U61" s="166"/>
      <c r="V61" s="167"/>
    </row>
    <row r="62" spans="7:22" ht="14.1" customHeight="1" x14ac:dyDescent="0.25">
      <c r="G62" s="48"/>
      <c r="M62" s="39"/>
      <c r="N62" s="48"/>
      <c r="O62" s="12">
        <v>20</v>
      </c>
      <c r="P62" s="95"/>
      <c r="Q62" s="48"/>
      <c r="R62" s="53" t="s">
        <v>198</v>
      </c>
      <c r="V62" s="39"/>
    </row>
    <row r="63" spans="7:22" ht="14.1" customHeight="1" x14ac:dyDescent="0.25">
      <c r="G63" s="48"/>
      <c r="M63" s="39"/>
      <c r="N63" s="48"/>
      <c r="O63" s="12">
        <v>21</v>
      </c>
      <c r="P63" s="95"/>
      <c r="Q63" s="168"/>
      <c r="R63" s="169" t="s">
        <v>199</v>
      </c>
      <c r="S63" s="170"/>
      <c r="T63" s="170"/>
      <c r="U63" s="170"/>
      <c r="V63" s="171"/>
    </row>
    <row r="64" spans="7:22" ht="14.1" customHeight="1" x14ac:dyDescent="0.25">
      <c r="G64" s="48"/>
      <c r="M64" s="39"/>
      <c r="N64" s="48"/>
      <c r="O64" s="12">
        <v>22</v>
      </c>
      <c r="P64" s="39"/>
      <c r="Q64" s="172"/>
      <c r="R64" s="173" t="s">
        <v>200</v>
      </c>
      <c r="S64" s="174"/>
      <c r="T64" s="174"/>
      <c r="U64" s="174"/>
      <c r="V64" s="175"/>
    </row>
    <row r="65" spans="7:22" ht="14.1" customHeight="1" x14ac:dyDescent="0.25">
      <c r="G65" s="48"/>
      <c r="M65" s="39"/>
      <c r="N65" s="48"/>
      <c r="O65" s="12">
        <v>23</v>
      </c>
      <c r="P65" s="39"/>
      <c r="Q65" s="176"/>
      <c r="R65" s="177" t="s">
        <v>201</v>
      </c>
      <c r="S65" s="178"/>
      <c r="T65" s="178"/>
      <c r="U65" s="178"/>
      <c r="V65" s="179"/>
    </row>
    <row r="66" spans="7:22" ht="14.1" customHeight="1" thickBot="1" x14ac:dyDescent="0.3">
      <c r="G66" s="16"/>
      <c r="H66" s="15"/>
      <c r="I66" s="15"/>
      <c r="J66" s="15"/>
      <c r="K66" s="15"/>
      <c r="L66" s="15"/>
      <c r="M66" s="14"/>
      <c r="N66" s="16"/>
      <c r="O66" s="80">
        <v>24</v>
      </c>
      <c r="P66" s="14"/>
      <c r="Q66" s="184"/>
      <c r="R66" s="185" t="s">
        <v>202</v>
      </c>
      <c r="S66" s="186"/>
      <c r="T66" s="186"/>
      <c r="U66" s="186"/>
      <c r="V66" s="187"/>
    </row>
  </sheetData>
  <mergeCells count="5">
    <mergeCell ref="H4:Y4"/>
    <mergeCell ref="G42:I42"/>
    <mergeCell ref="J42:M42"/>
    <mergeCell ref="N42:P42"/>
    <mergeCell ref="Q42:V42"/>
  </mergeCells>
  <pageMargins left="0.94488188976377963" right="0.19685039370078741" top="0.98425196850393704" bottom="0.98425196850393704" header="0.51181102362204722" footer="0.51181102362204722"/>
  <pageSetup paperSize="9" scale="7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9AC0F-AFEB-408B-882E-17843B7A9866}">
  <dimension ref="A1:EL39"/>
  <sheetViews>
    <sheetView zoomScaleNormal="100" workbookViewId="0">
      <selection activeCell="AZ27" sqref="AZ27"/>
    </sheetView>
  </sheetViews>
  <sheetFormatPr defaultColWidth="2.109375" defaultRowHeight="13.2" x14ac:dyDescent="0.25"/>
  <cols>
    <col min="1" max="2" width="2.109375" style="1" customWidth="1"/>
    <col min="3" max="3" width="2.88671875" style="1" customWidth="1"/>
    <col min="4" max="5" width="3" style="1" customWidth="1"/>
    <col min="6" max="6" width="1.44140625" style="1" customWidth="1"/>
    <col min="7" max="7" width="3" style="1" customWidth="1"/>
    <col min="8" max="8" width="2.88671875" style="1" customWidth="1"/>
    <col min="9" max="9" width="5.109375" style="1" customWidth="1"/>
    <col min="10" max="12" width="3.33203125" style="1" customWidth="1"/>
    <col min="13" max="13" width="3.6640625" style="1" customWidth="1"/>
    <col min="14" max="20" width="3.33203125" style="1" customWidth="1"/>
    <col min="21" max="21" width="5.109375" style="1" customWidth="1"/>
    <col min="22" max="28" width="3.33203125" style="1" customWidth="1"/>
    <col min="29" max="29" width="5.109375" style="1" customWidth="1"/>
    <col min="30" max="30" width="3.109375" style="1" customWidth="1"/>
    <col min="31" max="34" width="2.109375" style="1" customWidth="1"/>
    <col min="35" max="37" width="3.33203125" style="1" customWidth="1"/>
    <col min="38" max="41" width="2.109375" style="1" customWidth="1"/>
    <col min="42" max="42" width="8" style="1" customWidth="1"/>
    <col min="43" max="45" width="3.33203125" style="1" customWidth="1"/>
    <col min="46" max="50" width="2.109375" style="1" customWidth="1"/>
    <col min="51" max="53" width="3.33203125" style="1" customWidth="1"/>
    <col min="54" max="58" width="2.109375" style="1" customWidth="1"/>
    <col min="59" max="61" width="3.33203125" style="1" customWidth="1"/>
    <col min="62" max="66" width="2.109375" style="1" customWidth="1"/>
    <col min="67" max="69" width="3.33203125" style="1" customWidth="1"/>
    <col min="70" max="74" width="2.109375" style="1" customWidth="1"/>
    <col min="75" max="77" width="3.33203125" style="1" customWidth="1"/>
    <col min="78" max="82" width="2.109375" style="1" customWidth="1"/>
    <col min="83" max="85" width="3.33203125" style="1" customWidth="1"/>
    <col min="86" max="90" width="2.109375" style="1" customWidth="1"/>
    <col min="91" max="93" width="3.33203125" style="1" customWidth="1"/>
    <col min="94" max="98" width="2.109375" style="1" customWidth="1"/>
    <col min="99" max="101" width="3.33203125" style="1" customWidth="1"/>
    <col min="102" max="106" width="2.109375" style="1" customWidth="1"/>
    <col min="107" max="109" width="3.33203125" style="1" customWidth="1"/>
    <col min="110" max="114" width="2.109375" style="1" customWidth="1"/>
    <col min="115" max="117" width="3.33203125" style="1" customWidth="1"/>
    <col min="118" max="122" width="2.109375" style="1" customWidth="1"/>
    <col min="123" max="125" width="3.33203125" style="1" customWidth="1"/>
    <col min="126" max="130" width="2.109375" style="1" customWidth="1"/>
    <col min="131" max="133" width="3.33203125" style="1" customWidth="1"/>
    <col min="134" max="16384" width="2.109375" style="1"/>
  </cols>
  <sheetData>
    <row r="1" spans="1:142" x14ac:dyDescent="0.25">
      <c r="A1" s="5"/>
      <c r="B1" s="5"/>
      <c r="C1" s="5"/>
      <c r="D1" s="5"/>
      <c r="E1" s="5"/>
      <c r="F1" s="5"/>
      <c r="G1" s="5"/>
      <c r="H1" s="5"/>
      <c r="I1" s="133" t="str">
        <f>Viršelis!A21</f>
        <v>Ruožas: Pastotės pavadinimas TP, PVP, spinta S1.2, ODF1 - mova Nr. A2</v>
      </c>
      <c r="J1" s="5"/>
      <c r="K1" s="5"/>
      <c r="L1" s="5"/>
      <c r="M1" s="5"/>
      <c r="N1" s="5"/>
      <c r="O1" s="5"/>
      <c r="P1" s="5"/>
      <c r="Q1" s="5"/>
      <c r="S1" s="5"/>
      <c r="T1" s="5"/>
      <c r="U1" s="5"/>
      <c r="V1" s="5"/>
      <c r="W1" s="5"/>
      <c r="X1" s="5"/>
      <c r="Y1" s="5"/>
      <c r="Z1" s="5"/>
      <c r="AA1" s="5"/>
      <c r="AB1" s="5"/>
      <c r="AC1" s="5"/>
      <c r="AD1" s="5"/>
      <c r="AE1" s="5"/>
      <c r="AF1" s="5"/>
      <c r="AG1" s="5"/>
      <c r="AH1" s="5"/>
      <c r="AI1" s="5"/>
      <c r="AJ1" s="5"/>
      <c r="AK1" s="5"/>
      <c r="AL1" s="5"/>
      <c r="AN1" s="5"/>
      <c r="AO1" s="5"/>
      <c r="AP1" s="5"/>
      <c r="AQ1" s="5"/>
      <c r="AR1" s="5"/>
      <c r="AS1" s="5"/>
      <c r="AU1" s="3"/>
      <c r="AV1" s="3"/>
      <c r="AW1" s="3"/>
      <c r="AX1" s="3"/>
      <c r="AY1" s="3"/>
      <c r="AZ1" s="3"/>
      <c r="BA1" s="3"/>
      <c r="BB1" s="3"/>
      <c r="BC1" s="3"/>
      <c r="BD1" s="3"/>
    </row>
    <row r="2" spans="1:142" x14ac:dyDescent="0.25">
      <c r="A2" s="5"/>
      <c r="B2" s="5"/>
      <c r="C2" s="5"/>
      <c r="D2" s="5"/>
      <c r="E2" s="5"/>
      <c r="F2" s="5"/>
      <c r="G2" s="5"/>
      <c r="H2" s="5"/>
      <c r="I2" s="5"/>
      <c r="J2" s="5"/>
      <c r="K2" s="5"/>
      <c r="L2" s="5"/>
      <c r="M2" s="5"/>
      <c r="N2" s="5"/>
      <c r="O2" s="5"/>
      <c r="P2" s="5"/>
      <c r="Q2" s="5"/>
      <c r="R2" s="3"/>
      <c r="S2" s="5"/>
      <c r="T2" s="5"/>
      <c r="U2" s="5"/>
      <c r="V2" s="5"/>
      <c r="W2" s="5"/>
      <c r="X2" s="5"/>
      <c r="Y2" s="5"/>
      <c r="Z2" s="5"/>
      <c r="AA2" s="5"/>
      <c r="AB2" s="5"/>
      <c r="AC2" s="5"/>
      <c r="AD2" s="5"/>
      <c r="AE2" s="5"/>
      <c r="AF2" s="5"/>
      <c r="AG2" s="5"/>
      <c r="AH2" s="5"/>
      <c r="AI2" s="5"/>
      <c r="AJ2" s="5"/>
      <c r="AK2" s="5"/>
      <c r="AL2" s="5"/>
      <c r="AN2" s="5"/>
      <c r="AO2" s="5"/>
      <c r="AP2" s="5"/>
      <c r="AQ2" s="5"/>
      <c r="AR2" s="5"/>
      <c r="AS2" s="5"/>
      <c r="AU2" s="3"/>
      <c r="AV2" s="3"/>
      <c r="AW2" s="3"/>
      <c r="AX2" s="3"/>
      <c r="AY2" s="3"/>
      <c r="AZ2" s="3"/>
      <c r="BA2" s="3"/>
      <c r="BB2" s="3"/>
      <c r="BC2" s="3"/>
      <c r="BD2" s="3"/>
    </row>
    <row r="3" spans="1:142" ht="17.399999999999999" x14ac:dyDescent="0.3">
      <c r="A3" s="5"/>
      <c r="B3" s="5"/>
      <c r="C3" s="5"/>
      <c r="D3" s="5"/>
      <c r="E3" s="5"/>
      <c r="F3" s="5"/>
      <c r="G3" s="5"/>
      <c r="H3" s="5"/>
      <c r="I3" s="5"/>
      <c r="J3" s="5"/>
      <c r="K3" s="5"/>
      <c r="L3" s="5"/>
      <c r="M3" s="5"/>
      <c r="R3" s="3"/>
      <c r="S3" s="4"/>
      <c r="T3" s="4"/>
      <c r="U3" s="4"/>
      <c r="V3" s="4"/>
      <c r="W3" s="4"/>
      <c r="X3" s="4"/>
      <c r="Y3" s="4"/>
      <c r="Z3" s="33" t="s">
        <v>40</v>
      </c>
      <c r="AA3" s="33"/>
      <c r="AB3" s="33"/>
      <c r="AC3" s="33"/>
      <c r="AD3" s="33"/>
      <c r="AE3" s="33"/>
      <c r="AF3" s="33"/>
      <c r="AG3" s="33"/>
      <c r="AH3" s="2"/>
      <c r="AI3" s="2"/>
      <c r="AJ3" s="2"/>
      <c r="AK3" s="2"/>
      <c r="AL3" s="2"/>
      <c r="AM3" s="2"/>
      <c r="AN3" s="2"/>
      <c r="AO3" s="32"/>
      <c r="AP3" s="5"/>
      <c r="AQ3" s="5"/>
      <c r="AR3" s="5"/>
      <c r="AS3" s="5"/>
      <c r="AT3" s="5"/>
      <c r="AU3" s="5"/>
      <c r="AV3" s="31"/>
      <c r="AW3" s="5"/>
      <c r="AX3" s="5"/>
      <c r="AY3" s="5"/>
      <c r="AZ3" s="5"/>
      <c r="BA3" s="5"/>
      <c r="BB3" s="5"/>
      <c r="BC3" s="5"/>
      <c r="BD3" s="5"/>
      <c r="BE3" s="5"/>
    </row>
    <row r="4" spans="1:142" ht="15.6" x14ac:dyDescent="0.3">
      <c r="AL4" s="30"/>
      <c r="AM4" s="30"/>
      <c r="AN4" s="30"/>
      <c r="AO4" s="30"/>
      <c r="AP4" s="30"/>
      <c r="AQ4" s="30"/>
      <c r="AR4" s="30"/>
      <c r="AS4" s="30"/>
      <c r="AT4" s="30"/>
      <c r="AU4" s="28"/>
      <c r="AV4" s="29"/>
      <c r="AW4" s="28"/>
      <c r="AX4" s="28"/>
      <c r="AY4" s="28"/>
      <c r="AZ4" s="28"/>
      <c r="BA4" s="28"/>
      <c r="BB4" s="28"/>
      <c r="BC4" s="28"/>
      <c r="BD4" s="28"/>
      <c r="BE4" s="28"/>
    </row>
    <row r="5" spans="1:142" x14ac:dyDescent="0.25">
      <c r="AX5" s="5"/>
      <c r="AY5" s="5"/>
      <c r="AZ5" s="5"/>
      <c r="BA5" s="5"/>
      <c r="BB5" s="5"/>
      <c r="BC5" s="5"/>
      <c r="BD5" s="5"/>
      <c r="BE5" s="5"/>
    </row>
    <row r="6" spans="1:142" x14ac:dyDescent="0.25">
      <c r="AG6" s="27"/>
      <c r="AH6" s="27"/>
      <c r="AI6" s="27"/>
      <c r="AX6" s="5"/>
      <c r="AY6" s="5"/>
      <c r="AZ6" s="5"/>
      <c r="BA6" s="5"/>
      <c r="BB6" s="5"/>
      <c r="BC6" s="5"/>
      <c r="BD6" s="5"/>
      <c r="BE6" s="5"/>
    </row>
    <row r="7" spans="1:142" x14ac:dyDescent="0.25">
      <c r="A7" s="3" t="s">
        <v>39</v>
      </c>
      <c r="B7" s="3"/>
      <c r="C7" s="3"/>
      <c r="D7" s="3"/>
      <c r="E7" s="3"/>
      <c r="I7" s="3" t="s">
        <v>155</v>
      </c>
      <c r="J7" s="3"/>
      <c r="K7" s="3"/>
      <c r="L7" s="3"/>
      <c r="M7" s="3"/>
      <c r="P7" s="12"/>
      <c r="R7" s="17" t="s">
        <v>203</v>
      </c>
      <c r="S7" s="3"/>
      <c r="T7" s="3"/>
      <c r="U7" s="3"/>
      <c r="X7" s="12"/>
      <c r="Y7" s="291" t="s">
        <v>204</v>
      </c>
      <c r="Z7" s="291"/>
      <c r="AA7" s="291"/>
      <c r="AB7" s="291"/>
      <c r="AC7" s="291"/>
      <c r="AD7" s="12"/>
      <c r="AG7" s="12"/>
      <c r="AH7" s="3" t="s">
        <v>154</v>
      </c>
      <c r="AL7" s="12"/>
      <c r="AM7" s="12"/>
      <c r="AO7" s="12"/>
      <c r="AP7" s="12"/>
      <c r="AQ7" s="291"/>
      <c r="AR7" s="291"/>
      <c r="AS7" s="291"/>
      <c r="AT7" s="291"/>
      <c r="AU7" s="291"/>
      <c r="AW7" s="12"/>
      <c r="AX7" s="12"/>
      <c r="BB7" s="12"/>
      <c r="BC7" s="12"/>
      <c r="BE7" s="12"/>
      <c r="BF7" s="12"/>
      <c r="BJ7" s="12"/>
      <c r="BK7" s="12"/>
      <c r="BM7" s="12"/>
      <c r="BN7" s="12"/>
      <c r="BR7" s="12"/>
      <c r="BS7" s="12"/>
      <c r="BU7" s="12"/>
      <c r="BV7" s="3"/>
      <c r="BW7" s="3"/>
      <c r="BX7" s="3"/>
      <c r="BY7" s="3"/>
      <c r="BZ7" s="3"/>
      <c r="CA7" s="12"/>
      <c r="CD7" s="291"/>
      <c r="CE7" s="291"/>
      <c r="CF7" s="291"/>
      <c r="CG7" s="291"/>
      <c r="CH7" s="291"/>
      <c r="CI7" s="18"/>
      <c r="CJ7" s="18"/>
      <c r="CK7" s="18"/>
      <c r="CL7" s="5"/>
      <c r="CM7" s="5"/>
      <c r="CN7" s="5"/>
      <c r="CO7" s="10"/>
      <c r="CP7" s="10"/>
      <c r="CQ7" s="10"/>
      <c r="CR7" s="10"/>
      <c r="CS7" s="5"/>
      <c r="EH7" s="291"/>
      <c r="EI7" s="291"/>
      <c r="EJ7" s="291"/>
      <c r="EK7" s="291"/>
      <c r="EL7" s="291"/>
    </row>
    <row r="8" spans="1:142" x14ac:dyDescent="0.25">
      <c r="A8" s="3" t="s">
        <v>38</v>
      </c>
      <c r="B8" s="3"/>
      <c r="C8" s="3"/>
      <c r="D8" s="3"/>
      <c r="E8" s="3"/>
      <c r="F8" s="3"/>
      <c r="G8" s="3"/>
      <c r="L8" s="12"/>
      <c r="M8" s="12"/>
      <c r="N8" s="13"/>
      <c r="O8" s="13" t="s">
        <v>28</v>
      </c>
      <c r="P8" s="13"/>
      <c r="T8" s="12"/>
      <c r="U8" s="12"/>
      <c r="V8" s="13"/>
      <c r="W8" s="13" t="s">
        <v>27</v>
      </c>
      <c r="X8" s="13"/>
      <c r="Y8" s="12"/>
      <c r="AD8" s="3" t="s">
        <v>79</v>
      </c>
    </row>
    <row r="9" spans="1:142" ht="13.8" thickBot="1" x14ac:dyDescent="0.3">
      <c r="A9" s="3" t="s">
        <v>37</v>
      </c>
      <c r="B9" s="3"/>
      <c r="C9" s="3"/>
      <c r="D9" s="3"/>
      <c r="E9" s="3"/>
      <c r="F9" s="3"/>
      <c r="G9" s="3"/>
      <c r="J9" s="290" t="s">
        <v>36</v>
      </c>
      <c r="K9" s="290"/>
      <c r="L9" s="290"/>
      <c r="R9" s="290" t="s">
        <v>112</v>
      </c>
      <c r="S9" s="290"/>
      <c r="T9" s="290"/>
      <c r="Z9" s="290" t="s">
        <v>219</v>
      </c>
      <c r="AA9" s="290"/>
      <c r="AB9" s="290"/>
      <c r="AC9" s="12"/>
      <c r="AH9" s="290" t="s">
        <v>36</v>
      </c>
      <c r="AI9" s="290"/>
      <c r="AJ9" s="290"/>
    </row>
    <row r="10" spans="1:142" ht="13.8" thickBot="1" x14ac:dyDescent="0.3">
      <c r="A10" s="3" t="s">
        <v>35</v>
      </c>
      <c r="B10" s="3"/>
      <c r="C10" s="3"/>
      <c r="D10" s="3"/>
      <c r="E10" s="3"/>
      <c r="F10" s="3"/>
      <c r="G10" s="3"/>
      <c r="J10" s="292" t="s">
        <v>23</v>
      </c>
      <c r="K10" s="293"/>
      <c r="L10" s="294"/>
      <c r="M10" s="26"/>
      <c r="N10" s="26"/>
      <c r="O10" s="26"/>
      <c r="P10" s="26"/>
      <c r="Q10" s="14"/>
      <c r="R10" s="292" t="s">
        <v>78</v>
      </c>
      <c r="S10" s="293"/>
      <c r="T10" s="294"/>
      <c r="U10" s="123"/>
      <c r="V10" s="26"/>
      <c r="W10" s="26"/>
      <c r="X10" s="26"/>
      <c r="Y10" s="124"/>
      <c r="Z10" s="295" t="s">
        <v>78</v>
      </c>
      <c r="AA10" s="296"/>
      <c r="AB10" s="297"/>
      <c r="AC10" s="120"/>
      <c r="AD10" s="121"/>
      <c r="AE10" s="121"/>
      <c r="AF10" s="121"/>
      <c r="AG10" s="122"/>
      <c r="AH10" s="292" t="s">
        <v>23</v>
      </c>
      <c r="AI10" s="293"/>
      <c r="AJ10" s="294"/>
    </row>
    <row r="11" spans="1:142" ht="13.8" thickBot="1" x14ac:dyDescent="0.3">
      <c r="A11" s="3" t="s">
        <v>34</v>
      </c>
      <c r="B11" s="3"/>
      <c r="C11" s="3"/>
      <c r="D11" s="3"/>
      <c r="E11" s="3"/>
      <c r="F11" s="3"/>
      <c r="G11" s="3"/>
      <c r="J11" s="16"/>
      <c r="K11" s="15"/>
      <c r="L11" s="14">
        <v>2</v>
      </c>
      <c r="R11" s="16">
        <v>12</v>
      </c>
      <c r="S11" s="15"/>
      <c r="T11" s="14">
        <v>25</v>
      </c>
      <c r="Z11" s="25">
        <v>25</v>
      </c>
      <c r="AA11" s="24"/>
      <c r="AB11" s="23">
        <v>18</v>
      </c>
      <c r="AH11" s="16">
        <v>2</v>
      </c>
      <c r="AI11" s="15"/>
      <c r="AJ11" s="14"/>
    </row>
    <row r="12" spans="1:142" x14ac:dyDescent="0.25">
      <c r="A12" s="298" t="s">
        <v>33</v>
      </c>
      <c r="B12" s="298"/>
      <c r="C12" s="298"/>
      <c r="D12" s="298"/>
      <c r="E12" s="298"/>
      <c r="F12" s="3"/>
      <c r="G12" s="3"/>
      <c r="L12" s="22" t="s">
        <v>110</v>
      </c>
      <c r="M12" s="9"/>
      <c r="N12" s="22"/>
      <c r="Q12" s="22" t="s">
        <v>111</v>
      </c>
      <c r="T12" s="22"/>
      <c r="U12" s="9"/>
      <c r="V12" s="22"/>
      <c r="Y12" s="22"/>
      <c r="Z12" s="8"/>
      <c r="AB12" s="48"/>
      <c r="AD12" s="3"/>
    </row>
    <row r="13" spans="1:142" ht="12.75" customHeight="1" thickBot="1" x14ac:dyDescent="0.3">
      <c r="A13" s="288"/>
      <c r="B13" s="288"/>
      <c r="C13" s="288"/>
      <c r="D13" s="288"/>
      <c r="E13" s="288"/>
      <c r="F13" s="21"/>
      <c r="G13" s="20"/>
      <c r="J13" s="19"/>
      <c r="K13" s="19"/>
      <c r="L13" s="19"/>
      <c r="R13" s="19"/>
      <c r="S13" s="19"/>
      <c r="T13" s="19"/>
      <c r="AB13" s="16"/>
      <c r="AC13" s="15" t="s">
        <v>158</v>
      </c>
      <c r="AD13" s="119"/>
    </row>
    <row r="14" spans="1:142" ht="12.75" customHeight="1" x14ac:dyDescent="0.25">
      <c r="AD14" s="119"/>
    </row>
    <row r="15" spans="1:142" x14ac:dyDescent="0.25">
      <c r="Y15" s="13"/>
      <c r="Z15" s="13"/>
      <c r="AA15" s="13"/>
      <c r="AB15" s="13"/>
      <c r="AC15" s="13"/>
    </row>
    <row r="16" spans="1:142" ht="12.75" customHeight="1" x14ac:dyDescent="0.25">
      <c r="Y16" s="13"/>
    </row>
    <row r="17" spans="1:57" x14ac:dyDescent="0.25">
      <c r="A17" s="17" t="s">
        <v>32</v>
      </c>
      <c r="B17" s="17"/>
      <c r="C17" s="17"/>
      <c r="D17" s="17"/>
      <c r="E17" s="17"/>
      <c r="F17" s="17"/>
      <c r="G17" s="3"/>
      <c r="N17" s="288">
        <v>95</v>
      </c>
      <c r="O17" s="288"/>
      <c r="P17" s="288"/>
      <c r="V17" s="288">
        <v>1456</v>
      </c>
      <c r="W17" s="288"/>
      <c r="X17" s="288"/>
      <c r="AD17" s="288">
        <v>4359</v>
      </c>
      <c r="AE17" s="289"/>
      <c r="AF17" s="289"/>
      <c r="AG17" s="12"/>
    </row>
    <row r="18" spans="1:57" ht="13.5" customHeight="1" thickBot="1" x14ac:dyDescent="0.3">
      <c r="A18" s="9" t="s">
        <v>30</v>
      </c>
      <c r="B18" s="9"/>
      <c r="C18" s="9"/>
      <c r="D18" s="9"/>
      <c r="E18" s="9"/>
      <c r="F18" s="9"/>
      <c r="AC18" s="12"/>
      <c r="AH18" s="290"/>
      <c r="AI18" s="290"/>
      <c r="AJ18" s="290"/>
    </row>
    <row r="19" spans="1:57" ht="13.8" thickBot="1" x14ac:dyDescent="0.3">
      <c r="A19" s="1" t="s">
        <v>29</v>
      </c>
      <c r="D19" s="1" t="s">
        <v>28</v>
      </c>
      <c r="F19" s="1" t="s">
        <v>27</v>
      </c>
      <c r="J19" s="277">
        <v>0</v>
      </c>
      <c r="K19" s="278"/>
      <c r="L19" s="279"/>
      <c r="M19" s="16"/>
      <c r="N19" s="15"/>
      <c r="O19" s="15"/>
      <c r="P19" s="15"/>
      <c r="Q19" s="14"/>
      <c r="R19" s="277">
        <f>+J19+N17</f>
        <v>95</v>
      </c>
      <c r="S19" s="278"/>
      <c r="T19" s="279"/>
      <c r="U19" s="16"/>
      <c r="V19" s="15"/>
      <c r="W19" s="15"/>
      <c r="X19" s="15"/>
      <c r="Y19" s="14"/>
      <c r="Z19" s="277">
        <f>R19+V17</f>
        <v>1551</v>
      </c>
      <c r="AA19" s="278"/>
      <c r="AB19" s="279"/>
      <c r="AC19" s="120"/>
      <c r="AD19" s="121"/>
      <c r="AE19" s="121"/>
      <c r="AF19" s="121"/>
      <c r="AG19" s="122"/>
      <c r="AH19" s="277">
        <f>Z19+AD17</f>
        <v>5910</v>
      </c>
      <c r="AI19" s="278"/>
      <c r="AJ19" s="279"/>
    </row>
    <row r="20" spans="1:57" ht="13.8" thickBot="1" x14ac:dyDescent="0.3">
      <c r="A20" s="1" t="s">
        <v>29</v>
      </c>
      <c r="D20" s="1" t="s">
        <v>28</v>
      </c>
      <c r="F20" s="1" t="s">
        <v>27</v>
      </c>
      <c r="J20" s="277">
        <f>R20+N17</f>
        <v>5910</v>
      </c>
      <c r="K20" s="278"/>
      <c r="L20" s="279"/>
      <c r="R20" s="277">
        <f>Z20+V17</f>
        <v>5815</v>
      </c>
      <c r="S20" s="278"/>
      <c r="T20" s="279"/>
      <c r="Z20" s="277">
        <f>AI20+AD17</f>
        <v>4359</v>
      </c>
      <c r="AA20" s="278"/>
      <c r="AB20" s="279"/>
      <c r="AH20" s="277">
        <v>0</v>
      </c>
      <c r="AI20" s="286"/>
      <c r="AJ20" s="287"/>
    </row>
    <row r="21" spans="1:57" x14ac:dyDescent="0.25">
      <c r="A21" s="17" t="s">
        <v>31</v>
      </c>
      <c r="B21" s="17"/>
      <c r="C21" s="17"/>
      <c r="D21" s="17"/>
      <c r="E21" s="17"/>
      <c r="F21" s="17"/>
      <c r="G21" s="3"/>
      <c r="N21" s="288">
        <v>81</v>
      </c>
      <c r="O21" s="288"/>
      <c r="P21" s="288"/>
      <c r="V21" s="288">
        <v>1406</v>
      </c>
      <c r="W21" s="288"/>
      <c r="X21" s="288"/>
      <c r="AD21" s="288">
        <v>4339</v>
      </c>
      <c r="AE21" s="289"/>
      <c r="AF21" s="289"/>
    </row>
    <row r="22" spans="1:57" ht="13.8" thickBot="1" x14ac:dyDescent="0.3">
      <c r="A22" s="9" t="s">
        <v>30</v>
      </c>
      <c r="B22" s="9"/>
      <c r="C22" s="9"/>
      <c r="D22" s="9"/>
      <c r="E22" s="9"/>
      <c r="F22" s="9"/>
      <c r="AC22" s="12"/>
      <c r="AH22" s="290"/>
      <c r="AI22" s="290"/>
      <c r="AJ22" s="290"/>
    </row>
    <row r="23" spans="1:57" ht="13.8" thickBot="1" x14ac:dyDescent="0.3">
      <c r="A23" s="1" t="s">
        <v>29</v>
      </c>
      <c r="D23" s="1" t="s">
        <v>28</v>
      </c>
      <c r="F23" s="1" t="s">
        <v>27</v>
      </c>
      <c r="J23" s="277">
        <v>0</v>
      </c>
      <c r="K23" s="278"/>
      <c r="L23" s="279"/>
      <c r="M23" s="16"/>
      <c r="N23" s="15"/>
      <c r="O23" s="15"/>
      <c r="P23" s="15"/>
      <c r="Q23" s="14"/>
      <c r="R23" s="277">
        <f>+J23+N21</f>
        <v>81</v>
      </c>
      <c r="S23" s="278"/>
      <c r="T23" s="279"/>
      <c r="U23" s="16"/>
      <c r="V23" s="15"/>
      <c r="W23" s="15"/>
      <c r="X23" s="15"/>
      <c r="Y23" s="14"/>
      <c r="Z23" s="277">
        <f>R23+V21</f>
        <v>1487</v>
      </c>
      <c r="AA23" s="278"/>
      <c r="AB23" s="279"/>
      <c r="AC23" s="120"/>
      <c r="AD23" s="121"/>
      <c r="AE23" s="121"/>
      <c r="AF23" s="121"/>
      <c r="AG23" s="122"/>
      <c r="AH23" s="277">
        <f>Z23+AD21</f>
        <v>5826</v>
      </c>
      <c r="AI23" s="278"/>
      <c r="AJ23" s="279"/>
    </row>
    <row r="24" spans="1:57" ht="13.8" thickBot="1" x14ac:dyDescent="0.3">
      <c r="A24" s="1" t="s">
        <v>29</v>
      </c>
      <c r="D24" s="1" t="s">
        <v>28</v>
      </c>
      <c r="F24" s="1" t="s">
        <v>27</v>
      </c>
      <c r="J24" s="277">
        <f>R24+N21</f>
        <v>5826</v>
      </c>
      <c r="K24" s="278"/>
      <c r="L24" s="279"/>
      <c r="R24" s="277">
        <f>Z24+V21</f>
        <v>5745</v>
      </c>
      <c r="S24" s="278"/>
      <c r="T24" s="279"/>
      <c r="Z24" s="277">
        <f>AH24+AD21</f>
        <v>4339</v>
      </c>
      <c r="AA24" s="278"/>
      <c r="AB24" s="279"/>
      <c r="AH24" s="283">
        <v>0</v>
      </c>
      <c r="AI24" s="284"/>
      <c r="AJ24" s="285"/>
    </row>
    <row r="25" spans="1:57" x14ac:dyDescent="0.25">
      <c r="A25" s="3" t="s">
        <v>26</v>
      </c>
      <c r="B25" s="3"/>
      <c r="C25" s="3"/>
      <c r="D25" s="3" t="s">
        <v>25</v>
      </c>
      <c r="E25" s="3"/>
    </row>
    <row r="27" spans="1:57" x14ac:dyDescent="0.25">
      <c r="D27" s="3" t="s">
        <v>24</v>
      </c>
      <c r="AQ27" s="13"/>
      <c r="AR27" s="13"/>
      <c r="AS27" s="13"/>
      <c r="AT27" s="13"/>
      <c r="AX27" s="5"/>
      <c r="AY27" s="5"/>
      <c r="AZ27" s="5"/>
      <c r="BA27" s="5"/>
      <c r="BB27" s="5"/>
      <c r="BC27" s="5"/>
      <c r="BD27" s="5"/>
      <c r="BE27" s="10"/>
    </row>
    <row r="28" spans="1:57" x14ac:dyDescent="0.25">
      <c r="AP28" s="12"/>
      <c r="AQ28" s="12"/>
      <c r="AR28" s="12"/>
      <c r="AX28" s="5"/>
      <c r="AY28" s="5"/>
      <c r="AZ28" s="5"/>
      <c r="BA28" s="5"/>
      <c r="BB28" s="5"/>
      <c r="BC28" s="5"/>
      <c r="BD28" s="5"/>
      <c r="BE28" s="10"/>
    </row>
    <row r="29" spans="1:57" x14ac:dyDescent="0.25">
      <c r="C29" s="3"/>
      <c r="D29" s="3" t="s">
        <v>23</v>
      </c>
      <c r="E29" s="3"/>
      <c r="F29" s="3"/>
      <c r="H29" s="1" t="s">
        <v>22</v>
      </c>
      <c r="I29" s="1" t="s">
        <v>208</v>
      </c>
      <c r="AB29" s="3"/>
      <c r="AD29" s="3" t="s">
        <v>28</v>
      </c>
      <c r="AE29" s="1" t="s">
        <v>22</v>
      </c>
      <c r="AG29" s="1" t="s">
        <v>215</v>
      </c>
      <c r="AH29" s="11"/>
      <c r="AI29" s="11"/>
      <c r="AJ29" s="11"/>
      <c r="AP29" s="12"/>
      <c r="AQ29" s="12"/>
      <c r="AR29" s="12"/>
      <c r="AX29" s="5"/>
      <c r="AY29" s="5"/>
      <c r="AZ29" s="5"/>
      <c r="BA29" s="5"/>
      <c r="BB29" s="5"/>
      <c r="BC29" s="5"/>
      <c r="BD29" s="5"/>
      <c r="BE29" s="10"/>
    </row>
    <row r="30" spans="1:57" ht="12.75" customHeight="1" x14ac:dyDescent="0.25">
      <c r="C30" s="3"/>
      <c r="D30" s="3" t="s">
        <v>78</v>
      </c>
      <c r="E30" s="3"/>
      <c r="F30" s="3"/>
      <c r="H30" s="1" t="s">
        <v>22</v>
      </c>
      <c r="I30" s="1" t="s">
        <v>77</v>
      </c>
      <c r="AB30" s="3"/>
      <c r="AD30" s="3" t="s">
        <v>27</v>
      </c>
      <c r="AE30" s="1" t="s">
        <v>22</v>
      </c>
      <c r="AG30" s="1" t="s">
        <v>218</v>
      </c>
      <c r="AS30" s="11"/>
      <c r="AT30" s="11"/>
      <c r="AU30" s="11"/>
      <c r="BB30" s="6"/>
      <c r="BE30" s="10"/>
    </row>
    <row r="31" spans="1:57" x14ac:dyDescent="0.25">
      <c r="C31" s="3"/>
      <c r="D31" s="3"/>
      <c r="E31" s="3"/>
      <c r="F31" s="3"/>
      <c r="AD31" s="3" t="s">
        <v>79</v>
      </c>
      <c r="AE31" s="1" t="s">
        <v>22</v>
      </c>
      <c r="AG31" s="1" t="s">
        <v>113</v>
      </c>
      <c r="AI31" s="3"/>
      <c r="AJ31" s="3"/>
      <c r="AN31" s="9"/>
      <c r="BB31" s="6"/>
      <c r="BE31" s="5"/>
    </row>
    <row r="32" spans="1:57" x14ac:dyDescent="0.25">
      <c r="C32" s="3"/>
      <c r="D32" s="3"/>
      <c r="E32" s="3"/>
      <c r="F32" s="3"/>
      <c r="AI32" s="3"/>
      <c r="AJ32" s="3"/>
      <c r="AN32" s="9"/>
      <c r="AO32" s="8"/>
      <c r="AP32" s="8"/>
      <c r="AQ32" s="8"/>
      <c r="AR32" s="8"/>
      <c r="AS32" s="8"/>
      <c r="AT32" s="8"/>
      <c r="AU32" s="8"/>
      <c r="BE32" s="7"/>
    </row>
    <row r="33" spans="3:44" x14ac:dyDescent="0.25">
      <c r="C33" s="3"/>
      <c r="D33" s="3"/>
      <c r="E33" s="3"/>
      <c r="F33" s="3"/>
      <c r="AI33" s="6"/>
    </row>
    <row r="37" spans="3:44" x14ac:dyDescent="0.25">
      <c r="AK37" s="5"/>
      <c r="AL37" s="5"/>
      <c r="AM37" s="5"/>
      <c r="AN37" s="5"/>
      <c r="AO37" s="5"/>
      <c r="AP37" s="5"/>
      <c r="AQ37" s="5"/>
      <c r="AR37" s="5"/>
    </row>
    <row r="38" spans="3:44" x14ac:dyDescent="0.25">
      <c r="Y38" s="5"/>
      <c r="Z38" s="5"/>
      <c r="AA38" s="5"/>
      <c r="AB38" s="5"/>
      <c r="AC38" s="5"/>
      <c r="AD38" s="5"/>
      <c r="AE38" s="5"/>
      <c r="AF38" s="5"/>
      <c r="AG38" s="5"/>
      <c r="AH38" s="5"/>
      <c r="AI38" s="5"/>
      <c r="AJ38" s="5"/>
      <c r="AK38" s="5"/>
      <c r="AL38" s="5"/>
      <c r="AM38" s="5"/>
      <c r="AN38" s="5"/>
      <c r="AO38" s="5"/>
      <c r="AP38" s="5"/>
      <c r="AQ38" s="5"/>
      <c r="AR38" s="5"/>
    </row>
    <row r="39" spans="3:44" x14ac:dyDescent="0.25">
      <c r="Y39" s="5"/>
      <c r="Z39" s="5"/>
      <c r="AA39" s="5"/>
      <c r="AB39" s="5"/>
      <c r="AC39" s="5"/>
      <c r="AD39" s="5"/>
      <c r="AE39" s="5"/>
      <c r="AF39" s="5"/>
      <c r="AG39" s="5"/>
      <c r="AH39" s="5"/>
      <c r="AI39" s="5"/>
      <c r="AJ39" s="5"/>
      <c r="AK39" s="5"/>
      <c r="AL39" s="5"/>
      <c r="AM39" s="5"/>
      <c r="AN39" s="5"/>
      <c r="AO39" s="5"/>
      <c r="AP39" s="5"/>
      <c r="AQ39" s="5"/>
      <c r="AR39" s="5"/>
    </row>
  </sheetData>
  <mergeCells count="38">
    <mergeCell ref="A13:E13"/>
    <mergeCell ref="Y7:AC7"/>
    <mergeCell ref="AQ7:AU7"/>
    <mergeCell ref="CD7:CH7"/>
    <mergeCell ref="EH7:EL7"/>
    <mergeCell ref="J9:L9"/>
    <mergeCell ref="R9:T9"/>
    <mergeCell ref="Z9:AB9"/>
    <mergeCell ref="AH9:AJ9"/>
    <mergeCell ref="J10:L10"/>
    <mergeCell ref="R10:T10"/>
    <mergeCell ref="Z10:AB10"/>
    <mergeCell ref="AH10:AJ10"/>
    <mergeCell ref="A12:E12"/>
    <mergeCell ref="N17:P17"/>
    <mergeCell ref="V17:X17"/>
    <mergeCell ref="AD17:AF17"/>
    <mergeCell ref="AH18:AJ18"/>
    <mergeCell ref="J19:L19"/>
    <mergeCell ref="R19:T19"/>
    <mergeCell ref="Z19:AB19"/>
    <mergeCell ref="AH19:AJ19"/>
    <mergeCell ref="J24:L24"/>
    <mergeCell ref="R24:T24"/>
    <mergeCell ref="Z24:AB24"/>
    <mergeCell ref="AH24:AJ24"/>
    <mergeCell ref="J20:L20"/>
    <mergeCell ref="R20:T20"/>
    <mergeCell ref="Z20:AB20"/>
    <mergeCell ref="AH20:AJ20"/>
    <mergeCell ref="N21:P21"/>
    <mergeCell ref="V21:X21"/>
    <mergeCell ref="AD21:AF21"/>
    <mergeCell ref="AH22:AJ22"/>
    <mergeCell ref="J23:L23"/>
    <mergeCell ref="R23:T23"/>
    <mergeCell ref="Z23:AB23"/>
    <mergeCell ref="AH23:AJ23"/>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L39"/>
  <sheetViews>
    <sheetView zoomScaleNormal="100" workbookViewId="0">
      <selection activeCell="I1" sqref="I1"/>
    </sheetView>
  </sheetViews>
  <sheetFormatPr defaultColWidth="2.109375" defaultRowHeight="13.2" x14ac:dyDescent="0.25"/>
  <cols>
    <col min="1" max="2" width="2.109375" style="1" customWidth="1"/>
    <col min="3" max="3" width="2.88671875" style="1" customWidth="1"/>
    <col min="4" max="5" width="3" style="1" customWidth="1"/>
    <col min="6" max="6" width="1.44140625" style="1" customWidth="1"/>
    <col min="7" max="7" width="3" style="1" customWidth="1"/>
    <col min="8" max="8" width="2.88671875" style="1" customWidth="1"/>
    <col min="9" max="9" width="5.109375" style="1" customWidth="1"/>
    <col min="10" max="12" width="3.33203125" style="1" customWidth="1"/>
    <col min="13" max="13" width="3.6640625" style="1" customWidth="1"/>
    <col min="14" max="20" width="3.33203125" style="1" customWidth="1"/>
    <col min="21" max="21" width="5.109375" style="1" customWidth="1"/>
    <col min="22" max="28" width="3.33203125" style="1" customWidth="1"/>
    <col min="29" max="29" width="5.109375" style="1" customWidth="1"/>
    <col min="30" max="30" width="3.109375" style="1" customWidth="1"/>
    <col min="31" max="34" width="2.109375" style="1" customWidth="1"/>
    <col min="35" max="37" width="3.33203125" style="1" customWidth="1"/>
    <col min="38" max="41" width="2.109375" style="1" customWidth="1"/>
    <col min="42" max="42" width="8" style="1" customWidth="1"/>
    <col min="43" max="45" width="3.33203125" style="1" customWidth="1"/>
    <col min="46" max="50" width="2.109375" style="1" customWidth="1"/>
    <col min="51" max="53" width="3.33203125" style="1" customWidth="1"/>
    <col min="54" max="58" width="2.109375" style="1" customWidth="1"/>
    <col min="59" max="61" width="3.33203125" style="1" customWidth="1"/>
    <col min="62" max="66" width="2.109375" style="1" customWidth="1"/>
    <col min="67" max="69" width="3.33203125" style="1" customWidth="1"/>
    <col min="70" max="74" width="2.109375" style="1" customWidth="1"/>
    <col min="75" max="77" width="3.33203125" style="1" customWidth="1"/>
    <col min="78" max="82" width="2.109375" style="1" customWidth="1"/>
    <col min="83" max="85" width="3.33203125" style="1" customWidth="1"/>
    <col min="86" max="90" width="2.109375" style="1" customWidth="1"/>
    <col min="91" max="93" width="3.33203125" style="1" customWidth="1"/>
    <col min="94" max="98" width="2.109375" style="1" customWidth="1"/>
    <col min="99" max="101" width="3.33203125" style="1" customWidth="1"/>
    <col min="102" max="106" width="2.109375" style="1" customWidth="1"/>
    <col min="107" max="109" width="3.33203125" style="1" customWidth="1"/>
    <col min="110" max="114" width="2.109375" style="1" customWidth="1"/>
    <col min="115" max="117" width="3.33203125" style="1" customWidth="1"/>
    <col min="118" max="122" width="2.109375" style="1" customWidth="1"/>
    <col min="123" max="125" width="3.33203125" style="1" customWidth="1"/>
    <col min="126" max="130" width="2.109375" style="1" customWidth="1"/>
    <col min="131" max="133" width="3.33203125" style="1" customWidth="1"/>
    <col min="134" max="16384" width="2.109375" style="1"/>
  </cols>
  <sheetData>
    <row r="1" spans="1:142" x14ac:dyDescent="0.25">
      <c r="A1" s="5" t="s">
        <v>185</v>
      </c>
      <c r="B1" s="5"/>
      <c r="C1" s="5"/>
      <c r="D1" s="5"/>
      <c r="E1" s="5"/>
      <c r="F1" s="5"/>
      <c r="G1" s="5"/>
      <c r="H1" s="5"/>
      <c r="I1" s="133" t="str">
        <f>Viršelis!A21</f>
        <v>Ruožas: Pastotės pavadinimas TP, PVP, spinta S1.2, ODF1 - mova Nr. A2</v>
      </c>
      <c r="J1" s="5"/>
      <c r="K1" s="5"/>
      <c r="L1" s="5"/>
      <c r="M1" s="5"/>
      <c r="N1" s="5"/>
      <c r="O1" s="5"/>
      <c r="P1" s="5"/>
      <c r="Q1" s="5"/>
      <c r="S1" s="5"/>
      <c r="T1" s="5"/>
      <c r="U1" s="5"/>
      <c r="V1" s="5"/>
      <c r="W1" s="5"/>
      <c r="X1" s="5"/>
      <c r="Y1" s="5"/>
      <c r="Z1" s="5"/>
      <c r="AA1" s="5"/>
      <c r="AB1" s="5"/>
      <c r="AC1" s="5"/>
      <c r="AD1" s="5"/>
      <c r="AE1" s="5"/>
      <c r="AF1" s="5"/>
      <c r="AG1" s="5"/>
      <c r="AH1" s="5"/>
      <c r="AI1" s="5"/>
      <c r="AJ1" s="5"/>
      <c r="AK1" s="5"/>
      <c r="AL1" s="5"/>
      <c r="AN1" s="5"/>
      <c r="AO1" s="5"/>
      <c r="AP1" s="5"/>
      <c r="AQ1" s="5"/>
      <c r="AR1" s="5"/>
      <c r="AS1" s="5"/>
      <c r="AU1" s="3"/>
      <c r="AV1" s="3"/>
      <c r="AW1" s="3"/>
      <c r="AX1" s="3"/>
      <c r="AY1" s="3"/>
      <c r="AZ1" s="3"/>
      <c r="BA1" s="3"/>
      <c r="BB1" s="3"/>
      <c r="BC1" s="3"/>
      <c r="BD1" s="3"/>
    </row>
    <row r="2" spans="1:142" x14ac:dyDescent="0.25">
      <c r="A2" s="5"/>
      <c r="B2" s="5"/>
      <c r="C2" s="5"/>
      <c r="D2" s="5"/>
      <c r="E2" s="5"/>
      <c r="F2" s="5"/>
      <c r="G2" s="5"/>
      <c r="H2" s="5"/>
      <c r="I2" s="5"/>
      <c r="J2" s="5"/>
      <c r="K2" s="5"/>
      <c r="L2" s="5"/>
      <c r="M2" s="5"/>
      <c r="N2" s="5"/>
      <c r="O2" s="5"/>
      <c r="P2" s="5"/>
      <c r="Q2" s="5"/>
      <c r="R2" s="3"/>
      <c r="S2" s="5"/>
      <c r="T2" s="5"/>
      <c r="U2" s="5"/>
      <c r="V2" s="5"/>
      <c r="W2" s="5"/>
      <c r="X2" s="5"/>
      <c r="Y2" s="5"/>
      <c r="Z2" s="5"/>
      <c r="AA2" s="5"/>
      <c r="AB2" s="5"/>
      <c r="AC2" s="5"/>
      <c r="AD2" s="5"/>
      <c r="AE2" s="5"/>
      <c r="AF2" s="5"/>
      <c r="AG2" s="5"/>
      <c r="AH2" s="5"/>
      <c r="AI2" s="5"/>
      <c r="AJ2" s="5"/>
      <c r="AK2" s="5"/>
      <c r="AL2" s="5"/>
      <c r="AN2" s="5"/>
      <c r="AO2" s="5"/>
      <c r="AP2" s="5"/>
      <c r="AQ2" s="5"/>
      <c r="AR2" s="5"/>
      <c r="AS2" s="5"/>
      <c r="AU2" s="3"/>
      <c r="AV2" s="3"/>
      <c r="AW2" s="3"/>
      <c r="AX2" s="3"/>
      <c r="AY2" s="3"/>
      <c r="AZ2" s="3"/>
      <c r="BA2" s="3"/>
      <c r="BB2" s="3"/>
      <c r="BC2" s="3"/>
      <c r="BD2" s="3"/>
    </row>
    <row r="3" spans="1:142" ht="17.399999999999999" x14ac:dyDescent="0.3">
      <c r="A3" s="5"/>
      <c r="B3" s="5"/>
      <c r="C3" s="5"/>
      <c r="D3" s="5"/>
      <c r="E3" s="5"/>
      <c r="F3" s="5"/>
      <c r="G3" s="5"/>
      <c r="H3" s="5"/>
      <c r="I3" s="5"/>
      <c r="J3" s="5"/>
      <c r="K3" s="5"/>
      <c r="L3" s="5"/>
      <c r="M3" s="5"/>
      <c r="R3" s="3"/>
      <c r="S3" s="4"/>
      <c r="T3" s="4"/>
      <c r="U3" s="4"/>
      <c r="V3" s="4"/>
      <c r="W3" s="4"/>
      <c r="X3" s="4"/>
      <c r="Y3" s="4"/>
      <c r="Z3" s="33" t="s">
        <v>40</v>
      </c>
      <c r="AA3" s="33"/>
      <c r="AB3" s="33"/>
      <c r="AC3" s="33"/>
      <c r="AD3" s="33"/>
      <c r="AE3" s="33"/>
      <c r="AF3" s="33"/>
      <c r="AG3" s="33"/>
      <c r="AH3" s="2"/>
      <c r="AI3" s="2"/>
      <c r="AJ3" s="2"/>
      <c r="AK3" s="2"/>
      <c r="AL3" s="2"/>
      <c r="AM3" s="2"/>
      <c r="AN3" s="2"/>
      <c r="AO3" s="32"/>
      <c r="AP3" s="5"/>
      <c r="AQ3" s="5"/>
      <c r="AR3" s="5"/>
      <c r="AS3" s="5"/>
      <c r="AT3" s="5"/>
      <c r="AU3" s="5"/>
      <c r="AV3" s="31"/>
      <c r="AW3" s="5"/>
      <c r="AX3" s="5"/>
      <c r="AY3" s="5"/>
      <c r="AZ3" s="5"/>
      <c r="BA3" s="5"/>
      <c r="BB3" s="5"/>
      <c r="BC3" s="5"/>
      <c r="BD3" s="5"/>
      <c r="BE3" s="5"/>
    </row>
    <row r="4" spans="1:142" ht="15.6" x14ac:dyDescent="0.3">
      <c r="AL4" s="30"/>
      <c r="AM4" s="30"/>
      <c r="AN4" s="30"/>
      <c r="AO4" s="30"/>
      <c r="AP4" s="30"/>
      <c r="AQ4" s="30"/>
      <c r="AR4" s="30"/>
      <c r="AS4" s="30"/>
      <c r="AT4" s="30"/>
      <c r="AU4" s="28"/>
      <c r="AV4" s="29"/>
      <c r="AW4" s="28"/>
      <c r="AX4" s="28"/>
      <c r="AY4" s="28"/>
      <c r="AZ4" s="28"/>
      <c r="BA4" s="28"/>
      <c r="BB4" s="28"/>
      <c r="BC4" s="28"/>
      <c r="BD4" s="28"/>
      <c r="BE4" s="28"/>
    </row>
    <row r="5" spans="1:142" x14ac:dyDescent="0.25">
      <c r="AX5" s="5"/>
      <c r="AY5" s="5"/>
      <c r="AZ5" s="5"/>
      <c r="BA5" s="5"/>
      <c r="BB5" s="5"/>
      <c r="BC5" s="5"/>
      <c r="BD5" s="5"/>
      <c r="BE5" s="5"/>
    </row>
    <row r="6" spans="1:142" x14ac:dyDescent="0.25">
      <c r="AG6" s="27"/>
      <c r="AH6" s="27"/>
      <c r="AI6" s="27"/>
      <c r="AX6" s="5"/>
      <c r="AY6" s="5"/>
      <c r="AZ6" s="5"/>
      <c r="BA6" s="5"/>
      <c r="BB6" s="5"/>
      <c r="BC6" s="5"/>
      <c r="BD6" s="5"/>
      <c r="BE6" s="5"/>
    </row>
    <row r="7" spans="1:142" x14ac:dyDescent="0.25">
      <c r="A7" s="3" t="s">
        <v>39</v>
      </c>
      <c r="B7" s="3"/>
      <c r="C7" s="3"/>
      <c r="D7" s="3"/>
      <c r="E7" s="3"/>
      <c r="I7" s="3" t="s">
        <v>155</v>
      </c>
      <c r="J7" s="3"/>
      <c r="K7" s="3"/>
      <c r="L7" s="3"/>
      <c r="M7" s="3"/>
      <c r="P7" s="12"/>
      <c r="R7" s="17" t="s">
        <v>203</v>
      </c>
      <c r="S7" s="3"/>
      <c r="T7" s="3"/>
      <c r="U7" s="3"/>
      <c r="X7" s="12"/>
      <c r="Y7" s="291" t="s">
        <v>204</v>
      </c>
      <c r="Z7" s="291"/>
      <c r="AA7" s="291"/>
      <c r="AB7" s="291"/>
      <c r="AC7" s="291"/>
      <c r="AD7" s="12"/>
      <c r="AG7" s="12"/>
      <c r="AH7" s="3" t="s">
        <v>187</v>
      </c>
      <c r="AL7" s="12"/>
      <c r="AM7" s="12"/>
      <c r="AO7" s="12"/>
      <c r="AP7" s="12"/>
      <c r="AQ7" s="291"/>
      <c r="AR7" s="291"/>
      <c r="AS7" s="291"/>
      <c r="AT7" s="291"/>
      <c r="AU7" s="291"/>
      <c r="AW7" s="12"/>
      <c r="AX7" s="12"/>
      <c r="BB7" s="12"/>
      <c r="BC7" s="12"/>
      <c r="BE7" s="12"/>
      <c r="BF7" s="12"/>
      <c r="BJ7" s="12"/>
      <c r="BK7" s="12"/>
      <c r="BM7" s="12"/>
      <c r="BN7" s="12"/>
      <c r="BR7" s="12"/>
      <c r="BS7" s="12"/>
      <c r="BU7" s="12"/>
      <c r="BV7" s="3"/>
      <c r="BW7" s="3"/>
      <c r="BX7" s="3"/>
      <c r="BY7" s="3"/>
      <c r="BZ7" s="3"/>
      <c r="CA7" s="12"/>
      <c r="CD7" s="291"/>
      <c r="CE7" s="291"/>
      <c r="CF7" s="291"/>
      <c r="CG7" s="291"/>
      <c r="CH7" s="291"/>
      <c r="CI7" s="18"/>
      <c r="CJ7" s="18"/>
      <c r="CK7" s="18"/>
      <c r="CL7" s="5"/>
      <c r="CM7" s="5"/>
      <c r="CN7" s="5"/>
      <c r="CO7" s="10"/>
      <c r="CP7" s="10"/>
      <c r="CQ7" s="10"/>
      <c r="CR7" s="10"/>
      <c r="CS7" s="5"/>
      <c r="EH7" s="291"/>
      <c r="EI7" s="291"/>
      <c r="EJ7" s="291"/>
      <c r="EK7" s="291"/>
      <c r="EL7" s="291"/>
    </row>
    <row r="8" spans="1:142" x14ac:dyDescent="0.25">
      <c r="A8" s="3" t="s">
        <v>38</v>
      </c>
      <c r="B8" s="3"/>
      <c r="C8" s="3"/>
      <c r="D8" s="3"/>
      <c r="E8" s="3"/>
      <c r="F8" s="3"/>
      <c r="G8" s="3"/>
      <c r="L8" s="12"/>
      <c r="M8" s="12"/>
      <c r="N8" s="13"/>
      <c r="O8" s="13" t="s">
        <v>28</v>
      </c>
      <c r="P8" s="13"/>
      <c r="T8" s="12"/>
      <c r="U8" s="12"/>
      <c r="V8" s="13"/>
      <c r="W8" s="13" t="s">
        <v>27</v>
      </c>
      <c r="X8" s="13"/>
      <c r="Y8" s="12"/>
      <c r="AD8" s="3" t="s">
        <v>79</v>
      </c>
    </row>
    <row r="9" spans="1:142" ht="13.8" thickBot="1" x14ac:dyDescent="0.3">
      <c r="A9" s="3" t="s">
        <v>37</v>
      </c>
      <c r="B9" s="3"/>
      <c r="C9" s="3"/>
      <c r="D9" s="3"/>
      <c r="E9" s="3"/>
      <c r="F9" s="3"/>
      <c r="G9" s="3"/>
      <c r="J9" s="290" t="s">
        <v>36</v>
      </c>
      <c r="K9" s="290"/>
      <c r="L9" s="290"/>
      <c r="R9" s="290" t="s">
        <v>112</v>
      </c>
      <c r="S9" s="290"/>
      <c r="T9" s="290"/>
      <c r="Z9" s="290" t="s">
        <v>219</v>
      </c>
      <c r="AA9" s="290"/>
      <c r="AB9" s="290"/>
      <c r="AC9" s="12"/>
      <c r="AH9" s="290" t="s">
        <v>36</v>
      </c>
      <c r="AI9" s="290"/>
      <c r="AJ9" s="290"/>
    </row>
    <row r="10" spans="1:142" ht="13.8" thickBot="1" x14ac:dyDescent="0.3">
      <c r="A10" s="3" t="s">
        <v>35</v>
      </c>
      <c r="B10" s="3"/>
      <c r="C10" s="3"/>
      <c r="D10" s="3"/>
      <c r="E10" s="3"/>
      <c r="F10" s="3"/>
      <c r="G10" s="3"/>
      <c r="J10" s="292" t="s">
        <v>23</v>
      </c>
      <c r="K10" s="293"/>
      <c r="L10" s="294"/>
      <c r="M10" s="26"/>
      <c r="N10" s="26"/>
      <c r="O10" s="26"/>
      <c r="P10" s="26"/>
      <c r="Q10" s="14"/>
      <c r="R10" s="292" t="s">
        <v>78</v>
      </c>
      <c r="S10" s="293"/>
      <c r="T10" s="294"/>
      <c r="U10" s="123"/>
      <c r="V10" s="26"/>
      <c r="W10" s="26"/>
      <c r="X10" s="26"/>
      <c r="Y10" s="124"/>
      <c r="Z10" s="295" t="s">
        <v>78</v>
      </c>
      <c r="AA10" s="296"/>
      <c r="AB10" s="297"/>
      <c r="AC10" s="120"/>
      <c r="AD10" s="121"/>
      <c r="AE10" s="121"/>
      <c r="AF10" s="121"/>
      <c r="AG10" s="122"/>
      <c r="AH10" s="292" t="s">
        <v>23</v>
      </c>
      <c r="AI10" s="293"/>
      <c r="AJ10" s="294"/>
    </row>
    <row r="11" spans="1:142" ht="13.8" thickBot="1" x14ac:dyDescent="0.3">
      <c r="A11" s="3" t="s">
        <v>34</v>
      </c>
      <c r="B11" s="3"/>
      <c r="C11" s="3"/>
      <c r="D11" s="3"/>
      <c r="E11" s="3"/>
      <c r="F11" s="3"/>
      <c r="G11" s="3"/>
      <c r="J11" s="16"/>
      <c r="K11" s="15"/>
      <c r="L11" s="14">
        <v>2</v>
      </c>
      <c r="R11" s="16">
        <v>12</v>
      </c>
      <c r="S11" s="15"/>
      <c r="T11" s="14">
        <v>25</v>
      </c>
      <c r="Z11" s="25">
        <v>25</v>
      </c>
      <c r="AA11" s="24"/>
      <c r="AB11" s="23">
        <v>18</v>
      </c>
      <c r="AH11" s="16">
        <v>2</v>
      </c>
      <c r="AI11" s="15"/>
      <c r="AJ11" s="14"/>
    </row>
    <row r="12" spans="1:142" x14ac:dyDescent="0.25">
      <c r="A12" s="298" t="s">
        <v>33</v>
      </c>
      <c r="B12" s="298"/>
      <c r="C12" s="298"/>
      <c r="D12" s="298"/>
      <c r="E12" s="298"/>
      <c r="F12" s="3"/>
      <c r="G12" s="3"/>
      <c r="L12" s="22" t="s">
        <v>110</v>
      </c>
      <c r="M12" s="9"/>
      <c r="N12" s="22"/>
      <c r="Q12" s="22" t="s">
        <v>111</v>
      </c>
      <c r="T12" s="22"/>
      <c r="U12" s="9"/>
      <c r="V12" s="22"/>
      <c r="Y12" s="22"/>
      <c r="Z12" s="8"/>
      <c r="AB12" s="48"/>
      <c r="AD12" s="3"/>
    </row>
    <row r="13" spans="1:142" ht="12.75" customHeight="1" thickBot="1" x14ac:dyDescent="0.3">
      <c r="A13" s="288"/>
      <c r="B13" s="288"/>
      <c r="C13" s="288"/>
      <c r="D13" s="288"/>
      <c r="E13" s="288"/>
      <c r="F13" s="21"/>
      <c r="G13" s="20"/>
      <c r="J13" s="19"/>
      <c r="K13" s="19"/>
      <c r="L13" s="19"/>
      <c r="R13" s="19"/>
      <c r="S13" s="19"/>
      <c r="T13" s="19"/>
      <c r="AB13" s="16"/>
      <c r="AC13" s="15" t="s">
        <v>186</v>
      </c>
      <c r="AD13" s="119"/>
    </row>
    <row r="14" spans="1:142" ht="12.75" customHeight="1" x14ac:dyDescent="0.25">
      <c r="AD14" s="119"/>
    </row>
    <row r="15" spans="1:142" x14ac:dyDescent="0.25">
      <c r="Y15" s="13"/>
      <c r="Z15" s="13"/>
      <c r="AA15" s="13"/>
      <c r="AB15" s="13"/>
      <c r="AC15" s="13"/>
    </row>
    <row r="16" spans="1:142" ht="12.75" customHeight="1" x14ac:dyDescent="0.25">
      <c r="Y16" s="13"/>
    </row>
    <row r="17" spans="1:57" x14ac:dyDescent="0.25">
      <c r="A17" s="17" t="s">
        <v>32</v>
      </c>
      <c r="B17" s="17"/>
      <c r="C17" s="17"/>
      <c r="D17" s="17"/>
      <c r="E17" s="17"/>
      <c r="F17" s="17"/>
      <c r="G17" s="3"/>
      <c r="N17" s="288">
        <v>95</v>
      </c>
      <c r="O17" s="288"/>
      <c r="P17" s="288"/>
      <c r="V17" s="288">
        <v>1456</v>
      </c>
      <c r="W17" s="288"/>
      <c r="X17" s="288"/>
      <c r="AD17" s="288">
        <v>8449</v>
      </c>
      <c r="AE17" s="289"/>
      <c r="AF17" s="289"/>
      <c r="AG17" s="12"/>
    </row>
    <row r="18" spans="1:57" ht="13.5" customHeight="1" thickBot="1" x14ac:dyDescent="0.3">
      <c r="A18" s="9" t="s">
        <v>30</v>
      </c>
      <c r="B18" s="9"/>
      <c r="C18" s="9"/>
      <c r="D18" s="9"/>
      <c r="E18" s="9"/>
      <c r="F18" s="9"/>
      <c r="AC18" s="12"/>
      <c r="AH18" s="290"/>
      <c r="AI18" s="290"/>
      <c r="AJ18" s="290"/>
    </row>
    <row r="19" spans="1:57" ht="13.8" thickBot="1" x14ac:dyDescent="0.3">
      <c r="A19" s="1" t="s">
        <v>29</v>
      </c>
      <c r="D19" s="1" t="s">
        <v>28</v>
      </c>
      <c r="F19" s="1" t="s">
        <v>27</v>
      </c>
      <c r="J19" s="277">
        <v>0</v>
      </c>
      <c r="K19" s="278"/>
      <c r="L19" s="279"/>
      <c r="M19" s="16"/>
      <c r="N19" s="15"/>
      <c r="O19" s="15"/>
      <c r="P19" s="15"/>
      <c r="Q19" s="14"/>
      <c r="R19" s="277">
        <f>+J19+N17</f>
        <v>95</v>
      </c>
      <c r="S19" s="278"/>
      <c r="T19" s="279"/>
      <c r="U19" s="16"/>
      <c r="V19" s="15"/>
      <c r="W19" s="15"/>
      <c r="X19" s="15"/>
      <c r="Y19" s="14"/>
      <c r="Z19" s="277">
        <f>R19+V17</f>
        <v>1551</v>
      </c>
      <c r="AA19" s="278"/>
      <c r="AB19" s="279"/>
      <c r="AC19" s="120"/>
      <c r="AD19" s="121"/>
      <c r="AE19" s="121"/>
      <c r="AF19" s="121"/>
      <c r="AG19" s="122"/>
      <c r="AH19" s="277">
        <f>Z19+AD17</f>
        <v>10000</v>
      </c>
      <c r="AI19" s="278"/>
      <c r="AJ19" s="279"/>
    </row>
    <row r="20" spans="1:57" ht="13.8" thickBot="1" x14ac:dyDescent="0.3">
      <c r="A20" s="1" t="s">
        <v>29</v>
      </c>
      <c r="D20" s="1" t="s">
        <v>28</v>
      </c>
      <c r="F20" s="1" t="s">
        <v>27</v>
      </c>
      <c r="J20" s="277">
        <f>R20+N17</f>
        <v>10000</v>
      </c>
      <c r="K20" s="278"/>
      <c r="L20" s="279"/>
      <c r="R20" s="277">
        <f>Z20+V17</f>
        <v>9905</v>
      </c>
      <c r="S20" s="278"/>
      <c r="T20" s="279"/>
      <c r="Z20" s="277">
        <f>AI20+AD17</f>
        <v>8449</v>
      </c>
      <c r="AA20" s="278"/>
      <c r="AB20" s="279"/>
      <c r="AH20" s="277">
        <v>0</v>
      </c>
      <c r="AI20" s="286"/>
      <c r="AJ20" s="287"/>
    </row>
    <row r="21" spans="1:57" x14ac:dyDescent="0.25">
      <c r="A21" s="17" t="s">
        <v>31</v>
      </c>
      <c r="B21" s="17"/>
      <c r="C21" s="17"/>
      <c r="D21" s="17"/>
      <c r="E21" s="17"/>
      <c r="F21" s="17"/>
      <c r="G21" s="3"/>
      <c r="N21" s="288">
        <v>81</v>
      </c>
      <c r="O21" s="288"/>
      <c r="P21" s="288"/>
      <c r="V21" s="288">
        <v>1406</v>
      </c>
      <c r="W21" s="288"/>
      <c r="X21" s="288"/>
      <c r="AD21" s="288">
        <v>8429</v>
      </c>
      <c r="AE21" s="289"/>
      <c r="AF21" s="289"/>
    </row>
    <row r="22" spans="1:57" ht="13.8" thickBot="1" x14ac:dyDescent="0.3">
      <c r="A22" s="9" t="s">
        <v>30</v>
      </c>
      <c r="B22" s="9"/>
      <c r="C22" s="9"/>
      <c r="D22" s="9"/>
      <c r="E22" s="9"/>
      <c r="F22" s="9"/>
      <c r="AC22" s="12"/>
      <c r="AH22" s="290"/>
      <c r="AI22" s="290"/>
      <c r="AJ22" s="290"/>
    </row>
    <row r="23" spans="1:57" ht="13.8" thickBot="1" x14ac:dyDescent="0.3">
      <c r="A23" s="1" t="s">
        <v>29</v>
      </c>
      <c r="D23" s="1" t="s">
        <v>28</v>
      </c>
      <c r="F23" s="1" t="s">
        <v>27</v>
      </c>
      <c r="J23" s="277">
        <v>0</v>
      </c>
      <c r="K23" s="278"/>
      <c r="L23" s="279"/>
      <c r="M23" s="16"/>
      <c r="N23" s="15"/>
      <c r="O23" s="15"/>
      <c r="P23" s="15"/>
      <c r="Q23" s="14"/>
      <c r="R23" s="277">
        <f>+J23+N21</f>
        <v>81</v>
      </c>
      <c r="S23" s="278"/>
      <c r="T23" s="279"/>
      <c r="U23" s="16"/>
      <c r="V23" s="15"/>
      <c r="W23" s="15"/>
      <c r="X23" s="15"/>
      <c r="Y23" s="14"/>
      <c r="Z23" s="277">
        <f>R23+V21</f>
        <v>1487</v>
      </c>
      <c r="AA23" s="278"/>
      <c r="AB23" s="279"/>
      <c r="AC23" s="120"/>
      <c r="AD23" s="121"/>
      <c r="AE23" s="121"/>
      <c r="AF23" s="121"/>
      <c r="AG23" s="122"/>
      <c r="AH23" s="277">
        <f>Z23+AD21</f>
        <v>9916</v>
      </c>
      <c r="AI23" s="278"/>
      <c r="AJ23" s="279"/>
    </row>
    <row r="24" spans="1:57" ht="13.8" thickBot="1" x14ac:dyDescent="0.3">
      <c r="A24" s="1" t="s">
        <v>29</v>
      </c>
      <c r="D24" s="1" t="s">
        <v>28</v>
      </c>
      <c r="F24" s="1" t="s">
        <v>27</v>
      </c>
      <c r="J24" s="277">
        <f>R24+N21</f>
        <v>9916</v>
      </c>
      <c r="K24" s="278"/>
      <c r="L24" s="279"/>
      <c r="R24" s="277">
        <f>Z24+V21</f>
        <v>9835</v>
      </c>
      <c r="S24" s="278"/>
      <c r="T24" s="279"/>
      <c r="Z24" s="277">
        <f>AH24+AD21</f>
        <v>8429</v>
      </c>
      <c r="AA24" s="278"/>
      <c r="AB24" s="279"/>
      <c r="AH24" s="283">
        <v>0</v>
      </c>
      <c r="AI24" s="284"/>
      <c r="AJ24" s="285"/>
    </row>
    <row r="25" spans="1:57" x14ac:dyDescent="0.25">
      <c r="A25" s="3" t="s">
        <v>26</v>
      </c>
      <c r="B25" s="3"/>
      <c r="C25" s="3"/>
      <c r="D25" s="3" t="s">
        <v>25</v>
      </c>
      <c r="E25" s="3"/>
    </row>
    <row r="27" spans="1:57" x14ac:dyDescent="0.25">
      <c r="D27" s="3" t="s">
        <v>24</v>
      </c>
      <c r="AQ27" s="13"/>
      <c r="AR27" s="13"/>
      <c r="AS27" s="13"/>
      <c r="AT27" s="13"/>
      <c r="AX27" s="5"/>
      <c r="AY27" s="5"/>
      <c r="AZ27" s="5"/>
      <c r="BA27" s="5"/>
      <c r="BB27" s="5"/>
      <c r="BC27" s="5"/>
      <c r="BD27" s="5"/>
      <c r="BE27" s="10"/>
    </row>
    <row r="28" spans="1:57" x14ac:dyDescent="0.25">
      <c r="AP28" s="12"/>
      <c r="AQ28" s="12"/>
      <c r="AR28" s="12"/>
      <c r="AX28" s="5"/>
      <c r="AY28" s="5"/>
      <c r="AZ28" s="5"/>
      <c r="BA28" s="5"/>
      <c r="BB28" s="5"/>
      <c r="BC28" s="5"/>
      <c r="BD28" s="5"/>
      <c r="BE28" s="10"/>
    </row>
    <row r="29" spans="1:57" x14ac:dyDescent="0.25">
      <c r="C29" s="3"/>
      <c r="D29" s="3" t="s">
        <v>23</v>
      </c>
      <c r="E29" s="3"/>
      <c r="F29" s="3"/>
      <c r="H29" s="1" t="s">
        <v>22</v>
      </c>
      <c r="I29" s="1" t="s">
        <v>208</v>
      </c>
      <c r="AB29" s="3"/>
      <c r="AD29" s="3" t="s">
        <v>28</v>
      </c>
      <c r="AE29" s="1" t="s">
        <v>22</v>
      </c>
      <c r="AG29" s="1" t="s">
        <v>215</v>
      </c>
      <c r="AH29" s="11"/>
      <c r="AI29" s="11"/>
      <c r="AJ29" s="11"/>
      <c r="AP29" s="12"/>
      <c r="AQ29" s="12"/>
      <c r="AR29" s="12"/>
      <c r="AX29" s="5"/>
      <c r="AY29" s="5"/>
      <c r="AZ29" s="5"/>
      <c r="BA29" s="5"/>
      <c r="BB29" s="5"/>
      <c r="BC29" s="5"/>
      <c r="BD29" s="5"/>
      <c r="BE29" s="10"/>
    </row>
    <row r="30" spans="1:57" ht="12.75" customHeight="1" x14ac:dyDescent="0.25">
      <c r="C30" s="3"/>
      <c r="D30" s="3" t="s">
        <v>78</v>
      </c>
      <c r="E30" s="3"/>
      <c r="F30" s="3"/>
      <c r="H30" s="1" t="s">
        <v>22</v>
      </c>
      <c r="I30" s="1" t="s">
        <v>77</v>
      </c>
      <c r="AB30" s="3"/>
      <c r="AD30" s="3" t="s">
        <v>27</v>
      </c>
      <c r="AE30" s="1" t="s">
        <v>22</v>
      </c>
      <c r="AG30" s="1" t="s">
        <v>218</v>
      </c>
      <c r="AS30" s="11"/>
      <c r="AT30" s="11"/>
      <c r="AU30" s="11"/>
      <c r="BB30" s="6"/>
      <c r="BE30" s="10"/>
    </row>
    <row r="31" spans="1:57" x14ac:dyDescent="0.25">
      <c r="C31" s="3"/>
      <c r="D31" s="3"/>
      <c r="E31" s="3"/>
      <c r="F31" s="3"/>
      <c r="AD31" s="3" t="s">
        <v>79</v>
      </c>
      <c r="AE31" s="1" t="s">
        <v>22</v>
      </c>
      <c r="AG31" s="1" t="s">
        <v>113</v>
      </c>
      <c r="AI31" s="3"/>
      <c r="AJ31" s="3"/>
      <c r="AN31" s="9"/>
      <c r="BB31" s="6"/>
      <c r="BE31" s="5"/>
    </row>
    <row r="32" spans="1:57" x14ac:dyDescent="0.25">
      <c r="C32" s="3"/>
      <c r="D32" s="3"/>
      <c r="E32" s="3"/>
      <c r="F32" s="3"/>
      <c r="AI32" s="3"/>
      <c r="AJ32" s="3"/>
      <c r="AN32" s="9"/>
      <c r="AO32" s="8"/>
      <c r="AP32" s="8"/>
      <c r="AQ32" s="8"/>
      <c r="AR32" s="8"/>
      <c r="AS32" s="8"/>
      <c r="AT32" s="8"/>
      <c r="AU32" s="8"/>
      <c r="BE32" s="7"/>
    </row>
    <row r="33" spans="3:44" x14ac:dyDescent="0.25">
      <c r="C33" s="3"/>
      <c r="D33" s="3"/>
      <c r="E33" s="3"/>
      <c r="F33" s="3"/>
      <c r="AI33" s="6"/>
    </row>
    <row r="37" spans="3:44" x14ac:dyDescent="0.25">
      <c r="AK37" s="5"/>
      <c r="AL37" s="5"/>
      <c r="AM37" s="5"/>
      <c r="AN37" s="5"/>
      <c r="AO37" s="5"/>
      <c r="AP37" s="5"/>
      <c r="AQ37" s="5"/>
      <c r="AR37" s="5"/>
    </row>
    <row r="38" spans="3:44" x14ac:dyDescent="0.25">
      <c r="Y38" s="5"/>
      <c r="Z38" s="5"/>
      <c r="AA38" s="5"/>
      <c r="AB38" s="5"/>
      <c r="AC38" s="5"/>
      <c r="AD38" s="5"/>
      <c r="AE38" s="5"/>
      <c r="AF38" s="5"/>
      <c r="AG38" s="5"/>
      <c r="AH38" s="5"/>
      <c r="AI38" s="5"/>
      <c r="AJ38" s="5"/>
      <c r="AK38" s="5"/>
      <c r="AL38" s="5"/>
      <c r="AM38" s="5"/>
      <c r="AN38" s="5"/>
      <c r="AO38" s="5"/>
      <c r="AP38" s="5"/>
      <c r="AQ38" s="5"/>
      <c r="AR38" s="5"/>
    </row>
    <row r="39" spans="3:44" x14ac:dyDescent="0.25">
      <c r="Y39" s="5"/>
      <c r="Z39" s="5"/>
      <c r="AA39" s="5"/>
      <c r="AB39" s="5"/>
      <c r="AC39" s="5"/>
      <c r="AD39" s="5"/>
      <c r="AE39" s="5"/>
      <c r="AF39" s="5"/>
      <c r="AG39" s="5"/>
      <c r="AH39" s="5"/>
      <c r="AI39" s="5"/>
      <c r="AJ39" s="5"/>
      <c r="AK39" s="5"/>
      <c r="AL39" s="5"/>
      <c r="AM39" s="5"/>
      <c r="AN39" s="5"/>
      <c r="AO39" s="5"/>
      <c r="AP39" s="5"/>
      <c r="AQ39" s="5"/>
      <c r="AR39" s="5"/>
    </row>
  </sheetData>
  <mergeCells count="38">
    <mergeCell ref="AH24:AJ24"/>
    <mergeCell ref="AD17:AF17"/>
    <mergeCell ref="AD21:AF21"/>
    <mergeCell ref="R24:T24"/>
    <mergeCell ref="A13:E13"/>
    <mergeCell ref="Z24:AB24"/>
    <mergeCell ref="V17:X17"/>
    <mergeCell ref="V21:X21"/>
    <mergeCell ref="Z23:AB23"/>
    <mergeCell ref="J10:L10"/>
    <mergeCell ref="A12:E12"/>
    <mergeCell ref="R19:T19"/>
    <mergeCell ref="R20:T20"/>
    <mergeCell ref="J24:L24"/>
    <mergeCell ref="R10:T10"/>
    <mergeCell ref="J23:L23"/>
    <mergeCell ref="J19:L19"/>
    <mergeCell ref="EH7:EL7"/>
    <mergeCell ref="J9:L9"/>
    <mergeCell ref="CD7:CH7"/>
    <mergeCell ref="R23:T23"/>
    <mergeCell ref="J20:L20"/>
    <mergeCell ref="N21:P21"/>
    <mergeCell ref="N17:P17"/>
    <mergeCell ref="AQ7:AU7"/>
    <mergeCell ref="R9:T9"/>
    <mergeCell ref="AH9:AJ9"/>
    <mergeCell ref="AH10:AJ10"/>
    <mergeCell ref="AH18:AJ18"/>
    <mergeCell ref="AH19:AJ19"/>
    <mergeCell ref="AH22:AJ22"/>
    <mergeCell ref="AH23:AJ23"/>
    <mergeCell ref="AH20:AJ20"/>
    <mergeCell ref="Y7:AC7"/>
    <mergeCell ref="Z9:AB9"/>
    <mergeCell ref="Z10:AB10"/>
    <mergeCell ref="Z19:AB19"/>
    <mergeCell ref="Z20:AB20"/>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C64"/>
  <sheetViews>
    <sheetView topLeftCell="A29" zoomScaleNormal="100" workbookViewId="0">
      <selection activeCell="I6" sqref="I6"/>
    </sheetView>
  </sheetViews>
  <sheetFormatPr defaultColWidth="9.109375" defaultRowHeight="10.5" customHeight="1" x14ac:dyDescent="0.25"/>
  <cols>
    <col min="1" max="1" width="9.109375" style="34"/>
    <col min="2" max="12" width="4.6640625" style="34" customWidth="1"/>
    <col min="13" max="25" width="4.88671875" style="34" customWidth="1"/>
    <col min="26" max="26" width="3.88671875" style="34" customWidth="1"/>
    <col min="27" max="28" width="9.109375" style="34"/>
    <col min="29" max="29" width="4.44140625" style="34" customWidth="1"/>
    <col min="30" max="16384" width="9.109375" style="34"/>
  </cols>
  <sheetData>
    <row r="1" spans="2:29" ht="10.5" customHeight="1" x14ac:dyDescent="0.25">
      <c r="B1" s="47"/>
      <c r="C1" s="47"/>
      <c r="D1" s="47"/>
      <c r="E1" s="47"/>
      <c r="F1" s="47"/>
      <c r="G1" s="47"/>
      <c r="H1" s="47"/>
      <c r="I1" s="47"/>
      <c r="J1" s="47"/>
      <c r="K1" s="47"/>
      <c r="L1" s="47"/>
    </row>
    <row r="2" spans="2:29" s="45" customFormat="1" ht="18.600000000000001" customHeight="1" x14ac:dyDescent="0.25">
      <c r="F2" s="134" t="str">
        <f>'Ištiesinta 2'!$I$1</f>
        <v>Ruožas: Pastotės pavadinimas TP, PVP, spinta S1.2, ODF1 - mova Nr. A2</v>
      </c>
      <c r="G2" s="46"/>
      <c r="H2" s="46"/>
      <c r="I2" s="46"/>
      <c r="J2" s="46"/>
      <c r="K2" s="46"/>
      <c r="L2" s="46"/>
    </row>
    <row r="3" spans="2:29" s="27" customFormat="1" ht="10.5" customHeight="1" x14ac:dyDescent="0.25">
      <c r="B3" s="1"/>
      <c r="C3" s="1"/>
      <c r="D3" s="1"/>
      <c r="E3" s="1"/>
      <c r="F3" s="1"/>
      <c r="G3" s="1"/>
      <c r="H3" s="1"/>
      <c r="I3" s="1"/>
      <c r="J3" s="1"/>
      <c r="K3" s="1"/>
      <c r="L3" s="1"/>
    </row>
    <row r="4" spans="2:29" ht="10.5" customHeight="1" x14ac:dyDescent="0.25">
      <c r="B4" s="1"/>
      <c r="C4" s="1"/>
      <c r="D4" s="1"/>
      <c r="E4" s="1"/>
      <c r="F4" s="1"/>
      <c r="G4" s="1"/>
      <c r="H4" s="1"/>
      <c r="I4" s="1"/>
      <c r="J4" s="1"/>
      <c r="K4" s="1"/>
      <c r="L4" s="1"/>
    </row>
    <row r="5" spans="2:29" ht="10.5" customHeight="1" x14ac:dyDescent="0.25">
      <c r="B5" s="1"/>
      <c r="C5" s="1"/>
      <c r="D5" s="1"/>
      <c r="E5" s="1"/>
      <c r="F5" s="1"/>
    </row>
    <row r="6" spans="2:29" ht="9" customHeight="1" x14ac:dyDescent="0.25">
      <c r="B6" s="1"/>
      <c r="C6" s="1"/>
      <c r="D6" s="1"/>
      <c r="E6" s="1"/>
      <c r="F6" s="1"/>
      <c r="G6" s="1"/>
      <c r="H6" s="1"/>
      <c r="I6" s="1"/>
      <c r="J6" s="1"/>
      <c r="K6" s="1"/>
      <c r="L6" s="1"/>
    </row>
    <row r="7" spans="2:29" ht="13.5" customHeight="1" x14ac:dyDescent="0.25">
      <c r="C7" s="3"/>
      <c r="D7" s="3"/>
      <c r="E7" s="3"/>
      <c r="F7" s="3"/>
      <c r="O7" s="3"/>
    </row>
    <row r="8" spans="2:29" ht="13.5" customHeight="1" x14ac:dyDescent="0.25">
      <c r="B8" s="3"/>
      <c r="C8" s="3"/>
      <c r="D8" s="3"/>
      <c r="E8" s="3"/>
      <c r="F8" s="3"/>
      <c r="O8" s="3"/>
    </row>
    <row r="9" spans="2:29" ht="13.5" customHeight="1" x14ac:dyDescent="0.25">
      <c r="B9" s="3"/>
      <c r="C9" s="3"/>
      <c r="D9" s="3"/>
      <c r="E9" s="3"/>
      <c r="F9" s="3"/>
      <c r="O9" s="3"/>
    </row>
    <row r="10" spans="2:29" ht="13.5" customHeight="1" x14ac:dyDescent="0.25">
      <c r="B10" s="3"/>
      <c r="C10" s="3"/>
      <c r="D10" s="3"/>
      <c r="E10" s="3"/>
      <c r="F10" s="3"/>
      <c r="O10" s="3"/>
      <c r="P10" s="291" t="s">
        <v>204</v>
      </c>
      <c r="Q10" s="291"/>
      <c r="R10" s="291"/>
      <c r="S10" s="291"/>
      <c r="T10" s="291"/>
      <c r="Z10" s="3"/>
      <c r="AB10" s="3"/>
      <c r="AC10" s="3"/>
    </row>
    <row r="11" spans="2:29" ht="13.5" customHeight="1" x14ac:dyDescent="0.25">
      <c r="B11" s="3"/>
      <c r="C11" s="3"/>
      <c r="D11" s="3"/>
      <c r="E11" s="3"/>
      <c r="F11" s="3"/>
      <c r="O11" s="3"/>
      <c r="Z11" s="13"/>
      <c r="AA11" s="13"/>
      <c r="AB11" s="27"/>
      <c r="AC11" s="43"/>
    </row>
    <row r="12" spans="2:29" ht="13.5" customHeight="1" thickBot="1" x14ac:dyDescent="0.3">
      <c r="B12" s="3"/>
      <c r="C12" s="3"/>
      <c r="D12" s="3"/>
      <c r="E12" s="3"/>
      <c r="F12" s="3"/>
      <c r="O12" s="3"/>
      <c r="AB12" s="1"/>
      <c r="AC12" s="1"/>
    </row>
    <row r="13" spans="2:29" ht="13.5" customHeight="1" thickBot="1" x14ac:dyDescent="0.3">
      <c r="B13" s="3"/>
      <c r="C13" s="3"/>
      <c r="D13" s="3"/>
      <c r="E13" s="3"/>
      <c r="F13" s="3"/>
      <c r="O13" s="35">
        <v>1</v>
      </c>
      <c r="P13" s="81"/>
      <c r="Q13" s="42"/>
      <c r="R13" s="42"/>
      <c r="S13" s="42"/>
      <c r="T13" s="42"/>
      <c r="U13" s="35">
        <v>1</v>
      </c>
    </row>
    <row r="14" spans="2:29" ht="13.5" customHeight="1" thickBot="1" x14ac:dyDescent="0.3">
      <c r="B14" s="3"/>
      <c r="C14" s="3"/>
      <c r="D14" s="3"/>
      <c r="E14" s="3"/>
      <c r="F14" s="3"/>
      <c r="O14" s="35">
        <v>2</v>
      </c>
      <c r="P14" s="41"/>
      <c r="U14" s="35">
        <v>2</v>
      </c>
    </row>
    <row r="15" spans="2:29" ht="13.5" customHeight="1" thickBot="1" x14ac:dyDescent="0.3">
      <c r="B15" s="3"/>
      <c r="C15" s="3"/>
      <c r="D15" s="3"/>
      <c r="E15" s="3"/>
      <c r="F15" s="3"/>
      <c r="O15" s="35">
        <v>3</v>
      </c>
      <c r="P15" s="41"/>
      <c r="U15" s="35">
        <v>3</v>
      </c>
    </row>
    <row r="16" spans="2:29" ht="13.5" customHeight="1" thickBot="1" x14ac:dyDescent="0.3">
      <c r="B16" s="3"/>
      <c r="C16" s="3"/>
      <c r="D16" s="3"/>
      <c r="E16" s="3"/>
      <c r="F16" s="3"/>
      <c r="O16" s="35">
        <v>4</v>
      </c>
      <c r="P16" s="41"/>
      <c r="U16" s="35">
        <v>4</v>
      </c>
    </row>
    <row r="17" spans="2:25" ht="13.5" customHeight="1" thickBot="1" x14ac:dyDescent="0.3">
      <c r="B17" s="3"/>
      <c r="C17" s="3"/>
      <c r="D17" s="3"/>
      <c r="E17" s="3"/>
      <c r="F17" s="3"/>
      <c r="O17" s="35">
        <v>5</v>
      </c>
      <c r="P17" s="41"/>
      <c r="U17" s="35">
        <v>5</v>
      </c>
    </row>
    <row r="18" spans="2:25" ht="13.5" customHeight="1" thickBot="1" x14ac:dyDescent="0.3">
      <c r="B18" s="3"/>
      <c r="C18" s="3"/>
      <c r="D18" s="3"/>
      <c r="E18" s="3"/>
      <c r="F18" s="3"/>
      <c r="O18" s="35">
        <v>6</v>
      </c>
      <c r="P18" s="41"/>
      <c r="U18" s="35">
        <v>6</v>
      </c>
    </row>
    <row r="19" spans="2:25" ht="13.5" customHeight="1" thickBot="1" x14ac:dyDescent="0.3">
      <c r="B19" s="3"/>
      <c r="C19" s="3"/>
      <c r="D19" s="3"/>
      <c r="E19" s="3"/>
      <c r="F19" s="3"/>
      <c r="O19" s="35">
        <v>7</v>
      </c>
      <c r="P19" s="41"/>
      <c r="U19" s="35">
        <v>7</v>
      </c>
    </row>
    <row r="20" spans="2:25" ht="13.5" customHeight="1" thickBot="1" x14ac:dyDescent="0.3">
      <c r="B20" s="3"/>
      <c r="C20" s="3"/>
      <c r="D20" s="3"/>
      <c r="E20" s="3"/>
      <c r="F20" s="3"/>
      <c r="O20" s="35">
        <v>8</v>
      </c>
      <c r="P20" s="41"/>
      <c r="U20" s="35">
        <v>8</v>
      </c>
    </row>
    <row r="21" spans="2:25" ht="13.5" customHeight="1" thickBot="1" x14ac:dyDescent="0.3">
      <c r="B21" s="3"/>
      <c r="C21" s="3"/>
      <c r="D21" s="3"/>
      <c r="E21" s="3"/>
      <c r="F21" s="3"/>
      <c r="O21" s="35">
        <v>9</v>
      </c>
      <c r="P21" s="41"/>
      <c r="U21" s="35">
        <v>9</v>
      </c>
    </row>
    <row r="22" spans="2:25" ht="13.5" customHeight="1" thickBot="1" x14ac:dyDescent="0.3">
      <c r="B22" s="3"/>
      <c r="C22" s="3"/>
      <c r="D22" s="3"/>
      <c r="E22" s="3"/>
      <c r="F22" s="3"/>
      <c r="O22" s="35">
        <v>10</v>
      </c>
      <c r="P22" s="41"/>
      <c r="U22" s="35">
        <v>10</v>
      </c>
      <c r="X22" s="27"/>
    </row>
    <row r="23" spans="2:25" ht="13.5" customHeight="1" thickBot="1" x14ac:dyDescent="0.3">
      <c r="B23" s="3"/>
      <c r="C23" s="3"/>
      <c r="D23" s="3"/>
      <c r="F23" s="3" t="s">
        <v>184</v>
      </c>
      <c r="O23" s="35">
        <v>11</v>
      </c>
      <c r="P23" s="41"/>
      <c r="U23" s="35">
        <v>11</v>
      </c>
      <c r="W23" s="3" t="s">
        <v>157</v>
      </c>
      <c r="X23" s="27"/>
    </row>
    <row r="24" spans="2:25" ht="13.5" customHeight="1" thickBot="1" x14ac:dyDescent="0.3">
      <c r="B24" s="3"/>
      <c r="C24" s="3"/>
      <c r="D24" s="3"/>
      <c r="E24" s="3"/>
      <c r="F24" s="3"/>
      <c r="K24" s="37"/>
      <c r="L24" s="37"/>
      <c r="M24" s="37"/>
      <c r="N24" s="36"/>
      <c r="O24" s="35">
        <v>12</v>
      </c>
      <c r="P24" s="41"/>
      <c r="U24" s="35">
        <v>12</v>
      </c>
      <c r="V24" s="49"/>
      <c r="W24" s="37"/>
      <c r="X24" s="37"/>
      <c r="Y24" s="37"/>
    </row>
    <row r="25" spans="2:25" ht="13.5" customHeight="1" thickBot="1" x14ac:dyDescent="0.3">
      <c r="B25" s="3"/>
      <c r="C25" s="3"/>
      <c r="D25" s="3"/>
      <c r="E25" s="3"/>
      <c r="F25" s="3"/>
      <c r="O25" s="35">
        <v>13</v>
      </c>
      <c r="U25" s="35">
        <v>13</v>
      </c>
    </row>
    <row r="26" spans="2:25" ht="13.5" customHeight="1" thickBot="1" x14ac:dyDescent="0.3">
      <c r="B26" s="3"/>
      <c r="C26" s="3"/>
      <c r="D26" s="3"/>
      <c r="E26" s="3"/>
      <c r="F26" s="3"/>
      <c r="O26" s="35">
        <v>14</v>
      </c>
      <c r="U26" s="35">
        <v>14</v>
      </c>
    </row>
    <row r="27" spans="2:25" ht="13.5" customHeight="1" thickBot="1" x14ac:dyDescent="0.3">
      <c r="B27" s="3"/>
      <c r="C27" s="3"/>
      <c r="D27" s="3"/>
      <c r="E27" s="3"/>
      <c r="F27" s="3"/>
      <c r="O27" s="35">
        <v>15</v>
      </c>
      <c r="U27" s="35">
        <v>15</v>
      </c>
    </row>
    <row r="28" spans="2:25" ht="13.5" customHeight="1" thickBot="1" x14ac:dyDescent="0.3">
      <c r="B28" s="3"/>
      <c r="C28" s="3"/>
      <c r="D28" s="3"/>
      <c r="E28" s="3"/>
      <c r="F28" s="3"/>
      <c r="O28" s="35">
        <v>16</v>
      </c>
      <c r="U28" s="35">
        <v>16</v>
      </c>
    </row>
    <row r="29" spans="2:25" ht="13.5" customHeight="1" thickBot="1" x14ac:dyDescent="0.3">
      <c r="B29" s="3"/>
      <c r="C29" s="3"/>
      <c r="D29" s="3"/>
      <c r="E29" s="3"/>
      <c r="F29" s="3"/>
      <c r="O29" s="35">
        <v>17</v>
      </c>
      <c r="U29" s="35">
        <v>17</v>
      </c>
    </row>
    <row r="30" spans="2:25" ht="13.5" customHeight="1" thickBot="1" x14ac:dyDescent="0.3">
      <c r="B30" s="3"/>
      <c r="C30" s="3"/>
      <c r="D30" s="3"/>
      <c r="E30" s="3"/>
      <c r="F30" s="3"/>
      <c r="O30" s="35">
        <v>18</v>
      </c>
      <c r="U30" s="35">
        <v>18</v>
      </c>
    </row>
    <row r="31" spans="2:25" ht="13.5" customHeight="1" thickBot="1" x14ac:dyDescent="0.3">
      <c r="B31" s="3"/>
      <c r="C31" s="3"/>
      <c r="D31" s="3"/>
      <c r="E31" s="3"/>
      <c r="F31" s="3"/>
      <c r="O31" s="35">
        <v>19</v>
      </c>
      <c r="U31" s="35">
        <v>19</v>
      </c>
    </row>
    <row r="32" spans="2:25" ht="13.5" customHeight="1" thickBot="1" x14ac:dyDescent="0.3">
      <c r="B32" s="3"/>
      <c r="C32" s="3"/>
      <c r="D32" s="3"/>
      <c r="E32" s="3"/>
      <c r="F32" s="3"/>
      <c r="O32" s="35">
        <v>20</v>
      </c>
      <c r="U32" s="35">
        <v>20</v>
      </c>
    </row>
    <row r="33" spans="2:21" ht="13.5" customHeight="1" thickBot="1" x14ac:dyDescent="0.3">
      <c r="B33" s="3"/>
      <c r="C33" s="3"/>
      <c r="D33" s="3"/>
      <c r="E33" s="3"/>
      <c r="F33" s="3"/>
      <c r="O33" s="35">
        <v>21</v>
      </c>
      <c r="U33" s="35">
        <v>21</v>
      </c>
    </row>
    <row r="34" spans="2:21" ht="13.5" customHeight="1" thickBot="1" x14ac:dyDescent="0.3">
      <c r="B34" s="3" t="s">
        <v>156</v>
      </c>
      <c r="C34" s="3"/>
      <c r="D34" s="3"/>
      <c r="E34" s="3"/>
      <c r="F34" s="3"/>
      <c r="I34" s="3"/>
      <c r="J34" s="17" t="s">
        <v>203</v>
      </c>
      <c r="K34" s="3"/>
      <c r="L34" s="3"/>
      <c r="M34" s="3"/>
      <c r="N34" s="3"/>
      <c r="O34" s="35">
        <v>22</v>
      </c>
      <c r="P34" s="3"/>
      <c r="Q34" s="3"/>
      <c r="U34" s="35">
        <v>22</v>
      </c>
    </row>
    <row r="35" spans="2:21" ht="12" customHeight="1" thickBot="1" x14ac:dyDescent="0.3">
      <c r="B35" s="44"/>
      <c r="C35" s="13"/>
      <c r="D35" s="13"/>
      <c r="E35" s="27"/>
      <c r="F35" s="43"/>
      <c r="G35" s="27"/>
      <c r="H35" s="27"/>
      <c r="I35" s="13"/>
      <c r="J35" s="13"/>
      <c r="K35" s="27"/>
      <c r="L35" s="43"/>
      <c r="M35" s="27"/>
      <c r="N35" s="27"/>
      <c r="O35" s="35">
        <v>23</v>
      </c>
      <c r="U35" s="35">
        <v>23</v>
      </c>
    </row>
    <row r="36" spans="2:21" ht="12" customHeight="1" thickBot="1" x14ac:dyDescent="0.3">
      <c r="B36" s="1"/>
      <c r="E36" s="1"/>
      <c r="F36" s="1"/>
      <c r="G36" s="1"/>
      <c r="H36" s="1"/>
      <c r="K36" s="1"/>
      <c r="L36" s="1"/>
      <c r="M36" s="1"/>
      <c r="N36" s="1"/>
      <c r="O36" s="35">
        <v>24</v>
      </c>
      <c r="P36" s="41"/>
      <c r="T36" s="38"/>
      <c r="U36" s="35">
        <v>24</v>
      </c>
    </row>
    <row r="37" spans="2:21" ht="12" customHeight="1" thickBot="1" x14ac:dyDescent="0.3">
      <c r="B37" s="283">
        <v>1</v>
      </c>
      <c r="C37" s="299"/>
      <c r="D37" s="42"/>
      <c r="E37" s="40"/>
      <c r="F37" s="35">
        <v>1</v>
      </c>
      <c r="G37" s="1"/>
      <c r="H37" s="1"/>
      <c r="I37" s="35">
        <v>1</v>
      </c>
      <c r="J37" s="42"/>
      <c r="K37" s="40"/>
      <c r="L37" s="35">
        <v>1</v>
      </c>
      <c r="M37" s="1"/>
      <c r="N37" s="1"/>
      <c r="O37" s="35">
        <v>1</v>
      </c>
      <c r="U37" s="40"/>
    </row>
    <row r="38" spans="2:21" ht="12" customHeight="1" thickBot="1" x14ac:dyDescent="0.3">
      <c r="B38" s="283">
        <v>2</v>
      </c>
      <c r="C38" s="299"/>
      <c r="E38" s="38"/>
      <c r="F38" s="35">
        <v>2</v>
      </c>
      <c r="G38" s="1"/>
      <c r="H38" s="1"/>
      <c r="I38" s="35">
        <v>2</v>
      </c>
      <c r="K38" s="38"/>
      <c r="L38" s="35">
        <v>2</v>
      </c>
      <c r="M38" s="1"/>
      <c r="N38" s="1"/>
      <c r="O38" s="35">
        <v>2</v>
      </c>
      <c r="U38" s="38"/>
    </row>
    <row r="39" spans="2:21" ht="12" customHeight="1" thickBot="1" x14ac:dyDescent="0.3">
      <c r="B39" s="283">
        <v>3</v>
      </c>
      <c r="C39" s="299"/>
      <c r="E39" s="38"/>
      <c r="F39" s="35">
        <v>3</v>
      </c>
      <c r="G39" s="1"/>
      <c r="H39" s="1"/>
      <c r="I39" s="35">
        <v>3</v>
      </c>
      <c r="K39" s="38"/>
      <c r="L39" s="35">
        <v>3</v>
      </c>
      <c r="M39" s="1"/>
      <c r="N39" s="1"/>
      <c r="O39" s="35">
        <v>3</v>
      </c>
      <c r="U39" s="38"/>
    </row>
    <row r="40" spans="2:21" ht="12" customHeight="1" thickBot="1" x14ac:dyDescent="0.3">
      <c r="B40" s="283">
        <v>4</v>
      </c>
      <c r="C40" s="299"/>
      <c r="E40" s="38"/>
      <c r="F40" s="35">
        <v>4</v>
      </c>
      <c r="G40" s="1"/>
      <c r="H40" s="1"/>
      <c r="I40" s="35">
        <v>4</v>
      </c>
      <c r="K40" s="38"/>
      <c r="L40" s="35">
        <v>4</v>
      </c>
      <c r="M40" s="1"/>
      <c r="N40" s="1"/>
      <c r="O40" s="35">
        <v>4</v>
      </c>
      <c r="U40" s="38"/>
    </row>
    <row r="41" spans="2:21" ht="12" customHeight="1" thickBot="1" x14ac:dyDescent="0.3">
      <c r="B41" s="283">
        <v>5</v>
      </c>
      <c r="C41" s="299"/>
      <c r="E41" s="38"/>
      <c r="F41" s="35">
        <v>5</v>
      </c>
      <c r="G41" s="1"/>
      <c r="H41" s="1"/>
      <c r="I41" s="35">
        <v>5</v>
      </c>
      <c r="K41" s="38"/>
      <c r="L41" s="35">
        <v>5</v>
      </c>
      <c r="M41" s="1"/>
      <c r="N41" s="1"/>
      <c r="O41" s="35">
        <v>5</v>
      </c>
      <c r="U41" s="38"/>
    </row>
    <row r="42" spans="2:21" ht="12" customHeight="1" thickBot="1" x14ac:dyDescent="0.3">
      <c r="B42" s="300">
        <v>6</v>
      </c>
      <c r="C42" s="301"/>
      <c r="D42" s="41"/>
      <c r="E42" s="38"/>
      <c r="F42" s="35">
        <v>6</v>
      </c>
      <c r="G42" s="41"/>
      <c r="I42" s="35">
        <v>6</v>
      </c>
      <c r="J42" s="41"/>
      <c r="K42" s="38"/>
      <c r="L42" s="35">
        <v>6</v>
      </c>
      <c r="O42" s="35">
        <v>6</v>
      </c>
      <c r="U42" s="38"/>
    </row>
    <row r="43" spans="2:21" ht="12" customHeight="1" thickBot="1" x14ac:dyDescent="0.3">
      <c r="B43" s="283">
        <v>7</v>
      </c>
      <c r="C43" s="299"/>
      <c r="E43" s="38"/>
      <c r="F43" s="35">
        <v>7</v>
      </c>
      <c r="G43" s="1"/>
      <c r="H43" s="1"/>
      <c r="I43" s="35">
        <v>7</v>
      </c>
      <c r="K43" s="38"/>
      <c r="L43" s="35">
        <v>7</v>
      </c>
      <c r="M43" s="1"/>
      <c r="N43" s="1"/>
      <c r="O43" s="35">
        <v>7</v>
      </c>
      <c r="U43" s="38"/>
    </row>
    <row r="44" spans="2:21" ht="12" customHeight="1" thickBot="1" x14ac:dyDescent="0.3">
      <c r="B44" s="300">
        <v>8</v>
      </c>
      <c r="C44" s="301"/>
      <c r="E44" s="38"/>
      <c r="F44" s="35">
        <v>8</v>
      </c>
      <c r="G44" s="1"/>
      <c r="H44" s="1"/>
      <c r="I44" s="35">
        <v>8</v>
      </c>
      <c r="K44" s="38"/>
      <c r="L44" s="35">
        <v>8</v>
      </c>
      <c r="M44" s="1"/>
      <c r="N44" s="1"/>
      <c r="O44" s="35">
        <v>8</v>
      </c>
      <c r="U44" s="38"/>
    </row>
    <row r="45" spans="2:21" ht="12" customHeight="1" thickBot="1" x14ac:dyDescent="0.3">
      <c r="B45" s="300">
        <v>9</v>
      </c>
      <c r="C45" s="301"/>
      <c r="E45" s="38"/>
      <c r="F45" s="35">
        <v>9</v>
      </c>
      <c r="G45" s="1"/>
      <c r="H45" s="1"/>
      <c r="I45" s="35">
        <v>9</v>
      </c>
      <c r="K45" s="38"/>
      <c r="L45" s="35">
        <v>9</v>
      </c>
      <c r="M45" s="1"/>
      <c r="N45" s="1"/>
      <c r="O45" s="35">
        <v>9</v>
      </c>
      <c r="U45" s="38"/>
    </row>
    <row r="46" spans="2:21" ht="12" customHeight="1" thickBot="1" x14ac:dyDescent="0.3">
      <c r="B46" s="300">
        <v>10</v>
      </c>
      <c r="C46" s="301"/>
      <c r="E46" s="38"/>
      <c r="F46" s="35">
        <v>10</v>
      </c>
      <c r="G46" s="1"/>
      <c r="H46" s="1"/>
      <c r="I46" s="35">
        <v>10</v>
      </c>
      <c r="K46" s="38"/>
      <c r="L46" s="35">
        <v>10</v>
      </c>
      <c r="M46" s="1"/>
      <c r="N46" s="1"/>
      <c r="O46" s="35">
        <v>10</v>
      </c>
      <c r="U46" s="38"/>
    </row>
    <row r="47" spans="2:21" ht="12" customHeight="1" thickBot="1" x14ac:dyDescent="0.3">
      <c r="B47" s="283">
        <v>11</v>
      </c>
      <c r="C47" s="299"/>
      <c r="E47" s="38"/>
      <c r="F47" s="35">
        <v>11</v>
      </c>
      <c r="G47" s="1"/>
      <c r="H47" s="1"/>
      <c r="I47" s="35">
        <v>11</v>
      </c>
      <c r="K47" s="38"/>
      <c r="L47" s="35">
        <v>11</v>
      </c>
      <c r="M47" s="1"/>
      <c r="N47" s="1"/>
      <c r="O47" s="35">
        <v>11</v>
      </c>
      <c r="U47" s="38"/>
    </row>
    <row r="48" spans="2:21" ht="12" customHeight="1" thickBot="1" x14ac:dyDescent="0.3">
      <c r="B48" s="283">
        <v>12</v>
      </c>
      <c r="C48" s="299"/>
      <c r="D48" s="41"/>
      <c r="E48" s="38"/>
      <c r="F48" s="35">
        <v>12</v>
      </c>
      <c r="G48" s="16"/>
      <c r="H48" s="15"/>
      <c r="I48" s="35">
        <v>12</v>
      </c>
      <c r="J48" s="41"/>
      <c r="K48" s="38"/>
      <c r="L48" s="35">
        <v>12</v>
      </c>
      <c r="M48" s="16"/>
      <c r="N48" s="14"/>
      <c r="O48" s="35">
        <v>12</v>
      </c>
      <c r="U48" s="38"/>
    </row>
    <row r="49" spans="2:21" ht="12" customHeight="1" thickBot="1" x14ac:dyDescent="0.3">
      <c r="B49" s="283">
        <v>13</v>
      </c>
      <c r="C49" s="299"/>
      <c r="E49" s="38"/>
      <c r="F49" s="35">
        <v>13</v>
      </c>
      <c r="G49" s="1"/>
      <c r="H49" s="1"/>
      <c r="I49" s="35">
        <v>13</v>
      </c>
      <c r="K49" s="38"/>
      <c r="L49" s="35">
        <v>13</v>
      </c>
      <c r="M49" s="1"/>
      <c r="N49" s="1"/>
      <c r="O49" s="35">
        <v>13</v>
      </c>
      <c r="U49" s="38"/>
    </row>
    <row r="50" spans="2:21" ht="12" customHeight="1" thickBot="1" x14ac:dyDescent="0.3">
      <c r="B50" s="283">
        <v>14</v>
      </c>
      <c r="C50" s="299"/>
      <c r="E50" s="38"/>
      <c r="F50" s="35">
        <v>14</v>
      </c>
      <c r="G50" s="1"/>
      <c r="H50" s="1"/>
      <c r="I50" s="35">
        <v>14</v>
      </c>
      <c r="K50" s="38"/>
      <c r="L50" s="35">
        <v>14</v>
      </c>
      <c r="M50" s="1"/>
      <c r="N50" s="1"/>
      <c r="O50" s="35">
        <v>14</v>
      </c>
      <c r="U50" s="38"/>
    </row>
    <row r="51" spans="2:21" ht="12" customHeight="1" thickBot="1" x14ac:dyDescent="0.3">
      <c r="B51" s="283">
        <v>15</v>
      </c>
      <c r="C51" s="299"/>
      <c r="E51" s="38"/>
      <c r="F51" s="35">
        <v>15</v>
      </c>
      <c r="G51" s="1"/>
      <c r="H51" s="1"/>
      <c r="I51" s="35">
        <v>15</v>
      </c>
      <c r="K51" s="38"/>
      <c r="L51" s="35">
        <v>15</v>
      </c>
      <c r="M51" s="1"/>
      <c r="N51" s="1"/>
      <c r="O51" s="35">
        <v>15</v>
      </c>
      <c r="U51" s="38"/>
    </row>
    <row r="52" spans="2:21" ht="12" customHeight="1" thickBot="1" x14ac:dyDescent="0.3">
      <c r="B52" s="283">
        <v>16</v>
      </c>
      <c r="C52" s="299"/>
      <c r="E52" s="38"/>
      <c r="F52" s="35">
        <v>16</v>
      </c>
      <c r="G52" s="1"/>
      <c r="H52" s="1"/>
      <c r="I52" s="35">
        <v>16</v>
      </c>
      <c r="K52" s="38"/>
      <c r="L52" s="35">
        <v>16</v>
      </c>
      <c r="M52" s="1"/>
      <c r="N52" s="1"/>
      <c r="O52" s="35">
        <v>16</v>
      </c>
      <c r="U52" s="38"/>
    </row>
    <row r="53" spans="2:21" ht="12" customHeight="1" thickBot="1" x14ac:dyDescent="0.3">
      <c r="B53" s="283">
        <v>17</v>
      </c>
      <c r="C53" s="299"/>
      <c r="E53" s="38"/>
      <c r="F53" s="35">
        <v>17</v>
      </c>
      <c r="G53" s="1"/>
      <c r="H53" s="1"/>
      <c r="I53" s="35">
        <v>17</v>
      </c>
      <c r="K53" s="38"/>
      <c r="L53" s="35">
        <v>17</v>
      </c>
      <c r="M53" s="1"/>
      <c r="N53" s="1"/>
      <c r="O53" s="35">
        <v>17</v>
      </c>
      <c r="U53" s="38"/>
    </row>
    <row r="54" spans="2:21" ht="12" customHeight="1" thickBot="1" x14ac:dyDescent="0.3">
      <c r="B54" s="283">
        <v>18</v>
      </c>
      <c r="C54" s="299"/>
      <c r="D54" s="41"/>
      <c r="E54" s="38"/>
      <c r="F54" s="35">
        <v>18</v>
      </c>
      <c r="G54" s="1"/>
      <c r="H54" s="1"/>
      <c r="I54" s="35">
        <v>18</v>
      </c>
      <c r="J54" s="41"/>
      <c r="K54" s="38"/>
      <c r="L54" s="35">
        <v>18</v>
      </c>
      <c r="M54" s="1"/>
      <c r="N54" s="1"/>
      <c r="O54" s="35">
        <v>18</v>
      </c>
      <c r="U54" s="38"/>
    </row>
    <row r="55" spans="2:21" ht="12" customHeight="1" thickBot="1" x14ac:dyDescent="0.3">
      <c r="B55" s="283">
        <v>19</v>
      </c>
      <c r="C55" s="299"/>
      <c r="E55" s="38"/>
      <c r="F55" s="35">
        <v>19</v>
      </c>
      <c r="G55" s="1"/>
      <c r="H55" s="1"/>
      <c r="I55" s="35">
        <v>19</v>
      </c>
      <c r="K55" s="38"/>
      <c r="L55" s="35">
        <v>19</v>
      </c>
      <c r="M55" s="1"/>
      <c r="N55" s="1"/>
      <c r="O55" s="35">
        <v>19</v>
      </c>
      <c r="U55" s="38"/>
    </row>
    <row r="56" spans="2:21" ht="12" customHeight="1" thickBot="1" x14ac:dyDescent="0.3">
      <c r="B56" s="283">
        <v>20</v>
      </c>
      <c r="C56" s="299"/>
      <c r="E56" s="38"/>
      <c r="F56" s="35">
        <v>20</v>
      </c>
      <c r="G56" s="1"/>
      <c r="H56" s="1"/>
      <c r="I56" s="35">
        <v>20</v>
      </c>
      <c r="K56" s="38"/>
      <c r="L56" s="35">
        <v>20</v>
      </c>
      <c r="M56" s="1"/>
      <c r="N56" s="1"/>
      <c r="O56" s="35">
        <v>20</v>
      </c>
      <c r="U56" s="38"/>
    </row>
    <row r="57" spans="2:21" ht="12" customHeight="1" thickBot="1" x14ac:dyDescent="0.3">
      <c r="B57" s="283">
        <v>21</v>
      </c>
      <c r="C57" s="299"/>
      <c r="E57" s="38"/>
      <c r="F57" s="35">
        <v>21</v>
      </c>
      <c r="G57" s="1"/>
      <c r="H57" s="1"/>
      <c r="I57" s="35">
        <v>21</v>
      </c>
      <c r="K57" s="38"/>
      <c r="L57" s="35">
        <v>21</v>
      </c>
      <c r="M57" s="1"/>
      <c r="N57" s="1"/>
      <c r="O57" s="35">
        <v>21</v>
      </c>
      <c r="U57" s="38"/>
    </row>
    <row r="58" spans="2:21" ht="12" customHeight="1" thickBot="1" x14ac:dyDescent="0.3">
      <c r="B58" s="283">
        <v>22</v>
      </c>
      <c r="C58" s="299"/>
      <c r="E58" s="38"/>
      <c r="F58" s="35">
        <v>22</v>
      </c>
      <c r="G58" s="1"/>
      <c r="H58" s="1"/>
      <c r="I58" s="35">
        <v>22</v>
      </c>
      <c r="K58" s="38"/>
      <c r="L58" s="35">
        <v>22</v>
      </c>
      <c r="M58" s="1"/>
      <c r="N58" s="1"/>
      <c r="O58" s="35">
        <v>22</v>
      </c>
      <c r="U58" s="38"/>
    </row>
    <row r="59" spans="2:21" ht="12" customHeight="1" thickBot="1" x14ac:dyDescent="0.3">
      <c r="B59" s="283">
        <v>23</v>
      </c>
      <c r="C59" s="299"/>
      <c r="E59" s="38"/>
      <c r="F59" s="35">
        <v>23</v>
      </c>
      <c r="G59" s="1"/>
      <c r="H59" s="1"/>
      <c r="I59" s="35">
        <v>23</v>
      </c>
      <c r="K59" s="38"/>
      <c r="L59" s="35">
        <v>23</v>
      </c>
      <c r="M59" s="1"/>
      <c r="N59" s="1"/>
      <c r="O59" s="35">
        <v>23</v>
      </c>
      <c r="U59" s="38"/>
    </row>
    <row r="60" spans="2:21" ht="12" customHeight="1" thickBot="1" x14ac:dyDescent="0.3">
      <c r="B60" s="283">
        <v>24</v>
      </c>
      <c r="C60" s="299"/>
      <c r="D60" s="37"/>
      <c r="E60" s="36"/>
      <c r="F60" s="35">
        <v>24</v>
      </c>
      <c r="G60" s="1"/>
      <c r="H60" s="1"/>
      <c r="I60" s="35">
        <v>24</v>
      </c>
      <c r="J60" s="37"/>
      <c r="K60" s="36"/>
      <c r="L60" s="35">
        <v>24</v>
      </c>
      <c r="M60" s="1"/>
      <c r="N60" s="1"/>
      <c r="O60" s="35">
        <v>24</v>
      </c>
      <c r="P60" s="37"/>
      <c r="Q60" s="37"/>
      <c r="R60" s="37"/>
      <c r="S60" s="37"/>
      <c r="T60" s="37"/>
      <c r="U60" s="36"/>
    </row>
    <row r="61" spans="2:21" ht="12" customHeight="1" x14ac:dyDescent="0.25"/>
    <row r="62" spans="2:21" ht="12" customHeight="1" x14ac:dyDescent="0.25"/>
    <row r="63" spans="2:21" ht="12" customHeight="1" x14ac:dyDescent="0.25">
      <c r="B63" s="101"/>
    </row>
    <row r="64" spans="2:21" ht="12" customHeight="1" x14ac:dyDescent="0.25"/>
  </sheetData>
  <mergeCells count="25">
    <mergeCell ref="B60:C60"/>
    <mergeCell ref="B54:C54"/>
    <mergeCell ref="B55:C55"/>
    <mergeCell ref="B56:C56"/>
    <mergeCell ref="B57:C57"/>
    <mergeCell ref="B58:C58"/>
    <mergeCell ref="B59:C59"/>
    <mergeCell ref="B53:C53"/>
    <mergeCell ref="B42:C42"/>
    <mergeCell ref="B43:C43"/>
    <mergeCell ref="B44:C44"/>
    <mergeCell ref="B45:C45"/>
    <mergeCell ref="B46:C46"/>
    <mergeCell ref="B47:C47"/>
    <mergeCell ref="B48:C48"/>
    <mergeCell ref="B49:C49"/>
    <mergeCell ref="B50:C50"/>
    <mergeCell ref="B51:C51"/>
    <mergeCell ref="B52:C52"/>
    <mergeCell ref="B41:C41"/>
    <mergeCell ref="P10:T10"/>
    <mergeCell ref="B37:C37"/>
    <mergeCell ref="B38:C38"/>
    <mergeCell ref="B39:C39"/>
    <mergeCell ref="B40:C40"/>
  </mergeCells>
  <pageMargins left="0.6692913385826772" right="0.31496062992125984" top="0.98425196850393704" bottom="0.98425196850393704" header="0.51181102362204722" footer="0.51181102362204722"/>
  <pageSetup paperSize="9" scale="6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X35"/>
  <sheetViews>
    <sheetView topLeftCell="A18" zoomScaleNormal="100" workbookViewId="0">
      <selection activeCell="R6" sqref="R6"/>
    </sheetView>
  </sheetViews>
  <sheetFormatPr defaultColWidth="3.33203125" defaultRowHeight="13.2" x14ac:dyDescent="0.25"/>
  <sheetData>
    <row r="2" spans="2:50" x14ac:dyDescent="0.25">
      <c r="S2" s="133" t="str">
        <f>'Ištiesinta 1'!$I$1</f>
        <v>Ruožas: Pastotės pavadinimas TP, PVP, spinta S1.2, ODF1 - mova Nr. A2</v>
      </c>
      <c r="T2" s="3"/>
      <c r="U2" s="3"/>
      <c r="V2" s="3"/>
      <c r="W2" s="3"/>
      <c r="X2" s="3"/>
    </row>
    <row r="5" spans="2:50" ht="17.399999999999999" x14ac:dyDescent="0.3">
      <c r="C5" s="276" t="s">
        <v>42</v>
      </c>
      <c r="D5" s="276"/>
      <c r="E5" s="276"/>
      <c r="F5" s="276"/>
      <c r="G5" s="276"/>
      <c r="H5" s="276"/>
      <c r="I5" s="276"/>
      <c r="J5" s="276"/>
      <c r="K5" s="276"/>
      <c r="L5" s="276"/>
      <c r="M5" s="276"/>
      <c r="N5" s="276"/>
      <c r="O5" s="276"/>
      <c r="P5" s="276"/>
      <c r="Q5" s="276"/>
      <c r="R5" s="276"/>
      <c r="S5" s="276"/>
      <c r="T5" s="276"/>
      <c r="U5" s="276"/>
      <c r="V5" s="276"/>
      <c r="W5" s="276"/>
      <c r="X5" s="276"/>
    </row>
    <row r="8" spans="2:50" x14ac:dyDescent="0.25">
      <c r="B8" t="s">
        <v>163</v>
      </c>
    </row>
    <row r="9" spans="2:50" x14ac:dyDescent="0.25">
      <c r="B9" t="s">
        <v>81</v>
      </c>
    </row>
    <row r="10" spans="2:50" x14ac:dyDescent="0.25">
      <c r="B10" s="302" t="s">
        <v>41</v>
      </c>
      <c r="C10" s="302"/>
      <c r="D10" s="302"/>
      <c r="E10" s="302"/>
      <c r="F10" s="302"/>
      <c r="G10" s="302"/>
    </row>
    <row r="11" spans="2:50" x14ac:dyDescent="0.25">
      <c r="B11" t="s">
        <v>80</v>
      </c>
    </row>
    <row r="12" spans="2:50" ht="13.8" thickBot="1" x14ac:dyDescent="0.3"/>
    <row r="13" spans="2:50" ht="13.8" thickBot="1" x14ac:dyDescent="0.3">
      <c r="B13" s="59"/>
      <c r="C13" s="58" t="s">
        <v>159</v>
      </c>
      <c r="D13" s="58"/>
      <c r="E13" s="58"/>
      <c r="F13" s="58"/>
      <c r="G13" s="58"/>
      <c r="H13" s="58"/>
      <c r="I13" s="58"/>
      <c r="J13" s="58"/>
      <c r="K13" s="58"/>
      <c r="L13" s="58"/>
      <c r="M13" s="58"/>
      <c r="N13" s="58"/>
      <c r="O13" s="58" t="s">
        <v>160</v>
      </c>
      <c r="P13" s="58"/>
      <c r="Q13" s="58"/>
      <c r="R13" s="58"/>
      <c r="S13" s="58"/>
      <c r="T13" s="58"/>
      <c r="U13" s="58"/>
      <c r="V13" s="58"/>
      <c r="W13" s="58"/>
      <c r="X13" s="58"/>
      <c r="Y13" s="58"/>
      <c r="Z13" s="58"/>
      <c r="AA13" s="58" t="s">
        <v>161</v>
      </c>
      <c r="AB13" s="58"/>
      <c r="AC13" s="58"/>
      <c r="AD13" s="58"/>
      <c r="AE13" s="58"/>
      <c r="AF13" s="58"/>
      <c r="AG13" s="58"/>
      <c r="AH13" s="58"/>
      <c r="AI13" s="58"/>
      <c r="AJ13" s="58"/>
      <c r="AK13" s="58"/>
      <c r="AL13" s="58"/>
      <c r="AM13" s="58" t="s">
        <v>162</v>
      </c>
      <c r="AN13" s="58"/>
      <c r="AO13" s="58"/>
      <c r="AP13" s="58"/>
      <c r="AQ13" s="58"/>
      <c r="AR13" s="58"/>
      <c r="AS13" s="58"/>
      <c r="AT13" s="58"/>
      <c r="AU13" s="58"/>
      <c r="AV13" s="58"/>
      <c r="AW13" s="58"/>
      <c r="AX13" s="57"/>
    </row>
    <row r="14" spans="2:50" ht="13.8" thickBot="1" x14ac:dyDescent="0.3">
      <c r="B14" s="56"/>
      <c r="C14" s="54">
        <v>1</v>
      </c>
      <c r="D14" s="55"/>
      <c r="E14" s="54">
        <v>2</v>
      </c>
      <c r="G14" s="54">
        <v>3</v>
      </c>
      <c r="H14" s="55"/>
      <c r="I14" s="54">
        <v>4</v>
      </c>
      <c r="K14" s="54">
        <v>5</v>
      </c>
      <c r="L14" s="55"/>
      <c r="M14" s="54">
        <v>6</v>
      </c>
      <c r="O14" s="54">
        <v>7</v>
      </c>
      <c r="P14" s="55"/>
      <c r="Q14" s="54">
        <v>8</v>
      </c>
      <c r="S14" s="54">
        <v>9</v>
      </c>
      <c r="T14" s="55"/>
      <c r="U14" s="54">
        <v>10</v>
      </c>
      <c r="W14" s="54">
        <v>11</v>
      </c>
      <c r="X14" s="55"/>
      <c r="Y14" s="54">
        <v>12</v>
      </c>
      <c r="AA14" s="54">
        <v>13</v>
      </c>
      <c r="AB14" s="55"/>
      <c r="AC14" s="54">
        <v>14</v>
      </c>
      <c r="AE14" s="54">
        <v>15</v>
      </c>
      <c r="AF14" s="55"/>
      <c r="AG14" s="54">
        <v>16</v>
      </c>
      <c r="AI14" s="54">
        <v>17</v>
      </c>
      <c r="AJ14" s="55"/>
      <c r="AK14" s="54">
        <v>18</v>
      </c>
      <c r="AM14" s="54">
        <v>19</v>
      </c>
      <c r="AN14" s="55"/>
      <c r="AO14" s="54">
        <v>20</v>
      </c>
      <c r="AQ14" s="54">
        <v>21</v>
      </c>
      <c r="AR14" s="55"/>
      <c r="AS14" s="54">
        <v>22</v>
      </c>
      <c r="AU14" s="54">
        <v>23</v>
      </c>
      <c r="AV14" s="55"/>
      <c r="AW14" s="54">
        <v>24</v>
      </c>
      <c r="AX14" s="53"/>
    </row>
    <row r="15" spans="2:50" ht="13.8" thickBot="1" x14ac:dyDescent="0.3">
      <c r="B15" s="52"/>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0"/>
    </row>
    <row r="18" spans="2:50" x14ac:dyDescent="0.25">
      <c r="B18" t="s">
        <v>164</v>
      </c>
    </row>
    <row r="19" spans="2:50" x14ac:dyDescent="0.25">
      <c r="B19" t="s">
        <v>81</v>
      </c>
    </row>
    <row r="20" spans="2:50" x14ac:dyDescent="0.25">
      <c r="B20" s="302" t="s">
        <v>41</v>
      </c>
      <c r="C20" s="302"/>
      <c r="D20" s="302"/>
      <c r="E20" s="302"/>
      <c r="F20" s="302"/>
      <c r="G20" s="302"/>
    </row>
    <row r="21" spans="2:50" x14ac:dyDescent="0.25">
      <c r="B21" t="s">
        <v>183</v>
      </c>
    </row>
    <row r="22" spans="2:50" ht="13.8" thickBot="1" x14ac:dyDescent="0.3"/>
    <row r="23" spans="2:50" ht="13.8" thickBot="1" x14ac:dyDescent="0.3">
      <c r="B23" s="59"/>
      <c r="C23" s="58" t="s">
        <v>165</v>
      </c>
      <c r="D23" s="58"/>
      <c r="E23" s="58"/>
      <c r="F23" s="58"/>
      <c r="G23" s="58"/>
      <c r="H23" s="58"/>
      <c r="I23" s="58"/>
      <c r="J23" s="58"/>
      <c r="K23" s="58"/>
      <c r="L23" s="58"/>
      <c r="M23" s="58"/>
      <c r="N23" s="58"/>
      <c r="O23" s="58" t="s">
        <v>166</v>
      </c>
      <c r="P23" s="58"/>
      <c r="Q23" s="58"/>
      <c r="R23" s="58"/>
      <c r="S23" s="58"/>
      <c r="T23" s="58"/>
      <c r="U23" s="58"/>
      <c r="V23" s="58"/>
      <c r="W23" s="58"/>
      <c r="X23" s="58"/>
      <c r="Y23" s="58"/>
      <c r="Z23" s="58"/>
      <c r="AA23" s="58" t="s">
        <v>167</v>
      </c>
      <c r="AB23" s="58"/>
      <c r="AC23" s="58"/>
      <c r="AD23" s="58"/>
      <c r="AE23" s="58"/>
      <c r="AF23" s="58"/>
      <c r="AG23" s="58"/>
      <c r="AH23" s="58"/>
      <c r="AI23" s="58"/>
      <c r="AJ23" s="58"/>
      <c r="AK23" s="58"/>
      <c r="AL23" s="58"/>
      <c r="AM23" s="58" t="s">
        <v>168</v>
      </c>
      <c r="AN23" s="58"/>
      <c r="AO23" s="58"/>
      <c r="AP23" s="58"/>
      <c r="AQ23" s="58"/>
      <c r="AR23" s="58"/>
      <c r="AS23" s="58"/>
      <c r="AT23" s="58"/>
      <c r="AU23" s="58"/>
      <c r="AV23" s="58"/>
      <c r="AW23" s="58"/>
      <c r="AX23" s="57"/>
    </row>
    <row r="24" spans="2:50" ht="13.8" thickBot="1" x14ac:dyDescent="0.3">
      <c r="B24" s="56"/>
      <c r="C24" s="54">
        <v>1</v>
      </c>
      <c r="D24" s="55"/>
      <c r="E24" s="54">
        <v>2</v>
      </c>
      <c r="G24" s="54">
        <v>3</v>
      </c>
      <c r="H24" s="55"/>
      <c r="I24" s="54">
        <v>4</v>
      </c>
      <c r="K24" s="54">
        <v>5</v>
      </c>
      <c r="L24" s="55"/>
      <c r="M24" s="54">
        <v>6</v>
      </c>
      <c r="O24" s="54">
        <v>7</v>
      </c>
      <c r="P24" s="55"/>
      <c r="Q24" s="54">
        <v>8</v>
      </c>
      <c r="S24" s="54">
        <v>9</v>
      </c>
      <c r="T24" s="55"/>
      <c r="U24" s="54">
        <v>10</v>
      </c>
      <c r="W24" s="54">
        <v>11</v>
      </c>
      <c r="X24" s="55"/>
      <c r="Y24" s="54">
        <v>12</v>
      </c>
      <c r="AA24" s="54">
        <v>13</v>
      </c>
      <c r="AB24" s="55"/>
      <c r="AC24" s="54">
        <v>14</v>
      </c>
      <c r="AE24" s="54">
        <v>15</v>
      </c>
      <c r="AF24" s="55"/>
      <c r="AG24" s="54">
        <v>16</v>
      </c>
      <c r="AI24" s="54">
        <v>17</v>
      </c>
      <c r="AJ24" s="55"/>
      <c r="AK24" s="54">
        <v>18</v>
      </c>
      <c r="AM24" s="54">
        <v>19</v>
      </c>
      <c r="AN24" s="55"/>
      <c r="AO24" s="54">
        <v>20</v>
      </c>
      <c r="AQ24" s="54">
        <v>21</v>
      </c>
      <c r="AR24" s="55"/>
      <c r="AS24" s="54">
        <v>22</v>
      </c>
      <c r="AU24" s="54">
        <v>23</v>
      </c>
      <c r="AV24" s="55"/>
      <c r="AW24" s="54">
        <v>24</v>
      </c>
      <c r="AX24" s="53"/>
    </row>
    <row r="25" spans="2:50" ht="13.8" thickBot="1" x14ac:dyDescent="0.3">
      <c r="B25" s="52"/>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0"/>
    </row>
    <row r="28" spans="2:50" x14ac:dyDescent="0.25">
      <c r="B28" t="s">
        <v>209</v>
      </c>
    </row>
    <row r="29" spans="2:50" x14ac:dyDescent="0.25">
      <c r="B29" t="s">
        <v>81</v>
      </c>
    </row>
    <row r="30" spans="2:50" x14ac:dyDescent="0.25">
      <c r="B30" s="302" t="s">
        <v>41</v>
      </c>
      <c r="C30" s="302"/>
      <c r="D30" s="302"/>
      <c r="E30" s="302"/>
      <c r="F30" s="302"/>
      <c r="G30" s="302"/>
    </row>
    <row r="31" spans="2:50" x14ac:dyDescent="0.25">
      <c r="B31" t="s">
        <v>182</v>
      </c>
    </row>
    <row r="32" spans="2:50" ht="13.8" thickBot="1" x14ac:dyDescent="0.3"/>
    <row r="33" spans="2:50" ht="13.8" thickBot="1" x14ac:dyDescent="0.3">
      <c r="B33" s="59"/>
      <c r="C33" s="58" t="s">
        <v>180</v>
      </c>
      <c r="D33" s="58"/>
      <c r="E33" s="58"/>
      <c r="F33" s="58"/>
      <c r="G33" s="58"/>
      <c r="H33" s="58"/>
      <c r="I33" s="58"/>
      <c r="J33" s="58"/>
      <c r="K33" s="58"/>
      <c r="L33" s="58"/>
      <c r="M33" s="58"/>
      <c r="N33" s="58"/>
      <c r="O33" s="58" t="s">
        <v>166</v>
      </c>
      <c r="P33" s="58"/>
      <c r="Q33" s="58"/>
      <c r="R33" s="58"/>
      <c r="S33" s="58"/>
      <c r="T33" s="58"/>
      <c r="U33" s="58"/>
      <c r="V33" s="58"/>
      <c r="W33" s="58"/>
      <c r="X33" s="58"/>
      <c r="Y33" s="58"/>
      <c r="Z33" s="58"/>
      <c r="AA33" s="58" t="s">
        <v>181</v>
      </c>
      <c r="AB33" s="58"/>
      <c r="AC33" s="58"/>
      <c r="AD33" s="58"/>
      <c r="AE33" s="58"/>
      <c r="AF33" s="58"/>
      <c r="AG33" s="58"/>
      <c r="AH33" s="58"/>
      <c r="AI33" s="58"/>
      <c r="AJ33" s="58"/>
      <c r="AK33" s="58"/>
      <c r="AL33" s="58"/>
      <c r="AM33" s="58" t="s">
        <v>168</v>
      </c>
      <c r="AN33" s="58"/>
      <c r="AO33" s="58"/>
      <c r="AP33" s="58"/>
      <c r="AQ33" s="58"/>
      <c r="AR33" s="58"/>
      <c r="AS33" s="58"/>
      <c r="AT33" s="58"/>
      <c r="AU33" s="58"/>
      <c r="AV33" s="58"/>
      <c r="AW33" s="58"/>
      <c r="AX33" s="57"/>
    </row>
    <row r="34" spans="2:50" ht="13.8" thickBot="1" x14ac:dyDescent="0.3">
      <c r="B34" s="56"/>
      <c r="C34" s="54">
        <v>1</v>
      </c>
      <c r="D34" s="55"/>
      <c r="E34" s="54">
        <v>2</v>
      </c>
      <c r="G34" s="54">
        <v>3</v>
      </c>
      <c r="H34" s="55"/>
      <c r="I34" s="54">
        <v>4</v>
      </c>
      <c r="K34" s="54">
        <v>5</v>
      </c>
      <c r="L34" s="55"/>
      <c r="M34" s="54">
        <v>6</v>
      </c>
      <c r="O34" s="54">
        <v>7</v>
      </c>
      <c r="P34" s="55"/>
      <c r="Q34" s="54">
        <v>8</v>
      </c>
      <c r="S34" s="54">
        <v>9</v>
      </c>
      <c r="T34" s="55"/>
      <c r="U34" s="54">
        <v>10</v>
      </c>
      <c r="W34" s="54">
        <v>11</v>
      </c>
      <c r="X34" s="55"/>
      <c r="Y34" s="54">
        <v>12</v>
      </c>
      <c r="AA34" s="54">
        <v>13</v>
      </c>
      <c r="AB34" s="55"/>
      <c r="AC34" s="54">
        <v>14</v>
      </c>
      <c r="AE34" s="54">
        <v>15</v>
      </c>
      <c r="AF34" s="55"/>
      <c r="AG34" s="54">
        <v>16</v>
      </c>
      <c r="AI34" s="54">
        <v>17</v>
      </c>
      <c r="AJ34" s="55"/>
      <c r="AK34" s="54">
        <v>18</v>
      </c>
      <c r="AM34" s="54">
        <v>19</v>
      </c>
      <c r="AN34" s="55"/>
      <c r="AO34" s="54">
        <v>20</v>
      </c>
      <c r="AQ34" s="54">
        <v>21</v>
      </c>
      <c r="AR34" s="55"/>
      <c r="AS34" s="54">
        <v>22</v>
      </c>
      <c r="AU34" s="54">
        <v>23</v>
      </c>
      <c r="AV34" s="55"/>
      <c r="AW34" s="54">
        <v>24</v>
      </c>
      <c r="AX34" s="53"/>
    </row>
    <row r="35" spans="2:50" ht="13.8" thickBot="1" x14ac:dyDescent="0.3">
      <c r="B35" s="52"/>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0"/>
    </row>
  </sheetData>
  <mergeCells count="4">
    <mergeCell ref="C5:X5"/>
    <mergeCell ref="B10:G10"/>
    <mergeCell ref="B20:G20"/>
    <mergeCell ref="B30:G30"/>
  </mergeCells>
  <pageMargins left="0.75" right="0.75" top="1.35" bottom="1" header="0.5" footer="0.5"/>
  <pageSetup paperSize="9" scale="8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ojektavimo užduotis 110 kV skirstyklos rekonstravimas" ma:contentTypeID="0x01010066872F3CC8F7D84995438B893169A0800200BB24BEF9D5391945BBBF79117C8299EE" ma:contentTypeVersion="1" ma:contentTypeDescription="" ma:contentTypeScope="" ma:versionID="b1d7468b116f4af2df1d57e1511c09a4">
  <xsd:schema xmlns:xsd="http://www.w3.org/2001/XMLSchema" xmlns:xs="http://www.w3.org/2001/XMLSchema" xmlns:p="http://schemas.microsoft.com/office/2006/metadata/properties" xmlns:ns2="58896280-883f-49e1-8f2c-86b01e3ff616" xmlns:ns4="8a885650-4858-4bf3-9c1b-fc05fd27c94a" targetNamespace="http://schemas.microsoft.com/office/2006/metadata/properties" ma:root="true" ma:fieldsID="ad564615eb7687b69ca04de096a0ff0c" ns2:_="" ns4:_="">
    <xsd:import namespace="58896280-883f-49e1-8f2c-86b01e3ff616"/>
    <xsd:import namespace="8a885650-4858-4bf3-9c1b-fc05fd27c94a"/>
    <xsd:element name="properties">
      <xsd:complexType>
        <xsd:sequence>
          <xsd:element name="documentManagement">
            <xsd:complexType>
              <xsd:all>
                <xsd:element ref="ns2:Nuoseklūs" minOccurs="0"/>
                <xsd:element ref="ns2:Lygiagretus" minOccurs="0"/>
                <xsd:element ref="ns2:_dlc_DocId" minOccurs="0"/>
                <xsd:element ref="ns2:_dlc_DocIdUrl" minOccurs="0"/>
                <xsd:element ref="ns2: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96280-883f-49e1-8f2c-86b01e3ff616" elementFormDefault="qualified">
    <xsd:import namespace="http://schemas.microsoft.com/office/2006/documentManagement/types"/>
    <xsd:import namespace="http://schemas.microsoft.com/office/infopath/2007/PartnerControls"/>
    <xsd:element name="Nuoseklūs" ma:index="7" nillable="true" ma:displayName="Nuoseklūs" ma:list="{93c55f10-a0b7-415d-98a1-3a0e80c2402b}" ma:SharePointGroup="0" ma:internalName="Nuosekl_x016b_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ygiagretus" ma:index="8" nillable="true" ma:displayName="Lygiagretūs" ma:list="{93c55f10-a0b7-415d-98a1-3a0e80c2402b}" ma:SharePointGroup="0" ma:internalName="Lygiagretu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false">
      <xsd:simpleType>
        <xsd:restriction base="dms:Text"/>
      </xsd:simpleType>
    </xsd:element>
    <xsd:element name="_dlc_DocIdUrl" ma:index="10"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885650-4858-4bf3-9c1b-fc05fd27c94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ask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ygiagretus xmlns="58896280-883f-49e1-8f2c-86b01e3ff616">
      <UserInfo>
        <DisplayName/>
        <AccountId xsi:nil="true"/>
        <AccountType/>
      </UserInfo>
    </Lygiagretus>
    <_dlc_DocIdUrl xmlns="58896280-883f-49e1-8f2c-86b01e3ff616">
      <Url>https://projektai.intranet.litgrid.eu/PWA/PLSV19035/_layouts/15/DocIdRedir.aspx?ID=PVIS-317113220-123</Url>
      <Description>PVIS-317113220-123</Description>
    </_dlc_DocIdUrl>
    <Nuoseklūs xmlns="58896280-883f-49e1-8f2c-86b01e3ff616">
      <UserInfo>
        <DisplayName/>
        <AccountId xsi:nil="true"/>
        <AccountType/>
      </UserInfo>
    </Nuoseklūs>
    <_dlc_DocId xmlns="58896280-883f-49e1-8f2c-86b01e3ff616">PVIS-317113220-123</_dlc_DocId>
    <_dlc_DocIdPersistId xmlns="58896280-883f-49e1-8f2c-86b01e3ff616" xsi:nil="true"/>
  </documentManagement>
</p:properties>
</file>

<file path=customXml/itemProps1.xml><?xml version="1.0" encoding="utf-8"?>
<ds:datastoreItem xmlns:ds="http://schemas.openxmlformats.org/officeDocument/2006/customXml" ds:itemID="{B323303D-85B1-488D-86C3-A0F8CDA66D28}"/>
</file>

<file path=customXml/itemProps2.xml><?xml version="1.0" encoding="utf-8"?>
<ds:datastoreItem xmlns:ds="http://schemas.openxmlformats.org/officeDocument/2006/customXml" ds:itemID="{F342721A-7988-453A-B668-0F73C15A8584}"/>
</file>

<file path=customXml/itemProps3.xml><?xml version="1.0" encoding="utf-8"?>
<ds:datastoreItem xmlns:ds="http://schemas.openxmlformats.org/officeDocument/2006/customXml" ds:itemID="{42E3F2D4-E774-47E5-9F87-22D9A010E9FF}"/>
</file>

<file path=customXml/itemProps4.xml><?xml version="1.0" encoding="utf-8"?>
<ds:datastoreItem xmlns:ds="http://schemas.openxmlformats.org/officeDocument/2006/customXml" ds:itemID="{AA8943A1-13D3-4273-93B1-1D794E9180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Viršelis</vt:lpstr>
      <vt:lpstr>Turinys</vt:lpstr>
      <vt:lpstr>Išvada</vt:lpstr>
      <vt:lpstr>Konstrukcija 1</vt:lpstr>
      <vt:lpstr>Konstrukcija 2</vt:lpstr>
      <vt:lpstr>Ištiesinta 1</vt:lpstr>
      <vt:lpstr>Ištiesinta 2</vt:lpstr>
      <vt:lpstr>Skaidulu sujungimas</vt:lpstr>
      <vt:lpstr>ODF irenginiai</vt:lpstr>
      <vt:lpstr>Slopinimai movose</vt:lpstr>
      <vt:lpstr>Slopinimai ODF</vt:lpstr>
      <vt:lpstr>Matavimai galios matuokliu</vt:lpstr>
      <vt:lpstr>'Ištiesinta 1'!Print_Area</vt:lpstr>
      <vt:lpstr>'Ištiesinta 2'!Print_Area</vt:lpstr>
      <vt:lpstr>Išvada!Print_Area</vt:lpstr>
      <vt:lpstr>'Konstrukcija 1'!Print_Area</vt:lpstr>
      <vt:lpstr>'Matavimai galios matuokliu'!Print_Area</vt:lpstr>
      <vt:lpstr>'ODF irenginiai'!Print_Area</vt:lpstr>
      <vt:lpstr>'Skaidulu sujungimas'!Print_Area</vt:lpstr>
      <vt:lpstr>'Slopinimai movose'!Print_Area</vt:lpstr>
      <vt:lpstr>'Slopinimai ODF'!Print_Area</vt:lpstr>
      <vt:lpstr>Viršelis!Print_Area</vt:lpstr>
    </vt:vector>
  </TitlesOfParts>
  <Company>LITGRID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ITTC/TIG</dc:creator>
  <cp:lastModifiedBy>Kazimieras Ivanauskas</cp:lastModifiedBy>
  <cp:lastPrinted>2022-12-06T13:54:27Z</cp:lastPrinted>
  <dcterms:created xsi:type="dcterms:W3CDTF">1998-07-26T14:25:08Z</dcterms:created>
  <dcterms:modified xsi:type="dcterms:W3CDTF">2023-02-08T13:05:59Z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8e6ed-1f62-4b3b-a413-1541f2aa482f_Enabled">
    <vt:lpwstr>true</vt:lpwstr>
  </property>
  <property fmtid="{D5CDD505-2E9C-101B-9397-08002B2CF9AE}" pid="3" name="MSIP_Label_7058e6ed-1f62-4b3b-a413-1541f2aa482f_SetDate">
    <vt:lpwstr>2022-08-23T09:14:34Z</vt:lpwstr>
  </property>
  <property fmtid="{D5CDD505-2E9C-101B-9397-08002B2CF9AE}" pid="4" name="MSIP_Label_7058e6ed-1f62-4b3b-a413-1541f2aa482f_Method">
    <vt:lpwstr>Privileged</vt:lpwstr>
  </property>
  <property fmtid="{D5CDD505-2E9C-101B-9397-08002B2CF9AE}" pid="5" name="MSIP_Label_7058e6ed-1f62-4b3b-a413-1541f2aa482f_Name">
    <vt:lpwstr>VIEŠA</vt:lpwstr>
  </property>
  <property fmtid="{D5CDD505-2E9C-101B-9397-08002B2CF9AE}" pid="6" name="MSIP_Label_7058e6ed-1f62-4b3b-a413-1541f2aa482f_SiteId">
    <vt:lpwstr>86bcf768-7bcf-4cd6-b041-b219988b7a9c</vt:lpwstr>
  </property>
  <property fmtid="{D5CDD505-2E9C-101B-9397-08002B2CF9AE}" pid="7" name="MSIP_Label_7058e6ed-1f62-4b3b-a413-1541f2aa482f_ActionId">
    <vt:lpwstr>40830b9a-128e-49d1-97f6-a68ba306820c</vt:lpwstr>
  </property>
  <property fmtid="{D5CDD505-2E9C-101B-9397-08002B2CF9AE}" pid="8" name="MSIP_Label_7058e6ed-1f62-4b3b-a413-1541f2aa482f_ContentBits">
    <vt:lpwstr>0</vt:lpwstr>
  </property>
  <property fmtid="{D5CDD505-2E9C-101B-9397-08002B2CF9AE}" pid="9" name="ContentTypeId">
    <vt:lpwstr>0x01010066872F3CC8F7D84995438B893169A0800200BB24BEF9D5391945BBBF79117C8299EE</vt:lpwstr>
  </property>
  <property fmtid="{D5CDD505-2E9C-101B-9397-08002B2CF9AE}" pid="10" name="_dlc_DocIdItemGuid">
    <vt:lpwstr>cc5afef3-b4cf-4b3c-b142-ae4537a8ea5b</vt:lpwstr>
  </property>
</Properties>
</file>