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Other computers\My Computer\Failai\Keltuvai\Konkursai\2025 m\Einamieji\VU_Maironio_02.10d. 13;30val_LAUKIAM ATSAKYMO\Kabinimui\"/>
    </mc:Choice>
  </mc:AlternateContent>
  <xr:revisionPtr revIDLastSave="0" documentId="13_ncr:1_{AEA8E9B4-1AFF-4E62-955D-0F9B9DB925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33" i="1"/>
  <c r="G34" i="1" s="1"/>
  <c r="G13" i="1"/>
  <c r="G14" i="1"/>
  <c r="G15" i="1"/>
  <c r="G16" i="1"/>
  <c r="G17" i="1"/>
  <c r="G18" i="1"/>
  <c r="G19" i="1"/>
  <c r="G20" i="1"/>
  <c r="G21" i="1"/>
  <c r="G22" i="1"/>
  <c r="G23" i="1"/>
  <c r="G25" i="1"/>
  <c r="G12" i="1"/>
  <c r="G10" i="1" l="1"/>
  <c r="G26" i="1"/>
  <c r="G28" i="1"/>
  <c r="G29" i="1"/>
  <c r="G30" i="1"/>
  <c r="G31" i="1" l="1"/>
  <c r="G35" i="1" s="1"/>
  <c r="E36" i="1" l="1"/>
  <c r="G36" i="1" s="1"/>
  <c r="G37" i="1" s="1"/>
  <c r="G38" i="1" s="1"/>
</calcChain>
</file>

<file path=xl/sharedStrings.xml><?xml version="1.0" encoding="utf-8"?>
<sst xmlns="http://schemas.openxmlformats.org/spreadsheetml/2006/main" count="64" uniqueCount="45">
  <si>
    <t xml:space="preserve">Pirkimo dokumentų priedas Nr. 2 / Sutarties priedas Nr. 2 </t>
  </si>
  <si>
    <t>KELTUVO NEĮGALIESIEMS ĮRENGIMO VU KOMUNIKACIJOS FAKULTETE ADRESU: MAIRONIO G. 7. VILNIUS, DARBŲ PIRKIMAS NR. 260/2025/TVPC</t>
  </si>
  <si>
    <t>Darbų kiekių žiniaraštis</t>
  </si>
  <si>
    <t>Eil.Nr.</t>
  </si>
  <si>
    <t>Darbų pavadinimas</t>
  </si>
  <si>
    <t>Mato vnt.</t>
  </si>
  <si>
    <t>Preliminarus  kiekis</t>
  </si>
  <si>
    <t>Mato vieneto kaina  EUR be PVM
Pildo tiekėjas</t>
  </si>
  <si>
    <r>
      <t xml:space="preserve">Suma EUR be PVM
</t>
    </r>
    <r>
      <rPr>
        <b/>
        <i/>
        <sz val="11"/>
        <color theme="0"/>
        <rFont val="Arial"/>
        <family val="2"/>
      </rPr>
      <t>(E ir F stulpelių sandauga)</t>
    </r>
  </si>
  <si>
    <t xml:space="preserve">             1. Įrenginiai ir įrengimo darbai</t>
  </si>
  <si>
    <r>
      <rPr>
        <b/>
        <sz val="11"/>
        <color rgb="FF000000"/>
        <rFont val="Arial"/>
      </rPr>
      <t>Keltuvas</t>
    </r>
    <r>
      <rPr>
        <sz val="11"/>
        <color rgb="FF000000"/>
        <rFont val="Arial"/>
      </rPr>
      <t>, atitinkantis Pirkimo dokumentų priedo Nr. 1 „Techninė specifikacija" 2.2. punkte nustatytus reikalavimus,</t>
    </r>
    <r>
      <rPr>
        <sz val="11"/>
        <color rgb="FFC00000"/>
        <rFont val="Arial"/>
      </rPr>
      <t xml:space="preserve"> </t>
    </r>
    <r>
      <rPr>
        <sz val="11"/>
        <color rgb="FF000000"/>
        <rFont val="Arial"/>
      </rPr>
      <t>ir jo įrengimo darbai</t>
    </r>
  </si>
  <si>
    <t>vnt.</t>
  </si>
  <si>
    <r>
      <rPr>
        <b/>
        <sz val="11"/>
        <color theme="1"/>
        <rFont val="Arial"/>
        <family val="2"/>
      </rPr>
      <t>Neįgaliojo vežimėlis</t>
    </r>
    <r>
      <rPr>
        <sz val="11"/>
        <color theme="1"/>
        <rFont val="Arial"/>
        <family val="2"/>
      </rPr>
      <t>, atitinkantis Pirkimo dokumentų priedo Nr. 1 „Techninė specifikacija" 2.3. punkte nustatytus reikalavimus</t>
    </r>
  </si>
  <si>
    <t>1. Įrenginiai ir įrengimo darbai</t>
  </si>
  <si>
    <t>2. Laiptinės remonto darbai:</t>
  </si>
  <si>
    <t>Demontuoti senas priešgaisrines duris su stakta, jas išsaugant</t>
  </si>
  <si>
    <t>komp.</t>
  </si>
  <si>
    <t>Sumontuoti senas priešgaisrines duris su stakta kitoje nišos vietoje</t>
  </si>
  <si>
    <t>Angokraščio sienos tinkavimas</t>
  </si>
  <si>
    <t>kv. m</t>
  </si>
  <si>
    <t>Angokraščio sienos glaistymas</t>
  </si>
  <si>
    <t>Angokraščio sienos gruntavimas</t>
  </si>
  <si>
    <t>Angokraščio sienos dažymas 2 k.</t>
  </si>
  <si>
    <t>Gipso kartono dėžės su karkasu panaikinimas</t>
  </si>
  <si>
    <t>Akmens vatos pašalinimas nuo sienos</t>
  </si>
  <si>
    <t>Sienos tinkavimas</t>
  </si>
  <si>
    <t>Sienos glaistymas</t>
  </si>
  <si>
    <t>Sienos gruntavimas</t>
  </si>
  <si>
    <t>Sienos dažymas 2 k.</t>
  </si>
  <si>
    <t xml:space="preserve">Esamų turėklų galų nupjovimas ties posūkiais </t>
  </si>
  <si>
    <t>Turėklų galų užbaigimas</t>
  </si>
  <si>
    <t>3. Elektros darbai</t>
  </si>
  <si>
    <t>Vagų 20 mm pločio iškirtimas sienoje</t>
  </si>
  <si>
    <t>m</t>
  </si>
  <si>
    <t>Elektros kabelio tiesimas 3 x 1,5 Cu</t>
  </si>
  <si>
    <t>Automatinio jungiklio montavimas elektros skyde (1 P 16 A)</t>
  </si>
  <si>
    <t>4. Kiti darbai</t>
  </si>
  <si>
    <t>Statybinių atliekų išvežimas, darbų zonos sutvarkymas</t>
  </si>
  <si>
    <t>VISO:</t>
  </si>
  <si>
    <r>
      <rPr>
        <b/>
        <sz val="11"/>
        <color rgb="FFFF0000"/>
        <rFont val="Arial"/>
        <family val="2"/>
      </rPr>
      <t>Nenumatyti darbai*</t>
    </r>
    <r>
      <rPr>
        <sz val="11"/>
        <color rgb="FFFF0000"/>
        <rFont val="Arial"/>
        <family val="2"/>
      </rPr>
      <t xml:space="preserve">
Tiekėjas šioje pozicijoje (F19 skiltyje) turi įrašyti </t>
    </r>
    <r>
      <rPr>
        <b/>
        <sz val="11"/>
        <color rgb="FFFF0000"/>
        <rFont val="Arial"/>
        <family val="2"/>
      </rPr>
      <t>nenumatytiems darbams</t>
    </r>
    <r>
      <rPr>
        <sz val="11"/>
        <color rgb="FFFF0000"/>
        <rFont val="Arial"/>
        <family val="2"/>
      </rPr>
      <t xml:space="preserve"> siūlomą nuolaidą procentais (sveiką skaičių, pvz.: 10).</t>
    </r>
  </si>
  <si>
    <t>EUR be PVM</t>
  </si>
  <si>
    <r>
      <rPr>
        <sz val="11"/>
        <color theme="1"/>
        <rFont val="Arial"/>
        <family val="2"/>
      </rPr>
      <t>(Darbų įkainių, padaugintų iš preliminarių kiekių, ir nenumatytų darbų su nuolaida, suma)</t>
    </r>
    <r>
      <rPr>
        <b/>
        <sz val="12"/>
        <color theme="1"/>
        <rFont val="Arial"/>
        <family val="2"/>
      </rPr>
      <t xml:space="preserve"> Bendra palyginamoji kaina EUR be PVM:</t>
    </r>
  </si>
  <si>
    <t>Bendra palyginamoji kaina EUR su PVM**:</t>
  </si>
  <si>
    <t>*Nenumatytiems darbams skirta suma yra ne daugiau kaip 10 (dešimt) procentų nuo pradinės Sutarties vertės per visą Sutarties galiojimo laikotarpį.</t>
  </si>
  <si>
    <t xml:space="preserve">** Esant skirtingam tiekėjų PVM mokėtojų statusui, galutinės pasiūlymų kainos bus vertinamos atsižvelgiant į Viešųjų pirkimų tarnybos išaiškinimą: 
https://klausk.vpt.lt/hc/lt/articles/115005730785-Kaip-vertinti-pasi%C5%ABlymus-kai-tiek%C4%97j%C5%B3-statusas-pagal-PVM-mok%C4%97jim%C4%85-yra-nevienodas-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</si>
</sst>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i/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i/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</font>
    <font>
      <sz val="11"/>
      <color rgb="FF000000"/>
      <name val="Arial"/>
    </font>
    <font>
      <sz val="11"/>
      <color rgb="FFC00000"/>
      <name val="Arial"/>
    </font>
    <font>
      <sz val="11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wrapText="1"/>
    </xf>
    <xf numFmtId="2" fontId="0" fillId="0" borderId="0" xfId="0" applyNumberForma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10" fontId="0" fillId="0" borderId="0" xfId="0" applyNumberFormat="1"/>
    <xf numFmtId="9" fontId="0" fillId="0" borderId="0" xfId="0" applyNumberFormat="1"/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5" fillId="0" borderId="7" xfId="0" applyNumberFormat="1" applyFont="1" applyBorder="1" applyAlignment="1" applyProtection="1">
      <alignment horizontal="center" vertical="center"/>
      <protection locked="0"/>
    </xf>
    <xf numFmtId="4" fontId="4" fillId="2" borderId="4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 applyProtection="1">
      <alignment horizontal="center" vertical="center"/>
      <protection locked="0"/>
    </xf>
    <xf numFmtId="4" fontId="4" fillId="2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4" fontId="13" fillId="4" borderId="4" xfId="0" applyNumberFormat="1" applyFont="1" applyFill="1" applyBorder="1" applyAlignment="1">
      <alignment horizontal="center" vertical="center"/>
    </xf>
    <xf numFmtId="4" fontId="14" fillId="4" borderId="4" xfId="0" applyNumberFormat="1" applyFont="1" applyFill="1" applyBorder="1" applyAlignment="1">
      <alignment horizontal="center" vertical="center"/>
    </xf>
    <xf numFmtId="0" fontId="4" fillId="0" borderId="0" xfId="0" applyFont="1"/>
    <xf numFmtId="0" fontId="16" fillId="5" borderId="4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" fontId="9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18" fillId="0" borderId="4" xfId="0" applyFont="1" applyBorder="1" applyAlignment="1">
      <alignment horizontal="justify" vertical="center" wrapText="1"/>
    </xf>
    <xf numFmtId="0" fontId="22" fillId="0" borderId="4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top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E7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5"/>
  <sheetViews>
    <sheetView tabSelected="1" zoomScale="85" zoomScaleNormal="85" workbookViewId="0">
      <selection activeCell="B10" sqref="B10:F10"/>
    </sheetView>
  </sheetViews>
  <sheetFormatPr defaultColWidth="8.7109375" defaultRowHeight="15" x14ac:dyDescent="0.25"/>
  <cols>
    <col min="3" max="3" width="80" customWidth="1"/>
    <col min="4" max="4" width="10.7109375" customWidth="1"/>
    <col min="5" max="5" width="13.42578125" customWidth="1"/>
    <col min="6" max="6" width="18.140625" customWidth="1"/>
    <col min="7" max="7" width="20.42578125" customWidth="1"/>
  </cols>
  <sheetData>
    <row r="1" spans="2:15" x14ac:dyDescent="0.25">
      <c r="E1" s="47" t="s">
        <v>0</v>
      </c>
      <c r="F1" s="47"/>
      <c r="G1" s="47"/>
    </row>
    <row r="2" spans="2:15" ht="42.75" x14ac:dyDescent="0.25">
      <c r="C2" s="3" t="s">
        <v>1</v>
      </c>
      <c r="G2" s="1"/>
    </row>
    <row r="3" spans="2:15" x14ac:dyDescent="0.25">
      <c r="C3" s="4" t="s">
        <v>2</v>
      </c>
      <c r="G3" s="1"/>
    </row>
    <row r="4" spans="2:15" ht="16.899999999999999" customHeight="1" x14ac:dyDescent="0.25"/>
    <row r="5" spans="2:15" ht="16.899999999999999" customHeight="1" thickBot="1" x14ac:dyDescent="0.3"/>
    <row r="6" spans="2:15" ht="68.099999999999994" customHeight="1" thickBot="1" x14ac:dyDescent="0.3">
      <c r="B6" s="31" t="s">
        <v>3</v>
      </c>
      <c r="C6" s="33" t="s">
        <v>4</v>
      </c>
      <c r="D6" s="31" t="s">
        <v>5</v>
      </c>
      <c r="E6" s="32" t="s">
        <v>6</v>
      </c>
      <c r="F6" s="32" t="s">
        <v>7</v>
      </c>
      <c r="G6" s="33" t="s">
        <v>8</v>
      </c>
    </row>
    <row r="7" spans="2:15" ht="28.5" customHeight="1" thickBot="1" x14ac:dyDescent="0.3">
      <c r="B7" s="54" t="s">
        <v>9</v>
      </c>
      <c r="C7" s="55"/>
      <c r="D7" s="55"/>
      <c r="E7" s="55"/>
      <c r="F7" s="55"/>
      <c r="G7" s="56"/>
    </row>
    <row r="8" spans="2:15" ht="34.5" customHeight="1" x14ac:dyDescent="0.25">
      <c r="B8" s="11">
        <v>1</v>
      </c>
      <c r="C8" s="39" t="s">
        <v>10</v>
      </c>
      <c r="D8" s="12" t="s">
        <v>11</v>
      </c>
      <c r="E8" s="13">
        <v>1</v>
      </c>
      <c r="F8" s="14">
        <v>17750</v>
      </c>
      <c r="G8" s="15">
        <v>17750</v>
      </c>
      <c r="N8" s="2"/>
      <c r="O8" s="2"/>
    </row>
    <row r="9" spans="2:15" ht="30.75" thickBot="1" x14ac:dyDescent="0.3">
      <c r="B9" s="11">
        <v>2</v>
      </c>
      <c r="C9" s="37" t="s">
        <v>12</v>
      </c>
      <c r="D9" s="16" t="s">
        <v>11</v>
      </c>
      <c r="E9" s="13">
        <v>1</v>
      </c>
      <c r="F9" s="14">
        <v>260</v>
      </c>
      <c r="G9" s="15">
        <v>260</v>
      </c>
      <c r="N9" s="2"/>
      <c r="O9" s="2"/>
    </row>
    <row r="10" spans="2:15" ht="15.75" thickBot="1" x14ac:dyDescent="0.3">
      <c r="B10" s="51" t="s">
        <v>13</v>
      </c>
      <c r="C10" s="52"/>
      <c r="D10" s="52"/>
      <c r="E10" s="52"/>
      <c r="F10" s="53"/>
      <c r="G10" s="17">
        <f>SUM(G8:G9)</f>
        <v>18010</v>
      </c>
      <c r="J10" s="8"/>
    </row>
    <row r="11" spans="2:15" ht="27.75" customHeight="1" thickBot="1" x14ac:dyDescent="0.3">
      <c r="B11" s="54" t="s">
        <v>14</v>
      </c>
      <c r="C11" s="55"/>
      <c r="D11" s="55"/>
      <c r="E11" s="55"/>
      <c r="F11" s="55"/>
      <c r="G11" s="56"/>
    </row>
    <row r="12" spans="2:15" ht="15.75" thickBot="1" x14ac:dyDescent="0.3">
      <c r="B12" s="11">
        <v>3</v>
      </c>
      <c r="C12" s="35" t="s">
        <v>15</v>
      </c>
      <c r="D12" s="12" t="s">
        <v>16</v>
      </c>
      <c r="E12" s="18">
        <v>1</v>
      </c>
      <c r="F12" s="19">
        <v>105.6</v>
      </c>
      <c r="G12" s="20">
        <f>F12*E12</f>
        <v>105.6</v>
      </c>
      <c r="N12" s="2"/>
      <c r="O12" s="2"/>
    </row>
    <row r="13" spans="2:15" ht="15.75" thickBot="1" x14ac:dyDescent="0.3">
      <c r="B13" s="11">
        <v>4</v>
      </c>
      <c r="C13" s="36" t="s">
        <v>17</v>
      </c>
      <c r="D13" s="12" t="s">
        <v>16</v>
      </c>
      <c r="E13" s="18">
        <v>1</v>
      </c>
      <c r="F13" s="19">
        <v>190.75</v>
      </c>
      <c r="G13" s="20">
        <f t="shared" ref="G13:G25" si="0">F13*E13</f>
        <v>190.75</v>
      </c>
      <c r="N13" s="2"/>
      <c r="O13" s="2"/>
    </row>
    <row r="14" spans="2:15" ht="15.75" thickBot="1" x14ac:dyDescent="0.3">
      <c r="B14" s="11">
        <v>5</v>
      </c>
      <c r="C14" s="36" t="s">
        <v>18</v>
      </c>
      <c r="D14" s="10" t="s">
        <v>19</v>
      </c>
      <c r="E14" s="18">
        <v>10</v>
      </c>
      <c r="F14" s="19">
        <v>50.44</v>
      </c>
      <c r="G14" s="20">
        <f t="shared" si="0"/>
        <v>504.4</v>
      </c>
      <c r="N14" s="2"/>
      <c r="O14" s="2"/>
    </row>
    <row r="15" spans="2:15" ht="15.75" thickBot="1" x14ac:dyDescent="0.3">
      <c r="B15" s="11">
        <v>6</v>
      </c>
      <c r="C15" s="36" t="s">
        <v>20</v>
      </c>
      <c r="D15" s="10" t="s">
        <v>19</v>
      </c>
      <c r="E15" s="18">
        <v>10</v>
      </c>
      <c r="F15" s="19">
        <v>15.35</v>
      </c>
      <c r="G15" s="20">
        <f t="shared" si="0"/>
        <v>153.5</v>
      </c>
      <c r="N15" s="2"/>
      <c r="O15" s="2"/>
    </row>
    <row r="16" spans="2:15" ht="15.75" thickBot="1" x14ac:dyDescent="0.3">
      <c r="B16" s="11">
        <v>7</v>
      </c>
      <c r="C16" s="36" t="s">
        <v>21</v>
      </c>
      <c r="D16" s="10" t="s">
        <v>19</v>
      </c>
      <c r="E16" s="18">
        <v>10</v>
      </c>
      <c r="F16" s="19">
        <v>3.56</v>
      </c>
      <c r="G16" s="20">
        <f t="shared" si="0"/>
        <v>35.6</v>
      </c>
      <c r="N16" s="2"/>
      <c r="O16" s="2"/>
    </row>
    <row r="17" spans="2:15" ht="15.75" thickBot="1" x14ac:dyDescent="0.3">
      <c r="B17" s="11">
        <v>8</v>
      </c>
      <c r="C17" s="36" t="s">
        <v>22</v>
      </c>
      <c r="D17" s="10" t="s">
        <v>19</v>
      </c>
      <c r="E17" s="18">
        <v>10</v>
      </c>
      <c r="F17" s="19">
        <v>24.03</v>
      </c>
      <c r="G17" s="20">
        <f t="shared" si="0"/>
        <v>240.3</v>
      </c>
      <c r="N17" s="2"/>
      <c r="O17" s="2"/>
    </row>
    <row r="18" spans="2:15" ht="15.75" thickBot="1" x14ac:dyDescent="0.3">
      <c r="B18" s="11">
        <v>9</v>
      </c>
      <c r="C18" s="36" t="s">
        <v>23</v>
      </c>
      <c r="D18" s="10" t="s">
        <v>19</v>
      </c>
      <c r="E18" s="18">
        <v>2</v>
      </c>
      <c r="F18" s="19">
        <v>35.82</v>
      </c>
      <c r="G18" s="20">
        <f t="shared" si="0"/>
        <v>71.64</v>
      </c>
      <c r="N18" s="2"/>
      <c r="O18" s="2"/>
    </row>
    <row r="19" spans="2:15" ht="15.75" thickBot="1" x14ac:dyDescent="0.3">
      <c r="B19" s="11">
        <v>10</v>
      </c>
      <c r="C19" s="36" t="s">
        <v>24</v>
      </c>
      <c r="D19" s="10" t="s">
        <v>19</v>
      </c>
      <c r="E19" s="18">
        <v>3</v>
      </c>
      <c r="F19" s="19">
        <v>14.38</v>
      </c>
      <c r="G19" s="20">
        <f t="shared" si="0"/>
        <v>43.14</v>
      </c>
      <c r="N19" s="2"/>
      <c r="O19" s="2"/>
    </row>
    <row r="20" spans="2:15" ht="16.149999999999999" customHeight="1" thickBot="1" x14ac:dyDescent="0.3">
      <c r="B20" s="11">
        <v>11</v>
      </c>
      <c r="C20" s="37" t="s">
        <v>25</v>
      </c>
      <c r="D20" s="10" t="s">
        <v>19</v>
      </c>
      <c r="E20" s="18">
        <v>8</v>
      </c>
      <c r="F20" s="19">
        <v>31.49</v>
      </c>
      <c r="G20" s="20">
        <f t="shared" si="0"/>
        <v>251.92</v>
      </c>
      <c r="N20" s="2"/>
      <c r="O20" s="2"/>
    </row>
    <row r="21" spans="2:15" ht="15.75" thickBot="1" x14ac:dyDescent="0.3">
      <c r="B21" s="11">
        <v>12</v>
      </c>
      <c r="C21" s="35" t="s">
        <v>26</v>
      </c>
      <c r="D21" s="10" t="s">
        <v>19</v>
      </c>
      <c r="E21" s="18">
        <v>8</v>
      </c>
      <c r="F21" s="19">
        <v>9.17</v>
      </c>
      <c r="G21" s="20">
        <f t="shared" si="0"/>
        <v>73.36</v>
      </c>
      <c r="N21" s="2"/>
      <c r="O21" s="2"/>
    </row>
    <row r="22" spans="2:15" ht="15.75" thickBot="1" x14ac:dyDescent="0.3">
      <c r="B22" s="11">
        <v>13</v>
      </c>
      <c r="C22" s="37" t="s">
        <v>27</v>
      </c>
      <c r="D22" s="21" t="s">
        <v>19</v>
      </c>
      <c r="E22" s="13">
        <v>8</v>
      </c>
      <c r="F22" s="19">
        <v>3.56</v>
      </c>
      <c r="G22" s="20">
        <f t="shared" si="0"/>
        <v>28.48</v>
      </c>
      <c r="N22" s="2"/>
      <c r="O22" s="2"/>
    </row>
    <row r="23" spans="2:15" ht="15.75" thickBot="1" x14ac:dyDescent="0.3">
      <c r="B23" s="11">
        <v>14</v>
      </c>
      <c r="C23" s="37" t="s">
        <v>28</v>
      </c>
      <c r="D23" s="21" t="s">
        <v>19</v>
      </c>
      <c r="E23" s="13">
        <v>8</v>
      </c>
      <c r="F23" s="19">
        <v>25.26</v>
      </c>
      <c r="G23" s="20">
        <f t="shared" si="0"/>
        <v>202.08</v>
      </c>
      <c r="N23" s="2"/>
      <c r="O23" s="2"/>
    </row>
    <row r="24" spans="2:15" ht="15.75" thickBot="1" x14ac:dyDescent="0.3">
      <c r="B24" s="11">
        <v>15</v>
      </c>
      <c r="C24" s="37" t="s">
        <v>29</v>
      </c>
      <c r="D24" s="12" t="s">
        <v>16</v>
      </c>
      <c r="E24" s="13">
        <v>1</v>
      </c>
      <c r="F24" s="19">
        <v>137.03</v>
      </c>
      <c r="G24" s="20">
        <f t="shared" si="0"/>
        <v>137.03</v>
      </c>
      <c r="N24" s="2"/>
      <c r="O24" s="2"/>
    </row>
    <row r="25" spans="2:15" ht="15.75" thickBot="1" x14ac:dyDescent="0.3">
      <c r="B25" s="11">
        <v>16</v>
      </c>
      <c r="C25" s="37" t="s">
        <v>30</v>
      </c>
      <c r="D25" s="12" t="s">
        <v>16</v>
      </c>
      <c r="E25" s="13">
        <v>1</v>
      </c>
      <c r="F25" s="19">
        <v>314.05</v>
      </c>
      <c r="G25" s="20">
        <f t="shared" si="0"/>
        <v>314.05</v>
      </c>
      <c r="N25" s="2"/>
      <c r="O25" s="2"/>
    </row>
    <row r="26" spans="2:15" ht="15.75" thickBot="1" x14ac:dyDescent="0.3">
      <c r="B26" s="60" t="s">
        <v>14</v>
      </c>
      <c r="C26" s="61"/>
      <c r="D26" s="61"/>
      <c r="E26" s="61"/>
      <c r="F26" s="62"/>
      <c r="G26" s="22">
        <f>SUM(G12:G25)</f>
        <v>2351.8500000000004</v>
      </c>
      <c r="N26" s="2"/>
      <c r="O26" s="2"/>
    </row>
    <row r="27" spans="2:15" ht="16.149999999999999" customHeight="1" thickBot="1" x14ac:dyDescent="0.3">
      <c r="B27" s="57" t="s">
        <v>31</v>
      </c>
      <c r="C27" s="58"/>
      <c r="D27" s="58"/>
      <c r="E27" s="58"/>
      <c r="F27" s="58"/>
      <c r="G27" s="59"/>
      <c r="N27" s="2"/>
      <c r="O27" s="2"/>
    </row>
    <row r="28" spans="2:15" ht="15.75" thickBot="1" x14ac:dyDescent="0.3">
      <c r="B28" s="11">
        <v>17</v>
      </c>
      <c r="C28" s="35" t="s">
        <v>32</v>
      </c>
      <c r="D28" s="23" t="s">
        <v>33</v>
      </c>
      <c r="E28" s="18">
        <v>10</v>
      </c>
      <c r="F28" s="14">
        <v>11.75</v>
      </c>
      <c r="G28" s="20">
        <f t="shared" ref="G28:G30" si="1">F28*E28</f>
        <v>117.5</v>
      </c>
      <c r="N28" s="2"/>
      <c r="O28" s="2"/>
    </row>
    <row r="29" spans="2:15" ht="15.75" thickBot="1" x14ac:dyDescent="0.3">
      <c r="B29" s="11">
        <v>18</v>
      </c>
      <c r="C29" s="35" t="s">
        <v>34</v>
      </c>
      <c r="D29" s="23" t="s">
        <v>33</v>
      </c>
      <c r="E29" s="18">
        <v>18</v>
      </c>
      <c r="F29" s="14">
        <v>17.55</v>
      </c>
      <c r="G29" s="20">
        <f t="shared" si="1"/>
        <v>315.90000000000003</v>
      </c>
      <c r="N29" s="2"/>
      <c r="O29" s="2"/>
    </row>
    <row r="30" spans="2:15" ht="15.75" thickBot="1" x14ac:dyDescent="0.3">
      <c r="B30" s="11">
        <v>19</v>
      </c>
      <c r="C30" s="35" t="s">
        <v>35</v>
      </c>
      <c r="D30" s="23" t="s">
        <v>11</v>
      </c>
      <c r="E30" s="18">
        <v>1</v>
      </c>
      <c r="F30" s="14">
        <v>91.56</v>
      </c>
      <c r="G30" s="20">
        <f t="shared" si="1"/>
        <v>91.56</v>
      </c>
      <c r="N30" s="2"/>
      <c r="O30" s="2"/>
    </row>
    <row r="31" spans="2:15" ht="15.75" thickBot="1" x14ac:dyDescent="0.3">
      <c r="B31" s="51" t="s">
        <v>31</v>
      </c>
      <c r="C31" s="52"/>
      <c r="D31" s="52"/>
      <c r="E31" s="52"/>
      <c r="F31" s="53"/>
      <c r="G31" s="17">
        <f>SUM(G28:G30)</f>
        <v>524.96</v>
      </c>
      <c r="J31" s="7"/>
    </row>
    <row r="32" spans="2:15" ht="18" customHeight="1" thickBot="1" x14ac:dyDescent="0.3">
      <c r="B32" s="57" t="s">
        <v>36</v>
      </c>
      <c r="C32" s="58"/>
      <c r="D32" s="58"/>
      <c r="E32" s="58"/>
      <c r="F32" s="58"/>
      <c r="G32" s="59"/>
    </row>
    <row r="33" spans="2:15" ht="15.75" thickBot="1" x14ac:dyDescent="0.3">
      <c r="B33" s="11">
        <v>20</v>
      </c>
      <c r="C33" s="37" t="s">
        <v>37</v>
      </c>
      <c r="D33" s="12" t="s">
        <v>16</v>
      </c>
      <c r="E33" s="13">
        <v>1</v>
      </c>
      <c r="F33" s="14">
        <v>280.83</v>
      </c>
      <c r="G33" s="15">
        <f>F33*E33</f>
        <v>280.83</v>
      </c>
      <c r="N33" s="2"/>
      <c r="O33" s="2"/>
    </row>
    <row r="34" spans="2:15" ht="15.75" thickBot="1" x14ac:dyDescent="0.3">
      <c r="B34" s="51" t="s">
        <v>36</v>
      </c>
      <c r="C34" s="52"/>
      <c r="D34" s="52"/>
      <c r="E34" s="52"/>
      <c r="F34" s="53"/>
      <c r="G34" s="17">
        <f>G33</f>
        <v>280.83</v>
      </c>
      <c r="J34" s="7"/>
      <c r="O34" s="2"/>
    </row>
    <row r="35" spans="2:15" ht="15.75" thickBot="1" x14ac:dyDescent="0.3">
      <c r="B35" s="51" t="s">
        <v>38</v>
      </c>
      <c r="C35" s="52"/>
      <c r="D35" s="52"/>
      <c r="E35" s="52"/>
      <c r="F35" s="53"/>
      <c r="G35" s="17">
        <f>G10+G26+G31+G34</f>
        <v>21167.64</v>
      </c>
      <c r="J35" s="7"/>
      <c r="O35" s="2"/>
    </row>
    <row r="36" spans="2:15" ht="45" thickBot="1" x14ac:dyDescent="0.3">
      <c r="B36" s="24">
        <v>21</v>
      </c>
      <c r="C36" s="38" t="s">
        <v>39</v>
      </c>
      <c r="D36" s="25" t="s">
        <v>40</v>
      </c>
      <c r="E36" s="26">
        <f>G35*10%</f>
        <v>2116.7640000000001</v>
      </c>
      <c r="F36" s="34"/>
      <c r="G36" s="27">
        <f>E36-E36*F36/100</f>
        <v>2116.7640000000001</v>
      </c>
    </row>
    <row r="37" spans="2:15" ht="35.25" customHeight="1" thickBot="1" x14ac:dyDescent="0.3">
      <c r="B37" s="48" t="s">
        <v>41</v>
      </c>
      <c r="C37" s="49"/>
      <c r="D37" s="49"/>
      <c r="E37" s="49"/>
      <c r="F37" s="50"/>
      <c r="G37" s="28">
        <f>G35+G36</f>
        <v>23284.403999999999</v>
      </c>
    </row>
    <row r="38" spans="2:15" ht="28.5" customHeight="1" thickBot="1" x14ac:dyDescent="0.3">
      <c r="B38" s="44" t="s">
        <v>42</v>
      </c>
      <c r="C38" s="45"/>
      <c r="D38" s="45"/>
      <c r="E38" s="45"/>
      <c r="F38" s="46"/>
      <c r="G38" s="29">
        <f>G37*1.21</f>
        <v>28174.128839999998</v>
      </c>
    </row>
    <row r="39" spans="2:15" x14ac:dyDescent="0.25">
      <c r="B39" s="30"/>
      <c r="C39" s="30"/>
      <c r="D39" s="30"/>
      <c r="E39" s="30"/>
      <c r="F39" s="30"/>
      <c r="G39" s="30"/>
    </row>
    <row r="40" spans="2:15" ht="33.75" customHeight="1" x14ac:dyDescent="0.25">
      <c r="B40" s="40" t="s">
        <v>43</v>
      </c>
      <c r="C40" s="40"/>
      <c r="D40" s="40"/>
      <c r="E40" s="40"/>
      <c r="F40" s="40"/>
      <c r="G40" s="40"/>
    </row>
    <row r="41" spans="2:15" ht="45.6" customHeight="1" x14ac:dyDescent="0.25">
      <c r="B41" s="41" t="s">
        <v>44</v>
      </c>
      <c r="C41" s="41"/>
      <c r="D41" s="41"/>
      <c r="E41" s="41"/>
      <c r="F41" s="41"/>
      <c r="G41" s="41"/>
    </row>
    <row r="43" spans="2:15" x14ac:dyDescent="0.25">
      <c r="B43" s="5"/>
      <c r="C43" s="42"/>
      <c r="D43" s="42"/>
      <c r="E43" s="42"/>
      <c r="F43" s="42"/>
      <c r="G43" s="42"/>
      <c r="H43" s="1"/>
    </row>
    <row r="44" spans="2:15" ht="63.75" customHeight="1" x14ac:dyDescent="0.25">
      <c r="B44" s="6"/>
      <c r="C44" s="43"/>
      <c r="D44" s="43"/>
      <c r="E44" s="43"/>
      <c r="F44" s="43"/>
      <c r="G44" s="43"/>
      <c r="H44" s="43"/>
    </row>
    <row r="45" spans="2:15" x14ac:dyDescent="0.25">
      <c r="B45" s="6"/>
      <c r="C45" s="6"/>
      <c r="D45" s="9"/>
      <c r="E45" s="9"/>
      <c r="F45" s="9"/>
      <c r="G45" s="9"/>
      <c r="H45" s="9"/>
    </row>
  </sheetData>
  <mergeCells count="16">
    <mergeCell ref="E1:G1"/>
    <mergeCell ref="B37:F37"/>
    <mergeCell ref="B31:F31"/>
    <mergeCell ref="B34:F34"/>
    <mergeCell ref="B11:G11"/>
    <mergeCell ref="B35:F35"/>
    <mergeCell ref="B32:G32"/>
    <mergeCell ref="B26:F26"/>
    <mergeCell ref="B27:G27"/>
    <mergeCell ref="B7:G7"/>
    <mergeCell ref="B10:F10"/>
    <mergeCell ref="B40:G40"/>
    <mergeCell ref="B41:G41"/>
    <mergeCell ref="C43:G43"/>
    <mergeCell ref="C44:H44"/>
    <mergeCell ref="B38:F38"/>
  </mergeCells>
  <phoneticPr fontId="3" type="noConversion"/>
  <pageMargins left="0.2" right="0.2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ttps_x003a__x002f__x002f_avilys_x002e_vu_x002e_lt_x002f_dhs_x002f_actDHSDocumentShow_x003f_docOid_x003d_470eb460bf7c11eebf1fed8d3e630f93 xmlns="10d82443-09d3-40b0-8c83-26301ffc3ad6">
      <Url xsi:nil="true"/>
      <Description xsi:nil="true"/>
    </https_x003a__x002f__x002f_avilys_x002e_vu_x002e_lt_x002f_dhs_x002f_actDHSDocumentShow_x003f_docOid_x003d_470eb460bf7c11eebf1fed8d3e630f93>
    <Nuoroda xmlns="10d82443-09d3-40b0-8c83-26301ffc3ad6">
      <Url xsi:nil="true"/>
      <Description xsi:nil="true"/>
    </Nuoroda>
    <lcf76f155ced4ddcb4097134ff3c332f xmlns="10d82443-09d3-40b0-8c83-26301ffc3ad6">
      <Terms xmlns="http://schemas.microsoft.com/office/infopath/2007/PartnerControls"/>
    </lcf76f155ced4ddcb4097134ff3c332f>
    <TaxCatchAll xmlns="ee1859fd-5c03-4aad-a8ae-84688b43cb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B8210A874BFC64B87AC34CB24042502" ma:contentTypeVersion="19" ma:contentTypeDescription="Kurkite naują dokumentą." ma:contentTypeScope="" ma:versionID="a4a12154a1acd23d97d3dc38335883cd">
  <xsd:schema xmlns:xsd="http://www.w3.org/2001/XMLSchema" xmlns:xs="http://www.w3.org/2001/XMLSchema" xmlns:p="http://schemas.microsoft.com/office/2006/metadata/properties" xmlns:ns2="10d82443-09d3-40b0-8c83-26301ffc3ad6" xmlns:ns3="ee1859fd-5c03-4aad-a8ae-84688b43cbdc" targetNamespace="http://schemas.microsoft.com/office/2006/metadata/properties" ma:root="true" ma:fieldsID="6fbbfa0c4e33052f45158ef01705a49a" ns2:_="" ns3:_="">
    <xsd:import namespace="10d82443-09d3-40b0-8c83-26301ffc3ad6"/>
    <xsd:import namespace="ee1859fd-5c03-4aad-a8ae-84688b43c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Nuoroda" minOccurs="0"/>
                <xsd:element ref="ns2:https_x003a__x002f__x002f_avilys_x002e_vu_x002e_lt_x002f_dhs_x002f_actDHSDocumentShow_x003f_docOid_x003d_470eb460bf7c11eebf1fed8d3e630f93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82443-09d3-40b0-8c83-26301ffc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oroda" ma:index="14" nillable="true" ma:displayName="Nuoroda" ma:description="https://avilys.vu.lt/dhs/actDHSDocumentShow?docOid=91d93b60ec6e11e7b4fd9908b57f9091#" ma:format="Hyperlink" ma:internalName="Nuorod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ttps_x003a__x002f__x002f_avilys_x002e_vu_x002e_lt_x002f_dhs_x002f_actDHSDocumentShow_x003f_docOid_x003d_470eb460bf7c11eebf1fed8d3e630f93" ma:index="15" nillable="true" ma:displayName="https://avilys.vu.lt/dhs/actDHSDocumentShow?docOid=470eb460bf7c11eebf1fed8d3e630f93" ma:format="Image" ma:internalName="https_x003a__x002f__x002f_avilys_x002e_vu_x002e_lt_x002f_dhs_x002f_actDHSDocumentShow_x003f_docOid_x003d_470eb460bf7c11eebf1fed8d3e630f9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bd1d6e2d-d61e-4002-9eb5-e7f8ec1ff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59fd-5c03-4aad-a8ae-84688b43c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1a7d060-56e9-4f3b-b1f8-de18a18b46d2}" ma:internalName="TaxCatchAll" ma:showField="CatchAllData" ma:web="ee1859fd-5c03-4aad-a8ae-84688b43c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18FE93-5E13-495A-93AF-541BB987CAF3}">
  <ds:schemaRefs>
    <ds:schemaRef ds:uri="http://schemas.microsoft.com/office/2006/metadata/properties"/>
    <ds:schemaRef ds:uri="http://schemas.microsoft.com/office/infopath/2007/PartnerControls"/>
    <ds:schemaRef ds:uri="10d82443-09d3-40b0-8c83-26301ffc3ad6"/>
    <ds:schemaRef ds:uri="ee1859fd-5c03-4aad-a8ae-84688b43cbdc"/>
  </ds:schemaRefs>
</ds:datastoreItem>
</file>

<file path=customXml/itemProps2.xml><?xml version="1.0" encoding="utf-8"?>
<ds:datastoreItem xmlns:ds="http://schemas.openxmlformats.org/officeDocument/2006/customXml" ds:itemID="{6D77C135-BBA3-4F84-9D2A-8AC9A2A826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6FBC6B-608C-49D7-8050-0E6814479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82443-09d3-40b0-8c83-26301ffc3ad6"/>
    <ds:schemaRef ds:uri="ee1859fd-5c03-4aad-a8ae-84688b43c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Dell</cp:lastModifiedBy>
  <cp:revision/>
  <cp:lastPrinted>2025-02-07T11:21:33Z</cp:lastPrinted>
  <dcterms:created xsi:type="dcterms:W3CDTF">2015-06-05T18:17:20Z</dcterms:created>
  <dcterms:modified xsi:type="dcterms:W3CDTF">2025-02-12T07:25:28Z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0x010100DB8210A874BFC64B87AC34CB24042502</vt:lpwstr>
  </property>
  <property fmtid="{D5CDD505-2E9C-101B-9397-08002B2CF9AE}" pid="3" name="MediaServiceImageTags">
    <vt:lpwstr/>
  </property>
</Properties>
</file>