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KONKURSAI\Santaros klinikos\2023-05-08\"/>
    </mc:Choice>
  </mc:AlternateContent>
  <xr:revisionPtr revIDLastSave="0" documentId="13_ncr:1_{0E91AE1A-3376-40C5-94DA-56D221CEE24F}" xr6:coauthVersionLast="47" xr6:coauthVersionMax="47" xr10:uidLastSave="{00000000-0000-0000-0000-000000000000}"/>
  <bookViews>
    <workbookView xWindow="-120" yWindow="-120" windowWidth="29040" windowHeight="1572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1" l="1"/>
  <c r="H78" i="1"/>
  <c r="G78" i="1"/>
  <c r="G55" i="1" l="1"/>
  <c r="H55" i="1" s="1"/>
  <c r="G53" i="1"/>
  <c r="H53" i="1" s="1"/>
  <c r="G75" i="1"/>
  <c r="H75" i="1" s="1"/>
  <c r="G73" i="1"/>
  <c r="H73" i="1" s="1"/>
  <c r="G71" i="1"/>
  <c r="H71" i="1" s="1"/>
  <c r="G65" i="1"/>
  <c r="H65" i="1" s="1"/>
  <c r="G63" i="1"/>
  <c r="H63" i="1" s="1"/>
  <c r="G61" i="1"/>
  <c r="H61" i="1" s="1"/>
  <c r="G51" i="1"/>
  <c r="H51" i="1" s="1"/>
  <c r="G49" i="1" l="1"/>
  <c r="H49" i="1" s="1"/>
  <c r="G45" i="1"/>
  <c r="H45" i="1" s="1"/>
  <c r="G43" i="1"/>
  <c r="H43" i="1" s="1"/>
  <c r="G41" i="1"/>
  <c r="H41" i="1" s="1"/>
  <c r="G35" i="1"/>
  <c r="H35" i="1" s="1"/>
  <c r="G29" i="1"/>
  <c r="H29" i="1" s="1"/>
  <c r="G27" i="1"/>
  <c r="H27" i="1" s="1"/>
  <c r="G25" i="1"/>
  <c r="H25" i="1" s="1"/>
  <c r="G19" i="1"/>
  <c r="H19" i="1" s="1"/>
  <c r="G17" i="1"/>
  <c r="H17" i="1" s="1"/>
  <c r="G15" i="1"/>
  <c r="H15" i="1" s="1"/>
  <c r="G13" i="1"/>
  <c r="H13" i="1" s="1"/>
  <c r="G11" i="1" l="1"/>
  <c r="H11" i="1" s="1"/>
</calcChain>
</file>

<file path=xl/sharedStrings.xml><?xml version="1.0" encoding="utf-8"?>
<sst xmlns="http://schemas.openxmlformats.org/spreadsheetml/2006/main" count="162" uniqueCount="127">
  <si>
    <t>Mato vnt.</t>
  </si>
  <si>
    <t>Argatrobanas</t>
  </si>
  <si>
    <t>Dapsonas</t>
  </si>
  <si>
    <t>Nimodipinas</t>
  </si>
  <si>
    <t>Teikoplaninas</t>
  </si>
  <si>
    <t>tabletė</t>
  </si>
  <si>
    <t>kapsulė</t>
  </si>
  <si>
    <t>buteliukas arba ampulė</t>
  </si>
  <si>
    <t>buteliukas</t>
  </si>
  <si>
    <t>mililitras</t>
  </si>
  <si>
    <t>koncentratas infuziniam tirpalui 100mg/ml 2,5ml</t>
  </si>
  <si>
    <t>inj. 4mg/ml 1ml</t>
  </si>
  <si>
    <t>tab. 50mg</t>
  </si>
  <si>
    <t>inj. 1000mg</t>
  </si>
  <si>
    <t>Lorazepamas</t>
  </si>
  <si>
    <t>Acetilcisteinas</t>
  </si>
  <si>
    <t>inj. 100 mg / ml 3 ml</t>
  </si>
  <si>
    <t>Antitoksinis priešdifterinis serumas</t>
  </si>
  <si>
    <t>Antitimocitinis globulinas (arklio)</t>
  </si>
  <si>
    <t>inj. 50mg/ml 5ml</t>
  </si>
  <si>
    <t>Clostridium botulinum A tipo toksino ir hemagliutinino kompleksas</t>
  </si>
  <si>
    <t>milteliai injekciniam tirpalui 300V</t>
  </si>
  <si>
    <t>Eritromicinas</t>
  </si>
  <si>
    <t>Ervinia L-asparaginazė</t>
  </si>
  <si>
    <t>inj. 10 000 VV</t>
  </si>
  <si>
    <t xml:space="preserve">inj. intraventrikuliai 20mg/ml 5ml </t>
  </si>
  <si>
    <t>Etopozidas</t>
  </si>
  <si>
    <t>Fenobarbitalis</t>
  </si>
  <si>
    <t>tab. 100mg</t>
  </si>
  <si>
    <t>transd.pleistras 12mcg/val.</t>
  </si>
  <si>
    <t>Fentanilis</t>
  </si>
  <si>
    <t>pleistras</t>
  </si>
  <si>
    <t>inj. 0,5 mg 5 ml</t>
  </si>
  <si>
    <t>Flumazenilis</t>
  </si>
  <si>
    <t>Izoniazidas</t>
  </si>
  <si>
    <t>inj. 500mg</t>
  </si>
  <si>
    <t>Karglumo rūgštis</t>
  </si>
  <si>
    <t>tab. 200mg, fas.ne didesnė negu 5 tab.</t>
  </si>
  <si>
    <t>Karmustinas</t>
  </si>
  <si>
    <t>inj. 100mg</t>
  </si>
  <si>
    <t>inj. 1mg/ml 2ml</t>
  </si>
  <si>
    <t>Klemastinas</t>
  </si>
  <si>
    <t>Ličio karbonatas</t>
  </si>
  <si>
    <t>tab. 450mg</t>
  </si>
  <si>
    <t>inj. 10mg milteliai šlapimo pūslės tirpalui ar injekciniam tirpalui</t>
  </si>
  <si>
    <t>Mitomicinas</t>
  </si>
  <si>
    <t>Tirpalas praplovimams, sterilus 0,9mg/ml 3000 ml</t>
  </si>
  <si>
    <t>Natrio chloridas</t>
  </si>
  <si>
    <t>Tirpalas praplovimams, sterilus; vertikaliai pastatoma pakuotė su užsukamu kamščiu,  0,9mg/ml 1000 ml</t>
  </si>
  <si>
    <t>pakuotė</t>
  </si>
  <si>
    <t>inj. į/v. 100mg+100mg/ml 50ml</t>
  </si>
  <si>
    <t>Natrio fenilacetatas+Natrio benzoatas</t>
  </si>
  <si>
    <t>milteliai infuziniam tirpalui 50mg</t>
  </si>
  <si>
    <t>Natrio nitroprusidas</t>
  </si>
  <si>
    <t xml:space="preserve">geriamoji suspensija 10mg/ml </t>
  </si>
  <si>
    <t>Nevirapinas</t>
  </si>
  <si>
    <t>inj. 10 mg / 50 ml</t>
  </si>
  <si>
    <t>Oseltamiviras</t>
  </si>
  <si>
    <t>kaps. 45mg</t>
  </si>
  <si>
    <t>Sorbitolis + Manitolis</t>
  </si>
  <si>
    <t>Tirpalas praplovimams, sterilus;  27 - 20g / 10 g- 5,4 g/l  3000 ml</t>
  </si>
  <si>
    <t>inj. 400mg</t>
  </si>
  <si>
    <t>inj. 20VV / ml</t>
  </si>
  <si>
    <t>Vazopresinas</t>
  </si>
  <si>
    <t xml:space="preserve">geriamas tirpalas 10mg/ml </t>
  </si>
  <si>
    <t>Zidovudinas</t>
  </si>
  <si>
    <t>Metotreksatas</t>
  </si>
  <si>
    <t>inj. 10mg/ml 10ml</t>
  </si>
  <si>
    <t>inf. 500V/500V/100V/ml 10ml</t>
  </si>
  <si>
    <t>Antitoksinis botulino serumas A+B+E</t>
  </si>
  <si>
    <t>Pirkimo dalies Nr.</t>
  </si>
  <si>
    <t>PVM tarifas %</t>
  </si>
  <si>
    <t>SPS 1 priedas</t>
  </si>
  <si>
    <t>Suma be PVM Eur</t>
  </si>
  <si>
    <t>Suma su PVM Eur</t>
  </si>
  <si>
    <t>Firminis prekės pavadinimas, siūloma pakuotė, gamintojas</t>
  </si>
  <si>
    <t>Vaisto registr. Nr. LR, EU VPR ar LI sąraše. Vardiniam VP - reg. Nr. EEE valstybėje ar gamintojo šalyje</t>
  </si>
  <si>
    <t>Vnt. įkainis Eur be PVM</t>
  </si>
  <si>
    <t>Maksimalus perkamas kiekis</t>
  </si>
  <si>
    <t>Pavadinimas, forma, stiprumas</t>
  </si>
  <si>
    <t>Tirpalas praplovimams, sterilus; vertikaliai pastatoma pakuotė su užsukamu kamščiu, 0,9mg/ml 500 ml</t>
  </si>
  <si>
    <t xml:space="preserve">TECHNINĖ SPECIFIKACIJA </t>
  </si>
  <si>
    <t>VAISTINIAI PREPARATAI (6099)</t>
  </si>
  <si>
    <t>Bendrieji reikalavimai</t>
  </si>
  <si>
    <t xml:space="preserve">1. Siūlomi vaistiniai preparatai turi būti registruoti Lietuvos Respublikos vaistinių preparatų registre, Bendrijos vaistinių preparatų registre ar įrašyti į Lygiagrečiai importuojamų vaistinių preparatų sąrašą. Tais atvejais, kai  techninėje specifikacijoje nurodyti vaistiniai preparatai nėra įtraukti į Lietuvos Respublikos vaistinių preparatų registrą, Bendrijos vaistinių preparatų registrą ar Lygiagrečiai importuojamų vaistinių preparatų sąrašą, gali būti siūlomi vaistiniai preparatai, registruoti bent vienoje EEE valstybėje ar gamintojo šalyje kaip vardiniai vaistiniai preparatai. </t>
  </si>
  <si>
    <t>3. Registracijos sąlygų neatitinkantys imuniniai ir (ar) kraujo vaistiniai preparatai gali būti tiekiami rinkai tik kai atitinka Lietuvos Respublikos farmacijos įstatymo 15 straipsnio 9 dalyje ir 17 straipsnio 12 dalies 3 punkte nustatytus reikalavimus.</t>
  </si>
  <si>
    <t>2. Jei siūlomi vardiniai vaistiniai preparatai, neregistruoti nei vienoje EEE valstybėje, turi būti pateikiami vaisto registraciją patvirtinantys dokumentai, internetinė nuoroda anglų kalba ir pakuotės lapeliai.</t>
  </si>
  <si>
    <r>
      <rPr>
        <sz val="11"/>
        <rFont val="Times New Roman"/>
        <family val="1"/>
        <charset val="186"/>
      </rPr>
      <t>4.</t>
    </r>
    <r>
      <rPr>
        <sz val="11"/>
        <rFont val="Times New Roman1"/>
        <charset val="186"/>
      </rPr>
      <t xml:space="preserve"> </t>
    </r>
    <r>
      <rPr>
        <sz val="11"/>
        <rFont val="Times New Roman"/>
        <family val="1"/>
        <charset val="186"/>
      </rPr>
      <t>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r>
  </si>
  <si>
    <r>
      <rPr>
        <sz val="11"/>
        <rFont val="Times New Roman"/>
        <family val="1"/>
        <charset val="186"/>
      </rPr>
      <t>5.</t>
    </r>
    <r>
      <rPr>
        <sz val="11"/>
        <rFont val="Times New Roman1"/>
        <charset val="186"/>
      </rPr>
      <t xml:space="preserve"> </t>
    </r>
    <r>
      <rPr>
        <b/>
        <sz val="11"/>
        <rFont val="Times New Roman1"/>
        <charset val="186"/>
      </rPr>
      <t>Žalieji kriterijai.</t>
    </r>
    <r>
      <rPr>
        <sz val="11"/>
        <rFont val="Times New Roman1"/>
        <charset val="186"/>
      </rPr>
      <t xml:space="preserve"> Antrinė prekių pakuotė turi būti tinkama perdirbimui. Tiekėjas turi pateikti deklaraciją, kad jo siūlomų prekių antrinė pakuotė yra tinkama perdirbimui arba kitus lygiaverčius įrodymus (pakuotės aprašymas, gamintojo ir/ar tiekėjo techniniai dokumentai).</t>
    </r>
  </si>
  <si>
    <t>ACC inject 300mg/3ml amp. N50, Hexal</t>
  </si>
  <si>
    <t>Vardinis, (lapelis ir Vokietijos reg. Nr. pridedama)</t>
  </si>
  <si>
    <t>Thymogam 250mg/5ml inj N1, Bharat Biotech</t>
  </si>
  <si>
    <t>Antytoksyna botulinowa ABE 500iu+500iu+100iu/ml inj.tirp. 10ml N1, Biomed</t>
  </si>
  <si>
    <t>Vardinis (https://biomed.com.pl/assets/ulotki/Botulina_ABE_ulotka.pdf, lapelis ir registracijos kopija pridedama )</t>
  </si>
  <si>
    <t>Diphtheria Antitoxin 1000 IU/ml 10ml flac. N1, Biological E.Limited</t>
  </si>
  <si>
    <t>Vardinis ( Licencijos Nr. 1762, lapelis pridedamas https://cdsco.gov.in/opencms/resources/UploadCDSCOWeb/2018/UploadPublic_NoticesFiles/listwhogmp.pdf)</t>
  </si>
  <si>
    <t>ARGATRA MULTIDOSE 100mg/ml 2,5ml N1, Mitsubishi Tanabe Pharma GmbH</t>
  </si>
  <si>
    <t>Vardinis, (Vokietijos reg. Nr. pridedama)</t>
  </si>
  <si>
    <t>Erythromycin Panpharma 1g milteliai injekciniam tirpalui N10, Panpharma S.A.</t>
  </si>
  <si>
    <t>Asparshil (L-Asparaginase for injection 10,000 IU) N1, Shilpa Medicare</t>
  </si>
  <si>
    <t>Vardinis ( Licencijos Nr. 1761, lapelis pridedamas https://cdsco.gov.in/opencms/resources/UploadCDSCOWeb/2018/UploadPublic_NoticesFiles/listwhogmp.pdf )</t>
  </si>
  <si>
    <t>ETOPOSID 100mg HEXAL 20mg/ml 100mg N1, Hexal</t>
  </si>
  <si>
    <t>Flumazenil Hikma 0,5 mg/5mL N5</t>
  </si>
  <si>
    <t>Vardinis, (Vokietijos reg. Nr., lapelis pridedama)</t>
  </si>
  <si>
    <t>Vardinis ( Licencijos Nr. 1632  https://cdsco.gov.in/opencms/resources/UploadCDSCOWeb/2018/UploadPublic_NoticesFiles/listwhogmp.pdf)</t>
  </si>
  <si>
    <t>Caroma 100mg for inj. N1, Mediclona Biotech</t>
  </si>
  <si>
    <t>Vardinis (Lapelis pridedamas
Moldovos registras: http://nomenclator.amdm.gov.md/)</t>
  </si>
  <si>
    <t>Clemastin-BP 1mg/ml injekcinis tirpalas 2ml N10, S.C. Balkan Pharmaceuticals</t>
  </si>
  <si>
    <t>Intalith CR-450mg tab. N100</t>
  </si>
  <si>
    <t>Plastomet 1000mg/10ml inj. N1</t>
  </si>
  <si>
    <t>Vardinis ( Licencijos Nr. 1590, lapelis pridedamas https://cdsco.gov.in/opencms/resources/UploadCDSCOWeb/2018/UploadPublic_NoticesFiles/listwhogmp.pdf)</t>
  </si>
  <si>
    <t>Vardinis ( Licencijos Nr. 1632, lapelis pridedamas Reg. Nr. gamintojo šalyje Nr. 1632 https://cdsco.gov.in/opencms/resources/UploadCDSCOWeb/2018/UploadPublic_NoticesFiles/listwhogmp.pdf)</t>
  </si>
  <si>
    <t>Mitomycin 10mg for inj. N1, Admac Life Sciences</t>
  </si>
  <si>
    <t>Vardinis ( Licencijos Nr. 907, lapelis pridedamas https://cdsco.gov.in/opencms/resources/UploadCDSCOWeb/2018/UploadPublic_NoticesFiles/listwhogmp.pdf</t>
  </si>
  <si>
    <t>Nipress 50mg in amp. N1, Samarth</t>
  </si>
  <si>
    <t>Vardinis ( Licencijos Nr. 903, lapelis pridedamas https://cdsco.gov.in/opencms/resources/UploadCDSCOWeb/2018/UploadPublic_NoticesFiles/listwhogmp.pdf)</t>
  </si>
  <si>
    <t>Viramune 50mg/5ml suspension 240ml N1, Boehringer Ing.</t>
  </si>
  <si>
    <t>Vardinis</t>
  </si>
  <si>
    <t>Nimotax 10mg infuzinis tirpalas 50ml N1, Torrent Pace</t>
  </si>
  <si>
    <t>Vardinis ( Licencijos Nr. 323, lapelis pridedamas)</t>
  </si>
  <si>
    <t>Cpressin-P 20IU/ml 1ml N5, Samarth</t>
  </si>
  <si>
    <t>RETROVIR M DOSIER SPRITZE 10mg/ml 200ml N1, Viiv Healthcare GmbH</t>
  </si>
  <si>
    <t>Notifikuotas</t>
  </si>
  <si>
    <t>Sodium chloride 0,9% praplovimui 1000ml N1, Polifarma</t>
  </si>
  <si>
    <t>Vardinis ( Licencijos Nr. 1839 https://cdsco.gov.in/opencms/resources/UploadCDSCOWeb/2018/UploadPublic_NoticesFiles/listwhogmp.pdf
lapelis pridedamas )</t>
  </si>
  <si>
    <t>Vardinis ( Licencijos Nr. 1084, lapelis pridedamas https://cdsco.gov.in/opencms/resources/UploadCDSCOWeb/2018/UploadPublic_NoticesFiles/listwhogmp.pd)</t>
  </si>
  <si>
    <t>Ticobrave 400mg inj. N1, Protech Telelinks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</si>
</sst>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_€"/>
    <numFmt numFmtId="165" formatCode="0.0000"/>
  </numFmts>
  <fonts count="14">
    <font>
      <sz val="11"/>
      <color theme="1"/>
      <name val="Calibri"/>
      <family val="2"/>
      <charset val="186"/>
      <scheme val="minor"/>
    </font>
    <font>
      <sz val="11"/>
      <color theme="1"/>
      <name val="Calibri"/>
      <family val="2"/>
      <charset val="186"/>
      <scheme val="minor"/>
    </font>
    <font>
      <sz val="10"/>
      <name val="Arial"/>
      <family val="2"/>
    </font>
    <font>
      <sz val="11"/>
      <name val="Times New Roman"/>
      <family val="1"/>
      <charset val="186"/>
    </font>
    <font>
      <sz val="10"/>
      <name val="Arial"/>
      <family val="2"/>
      <charset val="186"/>
    </font>
    <font>
      <sz val="11"/>
      <color theme="1"/>
      <name val="Times New Roman"/>
      <family val="1"/>
      <charset val="186"/>
    </font>
    <font>
      <b/>
      <sz val="11"/>
      <name val="Times New Roman"/>
      <family val="1"/>
      <charset val="186"/>
    </font>
    <font>
      <sz val="11"/>
      <name val="Times New Roman1"/>
      <family val="1"/>
      <charset val="186"/>
    </font>
    <font>
      <sz val="11"/>
      <name val="Times New Roman1"/>
      <charset val="186"/>
    </font>
    <font>
      <sz val="11"/>
      <color rgb="FF000000"/>
      <name val="Times New Roman"/>
      <family val="1"/>
      <charset val="186"/>
    </font>
    <font>
      <b/>
      <sz val="11"/>
      <name val="Times New Roman1"/>
      <charset val="186"/>
    </font>
    <font>
      <sz val="10"/>
      <color theme="1"/>
      <name val="Times New Roman"/>
      <family val="1"/>
      <charset val="186"/>
    </font>
    <font>
      <sz val="11"/>
      <color rgb="FFFF0000"/>
      <name val="Times New Roman"/>
      <family val="1"/>
      <charset val="186"/>
    </font>
    <font>
      <sz val="10"/>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xf numFmtId="0" fontId="2" fillId="0" borderId="0"/>
    <xf numFmtId="0" fontId="4" fillId="0" borderId="0"/>
    <xf numFmtId="0" fontId="2" fillId="0" borderId="0"/>
    <xf numFmtId="0" fontId="4" fillId="0" borderId="0"/>
    <xf numFmtId="0" fontId="4" fillId="0" borderId="0"/>
    <xf numFmtId="0" fontId="1" fillId="0" borderId="0"/>
  </cellStyleXfs>
  <cellXfs count="53">
    <xf numFmtId="0" fontId="0" fillId="0" borderId="0" xfId="0"/>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0" fontId="3" fillId="0" borderId="1" xfId="1"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vertical="center"/>
    </xf>
    <xf numFmtId="0" fontId="5" fillId="0" borderId="0" xfId="0" applyFont="1"/>
    <xf numFmtId="0" fontId="3" fillId="0" borderId="1" xfId="0" applyFont="1" applyBorder="1" applyAlignment="1">
      <alignment horizontal="center" vertical="center" wrapText="1"/>
    </xf>
    <xf numFmtId="0" fontId="3" fillId="0" borderId="1" xfId="0" applyFont="1" applyBorder="1"/>
    <xf numFmtId="1" fontId="3" fillId="0" borderId="1" xfId="0" applyNumberFormat="1" applyFont="1" applyBorder="1" applyAlignment="1">
      <alignment horizontal="center" vertical="center" wrapText="1"/>
    </xf>
    <xf numFmtId="0" fontId="3" fillId="0" borderId="0" xfId="0" applyFont="1"/>
    <xf numFmtId="0" fontId="5" fillId="0" borderId="0" xfId="0" applyFont="1" applyAlignment="1">
      <alignment horizontal="center"/>
    </xf>
    <xf numFmtId="0" fontId="6" fillId="0" borderId="0" xfId="0" applyFont="1"/>
    <xf numFmtId="0" fontId="5" fillId="0" borderId="1" xfId="0" applyFont="1" applyBorder="1"/>
    <xf numFmtId="0" fontId="3" fillId="0" borderId="1" xfId="0" applyFont="1" applyBorder="1" applyAlignment="1">
      <alignment horizontal="center"/>
    </xf>
    <xf numFmtId="0" fontId="5" fillId="0" borderId="1" xfId="0" applyFont="1" applyBorder="1" applyAlignment="1">
      <alignment horizontal="center"/>
    </xf>
    <xf numFmtId="0" fontId="9"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0" xfId="0" applyFont="1" applyAlignment="1">
      <alignment horizontal="right"/>
    </xf>
    <xf numFmtId="0" fontId="6" fillId="0" borderId="0" xfId="0" applyFont="1" applyAlignment="1">
      <alignment horizontal="center"/>
    </xf>
    <xf numFmtId="49" fontId="7" fillId="0" borderId="0" xfId="0" applyNumberFormat="1" applyFont="1" applyAlignment="1">
      <alignment horizontal="left" vertical="top" wrapText="1"/>
    </xf>
    <xf numFmtId="49" fontId="3" fillId="0" borderId="0" xfId="0" applyNumberFormat="1" applyFont="1" applyAlignment="1">
      <alignment horizontal="left" vertical="top" wrapText="1"/>
    </xf>
    <xf numFmtId="0" fontId="5" fillId="0" borderId="1" xfId="0" applyFont="1" applyBorder="1" applyAlignment="1">
      <alignment vertical="center" wrapText="1"/>
    </xf>
    <xf numFmtId="165" fontId="3" fillId="0" borderId="1" xfId="0" applyNumberFormat="1" applyFont="1" applyBorder="1" applyAlignment="1">
      <alignment horizontal="center" vertical="center" wrapText="1"/>
    </xf>
    <xf numFmtId="165" fontId="5" fillId="0" borderId="1" xfId="0" applyNumberFormat="1" applyFont="1" applyBorder="1" applyAlignment="1">
      <alignment vertical="center" wrapText="1"/>
    </xf>
    <xf numFmtId="0" fontId="11" fillId="0" borderId="1" xfId="0" applyFont="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165" fontId="3" fillId="0" borderId="1" xfId="0" applyNumberFormat="1" applyFont="1" applyFill="1" applyBorder="1" applyAlignment="1">
      <alignment horizontal="center" vertical="center" wrapText="1"/>
    </xf>
    <xf numFmtId="2" fontId="3" fillId="0" borderId="1" xfId="1" applyNumberFormat="1" applyFont="1" applyFill="1" applyBorder="1" applyAlignment="1">
      <alignment horizontal="center" vertical="center" wrapText="1"/>
    </xf>
    <xf numFmtId="2"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11" fillId="0" borderId="1" xfId="0" applyFont="1" applyFill="1" applyBorder="1" applyAlignment="1">
      <alignment vertical="center" wrapText="1"/>
    </xf>
    <xf numFmtId="2"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12" fillId="0" borderId="0" xfId="0" applyFont="1" applyFill="1" applyAlignment="1">
      <alignment vertical="center"/>
    </xf>
    <xf numFmtId="0" fontId="5" fillId="0" borderId="0" xfId="0" applyFont="1" applyFill="1" applyAlignment="1">
      <alignment vertical="center"/>
    </xf>
    <xf numFmtId="0" fontId="3" fillId="0" borderId="1" xfId="0" applyFont="1" applyFill="1" applyBorder="1" applyAlignment="1">
      <alignment horizontal="center"/>
    </xf>
    <xf numFmtId="0" fontId="3" fillId="0" borderId="1" xfId="0" applyFont="1" applyFill="1" applyBorder="1" applyAlignment="1">
      <alignment wrapText="1"/>
    </xf>
    <xf numFmtId="0" fontId="5" fillId="0" borderId="0" xfId="0" applyFont="1" applyFill="1"/>
    <xf numFmtId="0" fontId="3" fillId="0" borderId="1" xfId="0" applyFont="1" applyFill="1" applyBorder="1" applyAlignment="1">
      <alignment vertical="center"/>
    </xf>
    <xf numFmtId="0" fontId="3" fillId="0" borderId="1" xfId="3" applyFont="1" applyFill="1" applyBorder="1" applyAlignment="1">
      <alignment horizontal="center" vertical="center" wrapText="1"/>
    </xf>
    <xf numFmtId="1" fontId="3" fillId="0" borderId="1" xfId="0" applyNumberFormat="1" applyFont="1" applyFill="1" applyBorder="1" applyAlignment="1">
      <alignment horizontal="center" vertical="center"/>
    </xf>
    <xf numFmtId="164" fontId="3" fillId="0" borderId="1" xfId="1"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3" applyFont="1" applyFill="1" applyBorder="1" applyAlignment="1">
      <alignment horizontal="center" vertical="center"/>
    </xf>
    <xf numFmtId="2" fontId="3" fillId="0" borderId="1" xfId="0" applyNumberFormat="1" applyFont="1" applyFill="1" applyBorder="1" applyAlignment="1">
      <alignment vertical="top" wrapText="1"/>
    </xf>
    <xf numFmtId="0" fontId="3" fillId="0" borderId="1" xfId="0" applyFont="1" applyFill="1" applyBorder="1"/>
    <xf numFmtId="0" fontId="13" fillId="0" borderId="1" xfId="0" applyFont="1" applyFill="1" applyBorder="1" applyAlignment="1">
      <alignment vertical="center" wrapText="1"/>
    </xf>
    <xf numFmtId="2" fontId="5" fillId="0" borderId="0" xfId="0" applyNumberFormat="1" applyFont="1"/>
  </cellXfs>
  <cellStyles count="8">
    <cellStyle name="Įprastas 2" xfId="7" xr:uid="{DC6F1A35-5353-4687-874B-23D4E69F0F14}"/>
    <cellStyle name="Normal" xfId="0" builtinId="0"/>
    <cellStyle name="Normal 2" xfId="5" xr:uid="{DF3BD6A9-DC04-4D71-8B70-B4D61D470AE0}"/>
    <cellStyle name="Normal 4" xfId="1" xr:uid="{1E32C7D2-3942-48B1-BF17-755D8D68D7BE}"/>
    <cellStyle name="Normal 4 2" xfId="4" xr:uid="{4DA6C27E-9F04-4102-916C-B13B8B486CE5}"/>
    <cellStyle name="Normal 7" xfId="2" xr:uid="{B50A663E-500C-409B-9226-6D065F6C1794}"/>
    <cellStyle name="Normal 7 2" xfId="3" xr:uid="{920D4E70-EF3D-4B5F-82E7-FF4BD57615EA}"/>
    <cellStyle name="Normal 8" xfId="6" xr:uid="{CCC9FE05-8084-43C4-8C53-2AF7FF753C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9"/>
  <sheetViews>
    <sheetView tabSelected="1" topLeftCell="A64" zoomScale="110" zoomScaleNormal="110" workbookViewId="0">
      <selection activeCell="J78" sqref="J77:J78"/>
    </sheetView>
  </sheetViews>
  <sheetFormatPr defaultRowHeight="15"/>
  <cols>
    <col min="1" max="1" width="7.5703125" style="11" customWidth="1"/>
    <col min="2" max="2" width="60.140625" style="6" customWidth="1"/>
    <col min="3" max="3" width="21.42578125" style="6" customWidth="1"/>
    <col min="4" max="4" width="12.42578125" style="6" customWidth="1"/>
    <col min="5" max="5" width="7.85546875" style="6" customWidth="1"/>
    <col min="6" max="6" width="12.140625" style="6" customWidth="1"/>
    <col min="7" max="8" width="12.5703125" style="6" customWidth="1"/>
    <col min="9" max="9" width="21.5703125" style="6" customWidth="1"/>
    <col min="10" max="10" width="21.42578125" style="6" customWidth="1"/>
    <col min="11" max="16384" width="9.140625" style="6"/>
  </cols>
  <sheetData>
    <row r="1" spans="1:10" s="10" customFormat="1">
      <c r="J1" s="18" t="s">
        <v>72</v>
      </c>
    </row>
    <row r="2" spans="1:10" s="10" customFormat="1">
      <c r="A2" s="19" t="s">
        <v>81</v>
      </c>
      <c r="B2" s="19"/>
      <c r="C2" s="19"/>
      <c r="D2" s="19"/>
      <c r="E2" s="19"/>
      <c r="F2" s="19"/>
      <c r="G2" s="19"/>
      <c r="H2" s="19"/>
      <c r="I2" s="19"/>
      <c r="J2" s="19"/>
    </row>
    <row r="3" spans="1:10" s="10" customFormat="1">
      <c r="A3" s="19" t="s">
        <v>82</v>
      </c>
      <c r="B3" s="19"/>
      <c r="C3" s="19"/>
      <c r="D3" s="19"/>
      <c r="E3" s="19"/>
      <c r="F3" s="19"/>
      <c r="G3" s="19"/>
      <c r="H3" s="19"/>
      <c r="I3" s="19"/>
      <c r="J3" s="19"/>
    </row>
    <row r="4" spans="1:10" s="12" customFormat="1" ht="14.25">
      <c r="A4" s="12" t="s">
        <v>83</v>
      </c>
    </row>
    <row r="5" spans="1:10" s="10" customFormat="1" ht="48.75" customHeight="1">
      <c r="A5" s="21" t="s">
        <v>84</v>
      </c>
      <c r="B5" s="21"/>
      <c r="C5" s="21"/>
      <c r="D5" s="21"/>
      <c r="E5" s="21"/>
      <c r="F5" s="21"/>
      <c r="G5" s="21"/>
      <c r="H5" s="21"/>
      <c r="I5" s="21"/>
      <c r="J5" s="21"/>
    </row>
    <row r="6" spans="1:10" s="10" customFormat="1" ht="19.5" customHeight="1">
      <c r="A6" s="21" t="s">
        <v>86</v>
      </c>
      <c r="B6" s="21"/>
      <c r="C6" s="21"/>
      <c r="D6" s="21"/>
      <c r="E6" s="21"/>
      <c r="F6" s="21"/>
      <c r="G6" s="21"/>
      <c r="H6" s="21"/>
      <c r="I6" s="21"/>
      <c r="J6" s="21"/>
    </row>
    <row r="7" spans="1:10" s="10" customFormat="1" ht="20.25" customHeight="1">
      <c r="A7" s="21" t="s">
        <v>85</v>
      </c>
      <c r="B7" s="21"/>
      <c r="C7" s="21"/>
      <c r="D7" s="21"/>
      <c r="E7" s="21"/>
      <c r="F7" s="21"/>
      <c r="G7" s="21"/>
      <c r="H7" s="21"/>
      <c r="I7" s="21"/>
      <c r="J7" s="21"/>
    </row>
    <row r="8" spans="1:10" s="10" customFormat="1" ht="48.75" customHeight="1">
      <c r="A8" s="20" t="s">
        <v>87</v>
      </c>
      <c r="B8" s="20"/>
      <c r="C8" s="20"/>
      <c r="D8" s="20"/>
      <c r="E8" s="20"/>
      <c r="F8" s="20"/>
      <c r="G8" s="20"/>
      <c r="H8" s="20"/>
      <c r="I8" s="20"/>
      <c r="J8" s="20"/>
    </row>
    <row r="9" spans="1:10" s="10" customFormat="1" ht="35.25" customHeight="1">
      <c r="A9" s="20" t="s">
        <v>88</v>
      </c>
      <c r="B9" s="20"/>
      <c r="C9" s="20"/>
      <c r="D9" s="20"/>
      <c r="E9" s="20"/>
      <c r="F9" s="20"/>
      <c r="G9" s="20"/>
      <c r="H9" s="20"/>
      <c r="I9" s="20"/>
      <c r="J9" s="20"/>
    </row>
    <row r="10" spans="1:10" ht="78.75" customHeight="1">
      <c r="A10" s="16" t="s">
        <v>70</v>
      </c>
      <c r="B10" s="16" t="s">
        <v>79</v>
      </c>
      <c r="C10" s="16" t="s">
        <v>0</v>
      </c>
      <c r="D10" s="7" t="s">
        <v>78</v>
      </c>
      <c r="E10" s="16" t="s">
        <v>71</v>
      </c>
      <c r="F10" s="17" t="s">
        <v>77</v>
      </c>
      <c r="G10" s="7" t="s">
        <v>73</v>
      </c>
      <c r="H10" s="7" t="s">
        <v>74</v>
      </c>
      <c r="I10" s="7" t="s">
        <v>75</v>
      </c>
      <c r="J10" s="7" t="s">
        <v>76</v>
      </c>
    </row>
    <row r="11" spans="1:10" s="37" customFormat="1" ht="38.25">
      <c r="A11" s="26">
        <v>1</v>
      </c>
      <c r="B11" s="33" t="s">
        <v>15</v>
      </c>
      <c r="C11" s="26" t="s">
        <v>7</v>
      </c>
      <c r="D11" s="34">
        <v>250</v>
      </c>
      <c r="E11" s="35">
        <v>5</v>
      </c>
      <c r="F11" s="44">
        <v>0.78</v>
      </c>
      <c r="G11" s="29">
        <f>D11*F11</f>
        <v>195</v>
      </c>
      <c r="H11" s="30">
        <f>G11*1.05</f>
        <v>204.75</v>
      </c>
      <c r="I11" s="31" t="s">
        <v>89</v>
      </c>
      <c r="J11" s="32" t="s">
        <v>90</v>
      </c>
    </row>
    <row r="12" spans="1:10" s="37" customFormat="1">
      <c r="A12" s="26"/>
      <c r="B12" s="45" t="s">
        <v>16</v>
      </c>
      <c r="C12" s="34"/>
      <c r="D12" s="34"/>
      <c r="E12" s="35"/>
      <c r="F12" s="44"/>
      <c r="G12" s="35"/>
      <c r="H12" s="31"/>
      <c r="I12" s="31"/>
      <c r="J12" s="31"/>
    </row>
    <row r="13" spans="1:10" s="37" customFormat="1" ht="102">
      <c r="A13" s="26">
        <v>2</v>
      </c>
      <c r="B13" s="27" t="s">
        <v>18</v>
      </c>
      <c r="C13" s="26" t="s">
        <v>7</v>
      </c>
      <c r="D13" s="26">
        <v>120</v>
      </c>
      <c r="E13" s="34">
        <v>5</v>
      </c>
      <c r="F13" s="28">
        <v>176</v>
      </c>
      <c r="G13" s="29">
        <f>D13*F13</f>
        <v>21120</v>
      </c>
      <c r="H13" s="30">
        <f>G13*1.05</f>
        <v>22176</v>
      </c>
      <c r="I13" s="31" t="s">
        <v>91</v>
      </c>
      <c r="J13" s="32" t="s">
        <v>124</v>
      </c>
    </row>
    <row r="14" spans="1:10" s="37" customFormat="1">
      <c r="A14" s="26"/>
      <c r="B14" s="27" t="s">
        <v>19</v>
      </c>
      <c r="C14" s="26"/>
      <c r="D14" s="26"/>
      <c r="E14" s="34"/>
      <c r="F14" s="28"/>
      <c r="G14" s="34"/>
      <c r="H14" s="31"/>
      <c r="I14" s="31"/>
      <c r="J14" s="31"/>
    </row>
    <row r="15" spans="1:10" s="37" customFormat="1" ht="76.5">
      <c r="A15" s="26">
        <v>3</v>
      </c>
      <c r="B15" s="27" t="s">
        <v>69</v>
      </c>
      <c r="C15" s="26" t="s">
        <v>7</v>
      </c>
      <c r="D15" s="26">
        <v>10</v>
      </c>
      <c r="E15" s="34">
        <v>5</v>
      </c>
      <c r="F15" s="28">
        <v>971.88</v>
      </c>
      <c r="G15" s="29">
        <f>D15*F15</f>
        <v>9718.7999999999993</v>
      </c>
      <c r="H15" s="30">
        <f>G15*1.05</f>
        <v>10204.74</v>
      </c>
      <c r="I15" s="31" t="s">
        <v>92</v>
      </c>
      <c r="J15" s="32" t="s">
        <v>93</v>
      </c>
    </row>
    <row r="16" spans="1:10" s="37" customFormat="1">
      <c r="A16" s="26"/>
      <c r="B16" s="41" t="s">
        <v>68</v>
      </c>
      <c r="C16" s="26"/>
      <c r="D16" s="26"/>
      <c r="E16" s="34"/>
      <c r="F16" s="28"/>
      <c r="G16" s="34"/>
      <c r="H16" s="31"/>
      <c r="I16" s="31"/>
      <c r="J16" s="32"/>
    </row>
    <row r="17" spans="1:11" s="37" customFormat="1" ht="89.25">
      <c r="A17" s="26">
        <v>4</v>
      </c>
      <c r="B17" s="27" t="s">
        <v>17</v>
      </c>
      <c r="C17" s="26" t="s">
        <v>7</v>
      </c>
      <c r="D17" s="26">
        <v>10</v>
      </c>
      <c r="E17" s="34">
        <v>5</v>
      </c>
      <c r="F17" s="28">
        <v>96</v>
      </c>
      <c r="G17" s="29">
        <f>D17*F17</f>
        <v>960</v>
      </c>
      <c r="H17" s="30">
        <f>G17*1.05</f>
        <v>1008</v>
      </c>
      <c r="I17" s="32" t="s">
        <v>94</v>
      </c>
      <c r="J17" s="32" t="s">
        <v>95</v>
      </c>
    </row>
    <row r="18" spans="1:11" s="37" customFormat="1">
      <c r="A18" s="26"/>
      <c r="B18" s="27" t="s">
        <v>24</v>
      </c>
      <c r="C18" s="26"/>
      <c r="D18" s="26"/>
      <c r="E18" s="34"/>
      <c r="F18" s="28"/>
      <c r="G18" s="34"/>
      <c r="H18" s="31"/>
      <c r="I18" s="31"/>
      <c r="J18" s="32"/>
    </row>
    <row r="19" spans="1:11" s="37" customFormat="1" ht="75">
      <c r="A19" s="26">
        <v>5</v>
      </c>
      <c r="B19" s="27" t="s">
        <v>1</v>
      </c>
      <c r="C19" s="26" t="s">
        <v>7</v>
      </c>
      <c r="D19" s="26">
        <v>20</v>
      </c>
      <c r="E19" s="26">
        <v>5</v>
      </c>
      <c r="F19" s="28">
        <v>273.55</v>
      </c>
      <c r="G19" s="29">
        <f>D19*F19</f>
        <v>5471</v>
      </c>
      <c r="H19" s="30">
        <f>G19*1.05</f>
        <v>5744.55</v>
      </c>
      <c r="I19" s="31" t="s">
        <v>96</v>
      </c>
      <c r="J19" s="32" t="s">
        <v>97</v>
      </c>
    </row>
    <row r="20" spans="1:11" s="37" customFormat="1">
      <c r="A20" s="26"/>
      <c r="B20" s="27" t="s">
        <v>10</v>
      </c>
      <c r="C20" s="26"/>
      <c r="D20" s="26"/>
      <c r="E20" s="26"/>
      <c r="F20" s="28"/>
      <c r="G20" s="34"/>
      <c r="H20" s="31"/>
      <c r="I20" s="31"/>
      <c r="J20" s="32"/>
    </row>
    <row r="21" spans="1:11" s="37" customFormat="1">
      <c r="A21" s="26">
        <v>6</v>
      </c>
      <c r="B21" s="27" t="s">
        <v>20</v>
      </c>
      <c r="C21" s="26" t="s">
        <v>7</v>
      </c>
      <c r="D21" s="26">
        <v>5</v>
      </c>
      <c r="E21" s="43"/>
      <c r="F21" s="28"/>
      <c r="G21" s="46"/>
      <c r="H21" s="31"/>
      <c r="I21" s="31"/>
      <c r="J21" s="32"/>
    </row>
    <row r="22" spans="1:11" s="37" customFormat="1">
      <c r="A22" s="26"/>
      <c r="B22" s="27" t="s">
        <v>21</v>
      </c>
      <c r="C22" s="26"/>
      <c r="D22" s="26"/>
      <c r="E22" s="43"/>
      <c r="F22" s="28"/>
      <c r="G22" s="46"/>
      <c r="H22" s="31"/>
      <c r="I22" s="31"/>
      <c r="J22" s="32"/>
    </row>
    <row r="23" spans="1:11" s="37" customFormat="1">
      <c r="A23" s="26">
        <v>7</v>
      </c>
      <c r="B23" s="33" t="s">
        <v>2</v>
      </c>
      <c r="C23" s="34" t="s">
        <v>5</v>
      </c>
      <c r="D23" s="34">
        <v>6000</v>
      </c>
      <c r="E23" s="35"/>
      <c r="F23" s="28"/>
      <c r="G23" s="35"/>
      <c r="H23" s="31"/>
      <c r="I23" s="31"/>
      <c r="J23" s="32"/>
    </row>
    <row r="24" spans="1:11" s="37" customFormat="1">
      <c r="A24" s="26"/>
      <c r="B24" s="45" t="s">
        <v>12</v>
      </c>
      <c r="C24" s="34"/>
      <c r="D24" s="34"/>
      <c r="E24" s="35"/>
      <c r="F24" s="28"/>
      <c r="G24" s="35"/>
      <c r="H24" s="31"/>
      <c r="I24" s="31"/>
      <c r="J24" s="32"/>
    </row>
    <row r="25" spans="1:11" s="37" customFormat="1" ht="60">
      <c r="A25" s="26">
        <v>8</v>
      </c>
      <c r="B25" s="27" t="s">
        <v>22</v>
      </c>
      <c r="C25" s="26" t="s">
        <v>7</v>
      </c>
      <c r="D25" s="26">
        <v>450</v>
      </c>
      <c r="E25" s="43">
        <v>5</v>
      </c>
      <c r="F25" s="28">
        <v>14.66</v>
      </c>
      <c r="G25" s="29">
        <f>D25*F25</f>
        <v>6597</v>
      </c>
      <c r="H25" s="30">
        <f>G25*1.05</f>
        <v>6926.85</v>
      </c>
      <c r="I25" s="31" t="s">
        <v>98</v>
      </c>
      <c r="J25" s="32" t="s">
        <v>97</v>
      </c>
    </row>
    <row r="26" spans="1:11" s="37" customFormat="1">
      <c r="A26" s="26"/>
      <c r="B26" s="27" t="s">
        <v>13</v>
      </c>
      <c r="C26" s="26"/>
      <c r="D26" s="26"/>
      <c r="E26" s="43"/>
      <c r="F26" s="28"/>
      <c r="G26" s="46"/>
      <c r="H26" s="31"/>
      <c r="I26" s="31"/>
      <c r="J26" s="32"/>
    </row>
    <row r="27" spans="1:11" s="37" customFormat="1" ht="89.25">
      <c r="A27" s="26">
        <v>9</v>
      </c>
      <c r="B27" s="27" t="s">
        <v>23</v>
      </c>
      <c r="C27" s="26" t="s">
        <v>7</v>
      </c>
      <c r="D27" s="26">
        <v>100</v>
      </c>
      <c r="E27" s="26">
        <v>5</v>
      </c>
      <c r="F27" s="28">
        <v>533</v>
      </c>
      <c r="G27" s="29">
        <f>D27*F27</f>
        <v>53300</v>
      </c>
      <c r="H27" s="30">
        <f>G27*1.05</f>
        <v>55965</v>
      </c>
      <c r="I27" s="31" t="s">
        <v>99</v>
      </c>
      <c r="J27" s="32" t="s">
        <v>100</v>
      </c>
      <c r="K27" s="36"/>
    </row>
    <row r="28" spans="1:11" s="37" customFormat="1">
      <c r="A28" s="26"/>
      <c r="B28" s="27" t="s">
        <v>24</v>
      </c>
      <c r="C28" s="26"/>
      <c r="D28" s="26"/>
      <c r="E28" s="26"/>
      <c r="F28" s="28"/>
      <c r="G28" s="34"/>
      <c r="H28" s="31"/>
      <c r="I28" s="31"/>
      <c r="J28" s="32"/>
    </row>
    <row r="29" spans="1:11" s="37" customFormat="1" ht="45">
      <c r="A29" s="26">
        <v>10</v>
      </c>
      <c r="B29" s="27" t="s">
        <v>26</v>
      </c>
      <c r="C29" s="26" t="s">
        <v>7</v>
      </c>
      <c r="D29" s="46">
        <v>20</v>
      </c>
      <c r="E29" s="35">
        <v>5</v>
      </c>
      <c r="F29" s="28">
        <v>87</v>
      </c>
      <c r="G29" s="29">
        <f>D29*F29</f>
        <v>1740</v>
      </c>
      <c r="H29" s="30">
        <f>G29*1.05</f>
        <v>1827</v>
      </c>
      <c r="I29" s="31" t="s">
        <v>101</v>
      </c>
      <c r="J29" s="32" t="s">
        <v>97</v>
      </c>
    </row>
    <row r="30" spans="1:11" s="37" customFormat="1">
      <c r="A30" s="26"/>
      <c r="B30" s="27" t="s">
        <v>25</v>
      </c>
      <c r="C30" s="34"/>
      <c r="D30" s="46"/>
      <c r="E30" s="35"/>
      <c r="F30" s="28"/>
      <c r="G30" s="35"/>
      <c r="H30" s="31"/>
      <c r="I30" s="31"/>
      <c r="J30" s="32"/>
    </row>
    <row r="31" spans="1:11" s="37" customFormat="1">
      <c r="A31" s="26">
        <v>11</v>
      </c>
      <c r="B31" s="33" t="s">
        <v>27</v>
      </c>
      <c r="C31" s="34" t="s">
        <v>5</v>
      </c>
      <c r="D31" s="34">
        <v>800</v>
      </c>
      <c r="E31" s="35"/>
      <c r="F31" s="28"/>
      <c r="G31" s="35"/>
      <c r="H31" s="31"/>
      <c r="I31" s="31"/>
      <c r="J31" s="32"/>
    </row>
    <row r="32" spans="1:11" s="37" customFormat="1">
      <c r="A32" s="26"/>
      <c r="B32" s="45" t="s">
        <v>28</v>
      </c>
      <c r="C32" s="34"/>
      <c r="D32" s="34"/>
      <c r="E32" s="35"/>
      <c r="F32" s="28"/>
      <c r="G32" s="35"/>
      <c r="H32" s="31"/>
      <c r="I32" s="31"/>
      <c r="J32" s="32"/>
    </row>
    <row r="33" spans="1:11" s="37" customFormat="1">
      <c r="A33" s="26">
        <v>12</v>
      </c>
      <c r="B33" s="41" t="s">
        <v>30</v>
      </c>
      <c r="C33" s="34" t="s">
        <v>31</v>
      </c>
      <c r="D33" s="26">
        <v>60</v>
      </c>
      <c r="E33" s="47"/>
      <c r="F33" s="28"/>
      <c r="G33" s="47"/>
      <c r="H33" s="31"/>
      <c r="I33" s="31"/>
      <c r="J33" s="32"/>
    </row>
    <row r="34" spans="1:11" s="37" customFormat="1">
      <c r="A34" s="26"/>
      <c r="B34" s="41" t="s">
        <v>29</v>
      </c>
      <c r="C34" s="34"/>
      <c r="D34" s="26"/>
      <c r="E34" s="47"/>
      <c r="F34" s="28"/>
      <c r="G34" s="47"/>
      <c r="H34" s="31"/>
      <c r="I34" s="31"/>
      <c r="J34" s="32"/>
    </row>
    <row r="35" spans="1:11" s="37" customFormat="1" ht="30">
      <c r="A35" s="26">
        <v>13</v>
      </c>
      <c r="B35" s="27" t="s">
        <v>33</v>
      </c>
      <c r="C35" s="26" t="s">
        <v>7</v>
      </c>
      <c r="D35" s="26">
        <v>160</v>
      </c>
      <c r="E35" s="48">
        <v>5</v>
      </c>
      <c r="F35" s="28">
        <v>13.97</v>
      </c>
      <c r="G35" s="29">
        <f>D35*F35</f>
        <v>2235.2000000000003</v>
      </c>
      <c r="H35" s="30">
        <f>G35*1.05</f>
        <v>2346.9600000000005</v>
      </c>
      <c r="I35" s="31" t="s">
        <v>102</v>
      </c>
      <c r="J35" s="32" t="s">
        <v>103</v>
      </c>
    </row>
    <row r="36" spans="1:11" s="40" customFormat="1">
      <c r="A36" s="38"/>
      <c r="B36" s="39" t="s">
        <v>32</v>
      </c>
      <c r="C36" s="26"/>
      <c r="D36" s="26"/>
      <c r="E36" s="48"/>
      <c r="F36" s="28"/>
      <c r="G36" s="42"/>
      <c r="H36" s="31"/>
      <c r="I36" s="31"/>
      <c r="J36" s="32"/>
    </row>
    <row r="37" spans="1:11" s="40" customFormat="1">
      <c r="A37" s="38">
        <v>14</v>
      </c>
      <c r="B37" s="49" t="s">
        <v>34</v>
      </c>
      <c r="C37" s="26" t="s">
        <v>7</v>
      </c>
      <c r="D37" s="34">
        <v>100</v>
      </c>
      <c r="E37" s="34"/>
      <c r="F37" s="28"/>
      <c r="G37" s="34"/>
      <c r="H37" s="31"/>
      <c r="I37" s="31"/>
      <c r="J37" s="32"/>
    </row>
    <row r="38" spans="1:11" s="40" customFormat="1">
      <c r="A38" s="38"/>
      <c r="B38" s="50" t="s">
        <v>35</v>
      </c>
      <c r="C38" s="34"/>
      <c r="D38" s="34"/>
      <c r="E38" s="34"/>
      <c r="F38" s="28"/>
      <c r="G38" s="34"/>
      <c r="H38" s="31"/>
      <c r="I38" s="31"/>
      <c r="J38" s="32"/>
    </row>
    <row r="39" spans="1:11" s="40" customFormat="1">
      <c r="A39" s="38">
        <v>15</v>
      </c>
      <c r="B39" s="27" t="s">
        <v>36</v>
      </c>
      <c r="C39" s="26" t="s">
        <v>5</v>
      </c>
      <c r="D39" s="34">
        <v>20</v>
      </c>
      <c r="E39" s="34"/>
      <c r="F39" s="28"/>
      <c r="G39" s="34"/>
      <c r="H39" s="31"/>
      <c r="I39" s="31"/>
      <c r="J39" s="32"/>
    </row>
    <row r="40" spans="1:11" s="40" customFormat="1">
      <c r="A40" s="38"/>
      <c r="B40" s="27" t="s">
        <v>37</v>
      </c>
      <c r="C40" s="26"/>
      <c r="D40" s="34"/>
      <c r="E40" s="34"/>
      <c r="F40" s="28"/>
      <c r="G40" s="34"/>
      <c r="H40" s="31"/>
      <c r="I40" s="31"/>
      <c r="J40" s="32"/>
    </row>
    <row r="41" spans="1:11" s="37" customFormat="1" ht="89.25">
      <c r="A41" s="26">
        <v>16</v>
      </c>
      <c r="B41" s="33" t="s">
        <v>38</v>
      </c>
      <c r="C41" s="26" t="s">
        <v>7</v>
      </c>
      <c r="D41" s="34">
        <v>280</v>
      </c>
      <c r="E41" s="35">
        <v>5</v>
      </c>
      <c r="F41" s="28">
        <v>136</v>
      </c>
      <c r="G41" s="29">
        <f>D41*F41</f>
        <v>38080</v>
      </c>
      <c r="H41" s="30">
        <f>G41*1.05</f>
        <v>39984</v>
      </c>
      <c r="I41" s="31" t="s">
        <v>105</v>
      </c>
      <c r="J41" s="32" t="s">
        <v>104</v>
      </c>
      <c r="K41" s="36"/>
    </row>
    <row r="42" spans="1:11" s="37" customFormat="1">
      <c r="A42" s="26"/>
      <c r="B42" s="33" t="s">
        <v>39</v>
      </c>
      <c r="C42" s="34"/>
      <c r="D42" s="34"/>
      <c r="E42" s="35"/>
      <c r="F42" s="28"/>
      <c r="G42" s="35"/>
      <c r="H42" s="31"/>
      <c r="I42" s="31"/>
      <c r="J42" s="32"/>
    </row>
    <row r="43" spans="1:11" s="37" customFormat="1" ht="63.75">
      <c r="A43" s="26">
        <v>17</v>
      </c>
      <c r="B43" s="45" t="s">
        <v>41</v>
      </c>
      <c r="C43" s="26" t="s">
        <v>7</v>
      </c>
      <c r="D43" s="26">
        <v>30000</v>
      </c>
      <c r="E43" s="26">
        <v>5</v>
      </c>
      <c r="F43" s="28">
        <v>0.627</v>
      </c>
      <c r="G43" s="29">
        <f>D43*F43</f>
        <v>18810</v>
      </c>
      <c r="H43" s="30">
        <f>G43*1.05</f>
        <v>19750.5</v>
      </c>
      <c r="I43" s="31" t="s">
        <v>107</v>
      </c>
      <c r="J43" s="32" t="s">
        <v>106</v>
      </c>
    </row>
    <row r="44" spans="1:11" s="37" customFormat="1">
      <c r="A44" s="26"/>
      <c r="B44" s="41" t="s">
        <v>40</v>
      </c>
      <c r="C44" s="26"/>
      <c r="D44" s="26"/>
      <c r="E44" s="26"/>
      <c r="F44" s="28"/>
      <c r="G44" s="34"/>
      <c r="H44" s="31"/>
      <c r="I44" s="31"/>
      <c r="J44" s="32"/>
    </row>
    <row r="45" spans="1:11" s="37" customFormat="1" ht="89.25">
      <c r="A45" s="26">
        <v>18</v>
      </c>
      <c r="B45" s="27" t="s">
        <v>42</v>
      </c>
      <c r="C45" s="26" t="s">
        <v>5</v>
      </c>
      <c r="D45" s="26">
        <v>1000</v>
      </c>
      <c r="E45" s="26">
        <v>5</v>
      </c>
      <c r="F45" s="28">
        <v>0.14699999999999999</v>
      </c>
      <c r="G45" s="29">
        <f>D45*F45</f>
        <v>147</v>
      </c>
      <c r="H45" s="30">
        <f>G45*1.05</f>
        <v>154.35</v>
      </c>
      <c r="I45" s="31" t="s">
        <v>108</v>
      </c>
      <c r="J45" s="32" t="s">
        <v>110</v>
      </c>
      <c r="K45" s="36"/>
    </row>
    <row r="46" spans="1:11" s="40" customFormat="1">
      <c r="A46" s="38"/>
      <c r="B46" s="39" t="s">
        <v>43</v>
      </c>
      <c r="C46" s="26"/>
      <c r="D46" s="26"/>
      <c r="E46" s="26"/>
      <c r="F46" s="28"/>
      <c r="G46" s="34"/>
      <c r="H46" s="31"/>
      <c r="I46" s="31"/>
      <c r="J46" s="32"/>
    </row>
    <row r="47" spans="1:11" s="40" customFormat="1">
      <c r="A47" s="38">
        <v>19</v>
      </c>
      <c r="B47" s="39" t="s">
        <v>14</v>
      </c>
      <c r="C47" s="26" t="s">
        <v>7</v>
      </c>
      <c r="D47" s="26">
        <v>120</v>
      </c>
      <c r="E47" s="26"/>
      <c r="F47" s="28"/>
      <c r="G47" s="34"/>
      <c r="H47" s="31"/>
      <c r="I47" s="31"/>
      <c r="J47" s="32"/>
    </row>
    <row r="48" spans="1:11" s="40" customFormat="1">
      <c r="A48" s="38"/>
      <c r="B48" s="39" t="s">
        <v>11</v>
      </c>
      <c r="C48" s="26"/>
      <c r="D48" s="26"/>
      <c r="E48" s="26"/>
      <c r="F48" s="28"/>
      <c r="G48" s="34"/>
      <c r="H48" s="31"/>
      <c r="I48" s="31"/>
      <c r="J48" s="32"/>
    </row>
    <row r="49" spans="1:11" s="37" customFormat="1" ht="114.75">
      <c r="A49" s="26">
        <v>20</v>
      </c>
      <c r="B49" s="27" t="s">
        <v>66</v>
      </c>
      <c r="C49" s="26" t="s">
        <v>7</v>
      </c>
      <c r="D49" s="26">
        <v>1000</v>
      </c>
      <c r="E49" s="26">
        <v>5</v>
      </c>
      <c r="F49" s="28">
        <v>24.31</v>
      </c>
      <c r="G49" s="29">
        <f>D49*F49</f>
        <v>24310</v>
      </c>
      <c r="H49" s="30">
        <f>G49*1.05</f>
        <v>25525.5</v>
      </c>
      <c r="I49" s="32" t="s">
        <v>109</v>
      </c>
      <c r="J49" s="32" t="s">
        <v>111</v>
      </c>
      <c r="K49" s="36"/>
    </row>
    <row r="50" spans="1:11" s="37" customFormat="1">
      <c r="A50" s="26"/>
      <c r="B50" s="27" t="s">
        <v>67</v>
      </c>
      <c r="C50" s="26"/>
      <c r="D50" s="26"/>
      <c r="E50" s="26"/>
      <c r="F50" s="28"/>
      <c r="G50" s="34"/>
      <c r="H50" s="31"/>
      <c r="I50" s="31"/>
      <c r="J50" s="32"/>
    </row>
    <row r="51" spans="1:11" s="37" customFormat="1" ht="89.25">
      <c r="A51" s="26">
        <v>21</v>
      </c>
      <c r="B51" s="27" t="s">
        <v>45</v>
      </c>
      <c r="C51" s="26" t="s">
        <v>7</v>
      </c>
      <c r="D51" s="26">
        <v>10</v>
      </c>
      <c r="E51" s="26">
        <v>5</v>
      </c>
      <c r="F51" s="28">
        <v>122</v>
      </c>
      <c r="G51" s="29">
        <f>D51*F51</f>
        <v>1220</v>
      </c>
      <c r="H51" s="30">
        <f>G51*1.05</f>
        <v>1281</v>
      </c>
      <c r="I51" s="31" t="s">
        <v>112</v>
      </c>
      <c r="J51" s="32" t="s">
        <v>113</v>
      </c>
    </row>
    <row r="52" spans="1:11" s="40" customFormat="1">
      <c r="A52" s="38"/>
      <c r="B52" s="39" t="s">
        <v>44</v>
      </c>
      <c r="C52" s="26"/>
      <c r="D52" s="26"/>
      <c r="E52" s="26"/>
      <c r="F52" s="28"/>
      <c r="G52" s="34"/>
      <c r="H52" s="31"/>
      <c r="I52" s="31"/>
      <c r="J52" s="32"/>
    </row>
    <row r="53" spans="1:11" s="40" customFormat="1" ht="45">
      <c r="A53" s="26">
        <v>22</v>
      </c>
      <c r="B53" s="27" t="s">
        <v>47</v>
      </c>
      <c r="C53" s="26" t="s">
        <v>49</v>
      </c>
      <c r="D53" s="34">
        <v>3840</v>
      </c>
      <c r="E53" s="26">
        <v>5</v>
      </c>
      <c r="F53" s="28">
        <v>4.04</v>
      </c>
      <c r="G53" s="29">
        <f>D53*F53</f>
        <v>15513.6</v>
      </c>
      <c r="H53" s="30">
        <f>G53*1.05</f>
        <v>16289.28</v>
      </c>
      <c r="I53" s="31" t="s">
        <v>123</v>
      </c>
      <c r="J53" s="32" t="s">
        <v>122</v>
      </c>
    </row>
    <row r="54" spans="1:11" s="40" customFormat="1">
      <c r="A54" s="38"/>
      <c r="B54" s="39" t="s">
        <v>46</v>
      </c>
      <c r="C54" s="26"/>
      <c r="D54" s="34"/>
      <c r="E54" s="26"/>
      <c r="F54" s="28"/>
      <c r="G54" s="34"/>
      <c r="H54" s="31"/>
      <c r="I54" s="31"/>
      <c r="J54" s="32"/>
    </row>
    <row r="55" spans="1:11" s="37" customFormat="1" ht="45">
      <c r="A55" s="26">
        <v>23</v>
      </c>
      <c r="B55" s="27" t="s">
        <v>47</v>
      </c>
      <c r="C55" s="26" t="s">
        <v>49</v>
      </c>
      <c r="D55" s="26">
        <v>1920</v>
      </c>
      <c r="E55" s="26">
        <v>5</v>
      </c>
      <c r="F55" s="28">
        <v>1.34</v>
      </c>
      <c r="G55" s="29">
        <f>D55*F55</f>
        <v>2572.8000000000002</v>
      </c>
      <c r="H55" s="30">
        <f>G55*1.05</f>
        <v>2701.4400000000005</v>
      </c>
      <c r="I55" s="31" t="s">
        <v>123</v>
      </c>
      <c r="J55" s="32" t="s">
        <v>122</v>
      </c>
    </row>
    <row r="56" spans="1:11" s="40" customFormat="1" ht="30">
      <c r="A56" s="38"/>
      <c r="B56" s="39" t="s">
        <v>48</v>
      </c>
      <c r="C56" s="26"/>
      <c r="D56" s="26"/>
      <c r="E56" s="26"/>
      <c r="F56" s="28"/>
      <c r="G56" s="34"/>
      <c r="H56" s="31"/>
      <c r="I56" s="31"/>
      <c r="J56" s="32"/>
    </row>
    <row r="57" spans="1:11" s="40" customFormat="1">
      <c r="A57" s="38">
        <v>24</v>
      </c>
      <c r="B57" s="39" t="s">
        <v>47</v>
      </c>
      <c r="C57" s="26" t="s">
        <v>49</v>
      </c>
      <c r="D57" s="26">
        <v>32400</v>
      </c>
      <c r="E57" s="26"/>
      <c r="F57" s="28"/>
      <c r="G57" s="34"/>
      <c r="H57" s="31"/>
      <c r="I57" s="31"/>
      <c r="J57" s="32"/>
    </row>
    <row r="58" spans="1:11" s="40" customFormat="1" ht="30">
      <c r="A58" s="38"/>
      <c r="B58" s="39" t="s">
        <v>80</v>
      </c>
      <c r="C58" s="26"/>
      <c r="D58" s="26"/>
      <c r="E58" s="26"/>
      <c r="F58" s="28"/>
      <c r="G58" s="34"/>
      <c r="H58" s="31"/>
      <c r="I58" s="31"/>
      <c r="J58" s="32"/>
    </row>
    <row r="59" spans="1:11" s="40" customFormat="1">
      <c r="A59" s="38">
        <v>25</v>
      </c>
      <c r="B59" s="39" t="s">
        <v>51</v>
      </c>
      <c r="C59" s="26" t="s">
        <v>8</v>
      </c>
      <c r="D59" s="34">
        <v>2</v>
      </c>
      <c r="E59" s="26"/>
      <c r="F59" s="28"/>
      <c r="G59" s="34"/>
      <c r="H59" s="31"/>
      <c r="I59" s="31"/>
      <c r="J59" s="32"/>
    </row>
    <row r="60" spans="1:11" s="40" customFormat="1">
      <c r="A60" s="38"/>
      <c r="B60" s="39" t="s">
        <v>50</v>
      </c>
      <c r="C60" s="26"/>
      <c r="D60" s="34"/>
      <c r="E60" s="26"/>
      <c r="F60" s="28"/>
      <c r="G60" s="34"/>
      <c r="H60" s="31"/>
      <c r="I60" s="31"/>
      <c r="J60" s="32"/>
    </row>
    <row r="61" spans="1:11" s="37" customFormat="1" ht="89.25">
      <c r="A61" s="26">
        <v>26</v>
      </c>
      <c r="B61" s="27" t="s">
        <v>53</v>
      </c>
      <c r="C61" s="26" t="s">
        <v>7</v>
      </c>
      <c r="D61" s="34">
        <v>3000</v>
      </c>
      <c r="E61" s="26">
        <v>5</v>
      </c>
      <c r="F61" s="28">
        <v>2.88</v>
      </c>
      <c r="G61" s="29">
        <f>D61*F61</f>
        <v>8640</v>
      </c>
      <c r="H61" s="30">
        <f>G61*1.05</f>
        <v>9072</v>
      </c>
      <c r="I61" s="31" t="s">
        <v>114</v>
      </c>
      <c r="J61" s="32" t="s">
        <v>115</v>
      </c>
    </row>
    <row r="62" spans="1:11" s="37" customFormat="1">
      <c r="A62" s="26"/>
      <c r="B62" s="27" t="s">
        <v>52</v>
      </c>
      <c r="C62" s="26"/>
      <c r="D62" s="34"/>
      <c r="E62" s="26"/>
      <c r="F62" s="28"/>
      <c r="G62" s="34"/>
      <c r="H62" s="31"/>
      <c r="I62" s="31"/>
      <c r="J62" s="32"/>
    </row>
    <row r="63" spans="1:11" s="37" customFormat="1" ht="45">
      <c r="A63" s="26">
        <v>27</v>
      </c>
      <c r="B63" s="33" t="s">
        <v>55</v>
      </c>
      <c r="C63" s="34" t="s">
        <v>9</v>
      </c>
      <c r="D63" s="34">
        <v>2400</v>
      </c>
      <c r="E63" s="34">
        <v>5</v>
      </c>
      <c r="F63" s="28">
        <v>0.58799999999999997</v>
      </c>
      <c r="G63" s="29">
        <f>D63*F63</f>
        <v>1411.1999999999998</v>
      </c>
      <c r="H63" s="30">
        <f>G63*1.05</f>
        <v>1481.7599999999998</v>
      </c>
      <c r="I63" s="31" t="s">
        <v>116</v>
      </c>
      <c r="J63" s="51" t="s">
        <v>117</v>
      </c>
      <c r="K63" s="36"/>
    </row>
    <row r="64" spans="1:11" s="37" customFormat="1">
      <c r="A64" s="26"/>
      <c r="B64" s="41" t="s">
        <v>54</v>
      </c>
      <c r="C64" s="34"/>
      <c r="D64" s="34"/>
      <c r="E64" s="34"/>
      <c r="F64" s="28"/>
      <c r="G64" s="34"/>
      <c r="H64" s="31"/>
      <c r="I64" s="31"/>
      <c r="J64" s="32"/>
    </row>
    <row r="65" spans="1:11" s="37" customFormat="1" ht="45">
      <c r="A65" s="26">
        <v>28</v>
      </c>
      <c r="B65" s="41" t="s">
        <v>3</v>
      </c>
      <c r="C65" s="26" t="s">
        <v>7</v>
      </c>
      <c r="D65" s="34">
        <v>160</v>
      </c>
      <c r="E65" s="35">
        <v>5</v>
      </c>
      <c r="F65" s="28">
        <v>14.77</v>
      </c>
      <c r="G65" s="29">
        <f>D65*F65</f>
        <v>2363.1999999999998</v>
      </c>
      <c r="H65" s="30">
        <f>G65*1.05</f>
        <v>2481.36</v>
      </c>
      <c r="I65" s="31" t="s">
        <v>118</v>
      </c>
      <c r="J65" s="32" t="s">
        <v>119</v>
      </c>
    </row>
    <row r="66" spans="1:11">
      <c r="A66" s="14"/>
      <c r="B66" s="5" t="s">
        <v>56</v>
      </c>
      <c r="C66" s="7"/>
      <c r="D66" s="7"/>
      <c r="E66" s="3"/>
      <c r="F66" s="23"/>
      <c r="G66" s="3"/>
      <c r="H66" s="22"/>
      <c r="I66" s="22"/>
      <c r="J66" s="25"/>
    </row>
    <row r="67" spans="1:11">
      <c r="A67" s="14">
        <v>29</v>
      </c>
      <c r="B67" s="5" t="s">
        <v>57</v>
      </c>
      <c r="C67" s="1" t="s">
        <v>6</v>
      </c>
      <c r="D67" s="7">
        <v>1200</v>
      </c>
      <c r="E67" s="7"/>
      <c r="F67" s="23"/>
      <c r="G67" s="7"/>
      <c r="H67" s="22"/>
      <c r="I67" s="22"/>
      <c r="J67" s="25"/>
    </row>
    <row r="68" spans="1:11">
      <c r="A68" s="14"/>
      <c r="B68" s="8" t="s">
        <v>58</v>
      </c>
      <c r="C68" s="7"/>
      <c r="D68" s="7"/>
      <c r="E68" s="7"/>
      <c r="F68" s="23"/>
      <c r="G68" s="7"/>
      <c r="H68" s="22"/>
      <c r="I68" s="22"/>
      <c r="J68" s="25"/>
    </row>
    <row r="69" spans="1:11">
      <c r="A69" s="14">
        <v>30</v>
      </c>
      <c r="B69" s="8" t="s">
        <v>59</v>
      </c>
      <c r="C69" s="1" t="s">
        <v>49</v>
      </c>
      <c r="D69" s="7">
        <v>320</v>
      </c>
      <c r="E69" s="7"/>
      <c r="F69" s="23"/>
      <c r="G69" s="7"/>
      <c r="H69" s="22"/>
      <c r="I69" s="22"/>
      <c r="J69" s="25"/>
    </row>
    <row r="70" spans="1:11">
      <c r="A70" s="14"/>
      <c r="B70" s="4" t="s">
        <v>60</v>
      </c>
      <c r="C70" s="7"/>
      <c r="D70" s="7"/>
      <c r="E70" s="7"/>
      <c r="F70" s="23"/>
      <c r="G70" s="7"/>
      <c r="H70" s="22"/>
      <c r="I70" s="22"/>
      <c r="J70" s="25"/>
    </row>
    <row r="71" spans="1:11" s="37" customFormat="1" ht="89.25">
      <c r="A71" s="26">
        <v>31</v>
      </c>
      <c r="B71" s="27" t="s">
        <v>4</v>
      </c>
      <c r="C71" s="26" t="s">
        <v>7</v>
      </c>
      <c r="D71" s="26">
        <v>50</v>
      </c>
      <c r="E71" s="26">
        <v>5</v>
      </c>
      <c r="F71" s="28">
        <v>61.22</v>
      </c>
      <c r="G71" s="29">
        <f>D71*F71</f>
        <v>3061</v>
      </c>
      <c r="H71" s="30">
        <f>G71*1.05</f>
        <v>3214.05</v>
      </c>
      <c r="I71" s="31" t="s">
        <v>126</v>
      </c>
      <c r="J71" s="32" t="s">
        <v>125</v>
      </c>
      <c r="K71" s="36"/>
    </row>
    <row r="72" spans="1:11" s="40" customFormat="1">
      <c r="A72" s="38"/>
      <c r="B72" s="39" t="s">
        <v>61</v>
      </c>
      <c r="C72" s="26"/>
      <c r="D72" s="26"/>
      <c r="E72" s="26"/>
      <c r="F72" s="28"/>
      <c r="G72" s="34"/>
      <c r="H72" s="31"/>
      <c r="I72" s="31"/>
      <c r="J72" s="32"/>
    </row>
    <row r="73" spans="1:11" s="37" customFormat="1" ht="89.25">
      <c r="A73" s="26">
        <v>32</v>
      </c>
      <c r="B73" s="41" t="s">
        <v>63</v>
      </c>
      <c r="C73" s="26" t="s">
        <v>7</v>
      </c>
      <c r="D73" s="26">
        <v>40</v>
      </c>
      <c r="E73" s="42">
        <v>5</v>
      </c>
      <c r="F73" s="28">
        <v>22.97</v>
      </c>
      <c r="G73" s="29">
        <f>D73*F73</f>
        <v>918.8</v>
      </c>
      <c r="H73" s="30">
        <f>G73*1.05</f>
        <v>964.74</v>
      </c>
      <c r="I73" s="31" t="s">
        <v>120</v>
      </c>
      <c r="J73" s="32" t="s">
        <v>115</v>
      </c>
    </row>
    <row r="74" spans="1:11" s="40" customFormat="1">
      <c r="A74" s="38"/>
      <c r="B74" s="41" t="s">
        <v>62</v>
      </c>
      <c r="C74" s="26"/>
      <c r="D74" s="26"/>
      <c r="E74" s="42"/>
      <c r="F74" s="28"/>
      <c r="G74" s="42"/>
      <c r="H74" s="31"/>
      <c r="I74" s="31"/>
      <c r="J74" s="32"/>
    </row>
    <row r="75" spans="1:11" s="37" customFormat="1" ht="60">
      <c r="A75" s="26">
        <v>33</v>
      </c>
      <c r="B75" s="41" t="s">
        <v>65</v>
      </c>
      <c r="C75" s="26" t="s">
        <v>9</v>
      </c>
      <c r="D75" s="26">
        <v>3000</v>
      </c>
      <c r="E75" s="43">
        <v>5</v>
      </c>
      <c r="F75" s="28">
        <v>0.438</v>
      </c>
      <c r="G75" s="29">
        <f>D75*F75</f>
        <v>1314</v>
      </c>
      <c r="H75" s="30">
        <f>G75*1.05</f>
        <v>1379.7</v>
      </c>
      <c r="I75" s="31" t="s">
        <v>121</v>
      </c>
      <c r="J75" s="32" t="s">
        <v>103</v>
      </c>
    </row>
    <row r="76" spans="1:11">
      <c r="A76" s="14"/>
      <c r="B76" s="8" t="s">
        <v>64</v>
      </c>
      <c r="C76" s="1"/>
      <c r="D76" s="1"/>
      <c r="E76" s="2"/>
      <c r="F76" s="23"/>
      <c r="G76" s="9"/>
      <c r="H76" s="22"/>
      <c r="I76" s="22"/>
      <c r="J76" s="25"/>
    </row>
    <row r="77" spans="1:11">
      <c r="A77" s="15"/>
      <c r="B77" s="13"/>
      <c r="C77" s="13"/>
      <c r="D77" s="13"/>
      <c r="E77" s="13"/>
      <c r="F77" s="24"/>
      <c r="G77" s="22"/>
      <c r="H77" s="22"/>
      <c r="I77" s="22"/>
      <c r="J77" s="25"/>
    </row>
    <row r="78" spans="1:11">
      <c r="G78" s="52">
        <f>SUM(G11:G77)</f>
        <v>219698.6</v>
      </c>
      <c r="H78" s="52">
        <f>SUM(H11:H77)</f>
        <v>230683.53</v>
      </c>
    </row>
    <row r="79" spans="1:11">
      <c r="H79" s="52">
        <f>H78-G78</f>
        <v>10984.929999999993</v>
      </c>
    </row>
  </sheetData>
  <mergeCells count="7">
    <mergeCell ref="A2:J2"/>
    <mergeCell ref="A9:J9"/>
    <mergeCell ref="A5:J5"/>
    <mergeCell ref="A6:J6"/>
    <mergeCell ref="A7:J7"/>
    <mergeCell ref="A8:J8"/>
    <mergeCell ref="A3:J3"/>
  </mergeCells>
  <pageMargins left="0.7" right="0.7"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Vaistinė</dc:creator>
  <cp:lastModifiedBy>Aurimas</cp:lastModifiedBy>
  <cp:lastPrinted>2023-03-24T07:55:00Z</cp:lastPrinted>
  <dcterms:created xsi:type="dcterms:W3CDTF">2017-11-16T08:44:57Z</dcterms:created>
  <dcterms:modified xsi:type="dcterms:W3CDTF">2023-05-05T11:14:20Z</dcterms:modified>
</cp:coreProperties>
</file>