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Birželis\2022 - 1769\"/>
    </mc:Choice>
  </mc:AlternateContent>
  <bookViews>
    <workbookView xWindow="-120" yWindow="-120" windowWidth="24240" windowHeight="131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1" l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9" i="1"/>
  <c r="I9" i="1" s="1"/>
  <c r="H8" i="1"/>
  <c r="I8" i="1" s="1"/>
  <c r="I42" i="1" l="1"/>
  <c r="I40" i="1" l="1"/>
  <c r="I41" i="1" s="1"/>
</calcChain>
</file>

<file path=xl/sharedStrings.xml><?xml version="1.0" encoding="utf-8"?>
<sst xmlns="http://schemas.openxmlformats.org/spreadsheetml/2006/main" count="194" uniqueCount="148">
  <si>
    <t>1 priedas</t>
  </si>
  <si>
    <t>Intramedulinių vinių, stambių plokštelių ir sraigtų techninė specifikacija</t>
  </si>
  <si>
    <t>1 pirkimo dalis. Intramedulinės Gamma vinys</t>
  </si>
  <si>
    <t>Eil. Nr.</t>
  </si>
  <si>
    <t>Prekės pavadinimas, reikalaujamos techninės charakteristikos</t>
  </si>
  <si>
    <t>Siūlomos techninės charakteristikos</t>
  </si>
  <si>
    <t>Gamintojas, kataloginis numeris</t>
  </si>
  <si>
    <t>Mato vnt.</t>
  </si>
  <si>
    <t>1.1.</t>
  </si>
  <si>
    <t>-</t>
  </si>
  <si>
    <t>1.1.1.</t>
  </si>
  <si>
    <t>vnt.</t>
  </si>
  <si>
    <t>1.1.2.</t>
  </si>
  <si>
    <t>1.2.</t>
  </si>
  <si>
    <t>Kaniuliuoti Ø 10,5 ± 0,5 mm rakinantys sraigtai, pagaminti iš titano (arba lygiavertės medžiagos):</t>
  </si>
  <si>
    <t>1.2.1.</t>
  </si>
  <si>
    <t>Diametras 10,5 ± 0,5 mm, ilgis 75 ± 3 mm</t>
  </si>
  <si>
    <t>1.2.2.</t>
  </si>
  <si>
    <t>Diametras 10,5 ± 0,5 mm, ilgis 80 ± 3 mm</t>
  </si>
  <si>
    <t>1.2.3.</t>
  </si>
  <si>
    <t>Diametras 10,5 ± 0,5 mm, ilgis 85 ± 3 mm</t>
  </si>
  <si>
    <t>1.2.4.</t>
  </si>
  <si>
    <t>Diametras 10,5 ± 0,5 mm, ilgis 90 ± 3 mm</t>
  </si>
  <si>
    <t>1.2.5.</t>
  </si>
  <si>
    <t>Diametras 10,5 ± 0,5 mm, ilgis 95 ± 3 mm</t>
  </si>
  <si>
    <t>1.2.6.</t>
  </si>
  <si>
    <t>Diametras 10,5 ± 0,5 mm, ilgis 100 ± 3 mm</t>
  </si>
  <si>
    <t>1.2.7.</t>
  </si>
  <si>
    <t>Diametras 10,5 ± 0,5 mm, ilgis 105 ± 3 mm</t>
  </si>
  <si>
    <t>1.2.8.</t>
  </si>
  <si>
    <t>Diametras 10,5 ± 0,5 mm, ilgis 110 ± 3 mm</t>
  </si>
  <si>
    <t>1.2.9.</t>
  </si>
  <si>
    <t>Diametras 10,5 ± 0,5 mm, ilgis 115 ± 3 mm</t>
  </si>
  <si>
    <t>1.2.10.</t>
  </si>
  <si>
    <t>Diametras 10,5 ± 0,5 mm, ilgis 120 ± 3 mm</t>
  </si>
  <si>
    <t>1.3.</t>
  </si>
  <si>
    <t>Ø 5,0 ± 0,5 mm skersinio tvirtinimo savisriegiai rakinantys sraigtai pilnu sriegiu, pagaminti iš titano (arba lygiavertės medžiagos). Sraigto galvutėje yra vidinis sriegis, skirtas sraigto prisukimui prie atsuktuvo:</t>
  </si>
  <si>
    <t>1.3.1.</t>
  </si>
  <si>
    <t>Diametras 5,0 ± 0,5 mm, ilgis 30 ± 3 mm</t>
  </si>
  <si>
    <t>1.3.2.</t>
  </si>
  <si>
    <t>Diametras 5,0 ± 0,5 mm, ilgis 35 ± 3 mm</t>
  </si>
  <si>
    <t>1.3.3.</t>
  </si>
  <si>
    <t>Diametras 5,0 ± 0,5 mm, ilgis 40 ± 3 mm</t>
  </si>
  <si>
    <t>1.3.4.</t>
  </si>
  <si>
    <t>Diametras 5,0 ± 0,5 mm, ilgis 45 ± 3 mm</t>
  </si>
  <si>
    <t>1.3.5.</t>
  </si>
  <si>
    <t>Diametras 5,0 ± 0,5 mm, ilgis 50 ± 3 mm</t>
  </si>
  <si>
    <t>1.3.6.</t>
  </si>
  <si>
    <t>Diametras 5,0 ± 0,5 mm, ilgis 55 ± 3 mm</t>
  </si>
  <si>
    <t>1.3.7.</t>
  </si>
  <si>
    <t>Diametras 5,0 ± 0,5 mm, ilgis 60 ± 3 mm</t>
  </si>
  <si>
    <t>1.3.8.</t>
  </si>
  <si>
    <t>Diametras 5,0 ± 0,5 mm, ilgis 65 ± 3 mm</t>
  </si>
  <si>
    <t>1.3.9.</t>
  </si>
  <si>
    <t>Diametras 5,0 ± 0,5 mm, ilgis 70 ± 3 mm</t>
  </si>
  <si>
    <t>1.3.10.</t>
  </si>
  <si>
    <t>Diametras 5,0 ± 0,5 mm, ilgis 75 ± 3 mm</t>
  </si>
  <si>
    <t>1.3.11.</t>
  </si>
  <si>
    <t>Diametras 5,0 ± 0,5 mm, ilgis 80 ± 3 mm</t>
  </si>
  <si>
    <t>1.3.12.</t>
  </si>
  <si>
    <t>Diametras 5,0 ± 0,5 mm, ilgis 85 ± 3 mm</t>
  </si>
  <si>
    <t>1.3.13.</t>
  </si>
  <si>
    <t>Diametras 5,0 ± 0,5 mm, ilgis 90 ± 3 mm</t>
  </si>
  <si>
    <t>1.3.14.</t>
  </si>
  <si>
    <t>Diametras 5,0 ± 0,5 mm, ilgis 95 ± 3 mm</t>
  </si>
  <si>
    <t>1.3.15.</t>
  </si>
  <si>
    <t>Diametras 5,0 ± 0,5 mm, ilgis 100 ± 3 mm</t>
  </si>
  <si>
    <t>1.3.16.</t>
  </si>
  <si>
    <t>Diametras 5,0 ± 0,5 mm, ilgis 105 ± 3 mm</t>
  </si>
  <si>
    <t>1.3.17.</t>
  </si>
  <si>
    <t>Diametras 5,0 ± 0,5 mm, ilgis 110 ± 3 mm</t>
  </si>
  <si>
    <t>1.4.</t>
  </si>
  <si>
    <t>GAMMA vinių proksimalinio galo aklė, pagaminta iš titano (arba lygiavertės medžiagos), ne mažiau kaip 4 ilgių pasirinkimas.</t>
  </si>
  <si>
    <t>Kaina be PVM, Eur:</t>
  </si>
  <si>
    <t xml:space="preserve"> PVM (5%) suma, Eur:</t>
  </si>
  <si>
    <t>Kaina su PVM, Eur:</t>
  </si>
  <si>
    <t>Kaniuliuotos titaninės (arba lygiavertės medžiagos) proksimalinio šlaunikaulio GAMMA vinys. Vinies palinkimo kampas 4° ± 0,5°. Vinies proksimalinio galo skersmuo 15,5 ± 0,5 mm, distalinio galo skersmuo 10-13 mm. Proksimaliniame vinies gale yra viena kiaurymė rakinančiam sraigtui, kurio skersmuo 10,5 ± 0,5 mm, įvedamam 130° ± 5° kampu. Distaliniame vinies gale yra dvi kiaurymės skersinio rakinimo sraigtams, kurių skersmuo 5,0 ± 0,1 mm.</t>
  </si>
  <si>
    <t>Diametras 10-13 mm, ilgis 180 ± 10 mm</t>
  </si>
  <si>
    <t>Diametras 10-13 mm, ilgis 240 ± 10 mm</t>
  </si>
  <si>
    <t>TSD-102, VPP-7520</t>
  </si>
  <si>
    <t>Suma viso su PVM (Eur)</t>
  </si>
  <si>
    <t>Įkainis vnt. be PVM, Eur</t>
  </si>
  <si>
    <t>Įkainis vnt. su PVM, Eur</t>
  </si>
  <si>
    <t>Orienta-cinis kiekis</t>
  </si>
  <si>
    <t>Tiekėjo pavadinimas:  UAB Kristameda</t>
  </si>
  <si>
    <t>Diametras 11 mm, ilgis 180 mm</t>
  </si>
  <si>
    <t>Kanghui, katalogas 1, psl. 162, 33120018</t>
  </si>
  <si>
    <t>Diametras 11 mm, ilgis 240 mm</t>
  </si>
  <si>
    <t>Kanghui, katalogas 1, psl. 162, 33120024</t>
  </si>
  <si>
    <t>Diametras 10,5 mm, ilgis 75 mm</t>
  </si>
  <si>
    <t>Kanghui, katalogas 1, psl. 162, 33123075</t>
  </si>
  <si>
    <t>Kanghui, katalogas 1, psl. 162, 33123080</t>
  </si>
  <si>
    <t>Diametras 10,5 mm, ilgis 80 mm</t>
  </si>
  <si>
    <t>Diametras 10,5 mm, ilgis 85 mm</t>
  </si>
  <si>
    <t>Diametras 10,5 mm, ilgis 90 mm</t>
  </si>
  <si>
    <t>Diametras 10,5 mm, ilgis 95 mm</t>
  </si>
  <si>
    <t>Diametras 10,5 mm, ilgis 100 mm</t>
  </si>
  <si>
    <t>Diametras 10,5 mm, ilgis 105 mm</t>
  </si>
  <si>
    <t>Diametras 10,5 mm, ilgis 110 mm</t>
  </si>
  <si>
    <t>Diametras 10,5 mm, ilgis 115 mm</t>
  </si>
  <si>
    <t>Diametras 10,5  mm, ilgis 120 mm</t>
  </si>
  <si>
    <t>Kanghui, katalogas 1, psl. 162, 33123085</t>
  </si>
  <si>
    <t>Kanghui, katalogas 1, psl. 162, 33123090</t>
  </si>
  <si>
    <t>Kanghui, katalogas 1, psl. 162, 33123091</t>
  </si>
  <si>
    <t>Kanghui, katalogas 1, psl. 162, 33123092</t>
  </si>
  <si>
    <t>Kanghui, katalogas 1, psl. 162, 33123093</t>
  </si>
  <si>
    <t>Kanghui, katalogas 1, psl. 162, 33123094</t>
  </si>
  <si>
    <t>Kanghui, katalogas 1, psl. 162, 33123095</t>
  </si>
  <si>
    <t>Kanghui, katalogas 1, psl. 162, 33123096</t>
  </si>
  <si>
    <t>Diametras 5,0 mm, ilgis 30 mm</t>
  </si>
  <si>
    <t>Diametras 5,0 mm, ilgis 35 mm</t>
  </si>
  <si>
    <t>Diametras 5,0 mm, ilgis 40 mm</t>
  </si>
  <si>
    <t>Diametras 5,0 mm, ilgis 45 mm</t>
  </si>
  <si>
    <t>Diametras 5,0 mm, ilgis 50 mm</t>
  </si>
  <si>
    <t>Diametras 5,0 mm, ilgis 55 mm</t>
  </si>
  <si>
    <t>Diametras 5,0 mm, ilgis 60 mm</t>
  </si>
  <si>
    <t>Diametras 5,0 mm, ilgis 65 mm</t>
  </si>
  <si>
    <t>Diametras 5,0 mm, ilgis 70 mm</t>
  </si>
  <si>
    <t>Diametras 5,0 mm, ilgis 75 mm</t>
  </si>
  <si>
    <t>Diametras 5,0 mm, ilgis 80 mm</t>
  </si>
  <si>
    <t>Diametras 5,0 mm, ilgis 85 mm</t>
  </si>
  <si>
    <t>Diametras 5,0 mm, ilgis 90 mm</t>
  </si>
  <si>
    <t>Diametras 5,0 mm, ilgis 95 mm</t>
  </si>
  <si>
    <t>Diametras 5,0 mm, ilgis 100 mm</t>
  </si>
  <si>
    <t>Diametras 5,0 mm, ilgis 105 mm</t>
  </si>
  <si>
    <t>Diametras 5,0 mm, ilgis 110 mm</t>
  </si>
  <si>
    <t>Kanghui, katalogas 1, psl. 175, 33112030</t>
  </si>
  <si>
    <t>Kanghui, katalogas 1, psl. 175, 33112035</t>
  </si>
  <si>
    <t>Kanghui, katalogas 1, psl. 175, 33112040</t>
  </si>
  <si>
    <t>Kanghui, katalogas 1, psl. 175, 33112045</t>
  </si>
  <si>
    <t>Kanghui, katalogas 1, psl. 175, 33112050</t>
  </si>
  <si>
    <t>Kanghui, katalogas 1, psl. 175, 33112055</t>
  </si>
  <si>
    <t>Kanghui, katalogas 1, psl. 175, 33112060</t>
  </si>
  <si>
    <t>Kanghui, katalogas 1, psl. 175, 33112065</t>
  </si>
  <si>
    <t>Kanghui, katalogas 1, psl. 175, 33112070</t>
  </si>
  <si>
    <t>Kanghui, katalogas 1, psl. 175, 33112075</t>
  </si>
  <si>
    <t>Kanghui, katalogas 1, psl. 175, 33112080</t>
  </si>
  <si>
    <t>Kanghui, katalogas 1, psl. 175, 33112085</t>
  </si>
  <si>
    <t>Kanghui, katalogas 1, psl. 175, 33112090</t>
  </si>
  <si>
    <t>Kanghui, katalogas 1, psl. 175, 33112091</t>
  </si>
  <si>
    <t>Kanghui, katalogas 1, psl. 175, 33112092</t>
  </si>
  <si>
    <t>Kanghui, katalogas 1, psl. 175, 33112093</t>
  </si>
  <si>
    <t>Kanghui, katalogas 1, psl. 175, 33112094</t>
  </si>
  <si>
    <t>Kanghui, katalogas 1, psl. 162, 33121000, 33122005, 33122010, 39570815</t>
  </si>
  <si>
    <t>Kaniuliuotos titaninės  proksimalinio šlaunikaulio GAMMA vinys. Vinies palinkimo kampas 4°. Vinies proksimalinio galo skersmuo 15,5 mm, distalinio galo skersmuo 11 mm. Proksimaliniame vinies gale yra viena kiaurymė rakinančiam sraigtui, kurio skersmuo 10,5 mm, įvedamam 130° kampu. Distaliniame vinies gale yra dvi kiaurymės skersinio rakinimo sraigtams, kurių skersmuo 5,0 mm.</t>
  </si>
  <si>
    <t>Kaniuliuoti Ø 10,5 mm rakinantys sraigtai, pagaminti iš titano lydinio:</t>
  </si>
  <si>
    <t>Ø 5,0 mm skersinio tvirtinimo savisriegiai rakinantys sraigtai pilnu sriegiu, pagaminti iš titano lydinio. Sraigto galvutėje yra vidinis sriegis, skirtas sraigto prisukimui prie atsuktuvo:</t>
  </si>
  <si>
    <t>GAMMA vinių proksimalinio galo aklė, pagaminta iš titano lydinio, 4 ilgių pasirinkimas.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</si>
</sst>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3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="95" zoomScaleNormal="95" workbookViewId="0">
      <selection sqref="A1:B1"/>
    </sheetView>
  </sheetViews>
  <sheetFormatPr defaultRowHeight="15" x14ac:dyDescent="0.25"/>
  <cols>
    <col min="1" max="1" width="8.28515625" customWidth="1"/>
    <col min="2" max="2" width="29.42578125" customWidth="1"/>
    <col min="3" max="3" width="26.42578125" customWidth="1"/>
    <col min="4" max="4" width="18" customWidth="1"/>
    <col min="5" max="5" width="7.42578125" customWidth="1"/>
    <col min="6" max="6" width="6.85546875" customWidth="1"/>
    <col min="7" max="7" width="11.7109375" customWidth="1"/>
    <col min="8" max="8" width="11.28515625" customWidth="1"/>
    <col min="9" max="9" width="11" style="16" customWidth="1"/>
  </cols>
  <sheetData>
    <row r="1" spans="1:9" x14ac:dyDescent="0.25">
      <c r="A1" s="24" t="s">
        <v>84</v>
      </c>
      <c r="B1" s="24"/>
      <c r="C1" s="2"/>
      <c r="D1" s="2"/>
      <c r="E1" s="2"/>
      <c r="F1" s="2"/>
      <c r="G1" s="25" t="s">
        <v>0</v>
      </c>
      <c r="H1" s="25"/>
      <c r="I1" s="25"/>
    </row>
    <row r="2" spans="1:9" x14ac:dyDescent="0.25">
      <c r="A2" s="1"/>
      <c r="B2" s="2"/>
      <c r="C2" s="2"/>
      <c r="D2" s="2"/>
      <c r="E2" s="2"/>
      <c r="F2" s="2"/>
      <c r="G2" s="25" t="s">
        <v>79</v>
      </c>
      <c r="H2" s="25"/>
      <c r="I2" s="25"/>
    </row>
    <row r="3" spans="1:9" x14ac:dyDescent="0.25">
      <c r="A3" s="26" t="s">
        <v>1</v>
      </c>
      <c r="B3" s="26"/>
      <c r="C3" s="26"/>
      <c r="D3" s="26"/>
      <c r="E3" s="26"/>
      <c r="F3" s="26"/>
      <c r="G3" s="26"/>
      <c r="H3" s="26"/>
    </row>
    <row r="4" spans="1:9" x14ac:dyDescent="0.25">
      <c r="A4" s="27" t="s">
        <v>2</v>
      </c>
      <c r="B4" s="27"/>
      <c r="C4" s="27"/>
      <c r="D4" s="27"/>
      <c r="E4" s="27"/>
      <c r="F4" s="27"/>
      <c r="G4" s="27"/>
      <c r="H4" s="27"/>
    </row>
    <row r="5" spans="1:9" x14ac:dyDescent="0.25">
      <c r="A5" s="1"/>
      <c r="B5" s="2"/>
      <c r="C5" s="2"/>
      <c r="D5" s="2"/>
      <c r="E5" s="2"/>
      <c r="F5" s="2"/>
      <c r="G5" s="2"/>
      <c r="H5" s="3"/>
    </row>
    <row r="6" spans="1:9" ht="38.25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83</v>
      </c>
      <c r="F6" s="4" t="s">
        <v>7</v>
      </c>
      <c r="G6" s="20" t="s">
        <v>81</v>
      </c>
      <c r="H6" s="20" t="s">
        <v>82</v>
      </c>
      <c r="I6" s="4" t="s">
        <v>80</v>
      </c>
    </row>
    <row r="7" spans="1:9" ht="194.25" customHeight="1" x14ac:dyDescent="0.25">
      <c r="A7" s="5" t="s">
        <v>8</v>
      </c>
      <c r="B7" s="6" t="s">
        <v>76</v>
      </c>
      <c r="C7" s="6" t="s">
        <v>144</v>
      </c>
      <c r="D7" s="7" t="s">
        <v>9</v>
      </c>
      <c r="E7" s="7" t="s">
        <v>9</v>
      </c>
      <c r="F7" s="7" t="s">
        <v>9</v>
      </c>
      <c r="G7" s="8" t="s">
        <v>9</v>
      </c>
      <c r="H7" s="9" t="s">
        <v>9</v>
      </c>
      <c r="I7" s="17" t="s">
        <v>9</v>
      </c>
    </row>
    <row r="8" spans="1:9" ht="25.5" x14ac:dyDescent="0.25">
      <c r="A8" s="5" t="s">
        <v>10</v>
      </c>
      <c r="B8" s="6" t="s">
        <v>77</v>
      </c>
      <c r="C8" s="6" t="s">
        <v>85</v>
      </c>
      <c r="D8" s="10" t="s">
        <v>86</v>
      </c>
      <c r="E8" s="10">
        <v>34</v>
      </c>
      <c r="F8" s="10" t="s">
        <v>11</v>
      </c>
      <c r="G8" s="11">
        <v>183.21</v>
      </c>
      <c r="H8" s="12">
        <f>G8*1.05</f>
        <v>192.37050000000002</v>
      </c>
      <c r="I8" s="18">
        <f>H8*E8</f>
        <v>6540.5970000000007</v>
      </c>
    </row>
    <row r="9" spans="1:9" ht="25.5" x14ac:dyDescent="0.25">
      <c r="A9" s="5" t="s">
        <v>12</v>
      </c>
      <c r="B9" s="6" t="s">
        <v>78</v>
      </c>
      <c r="C9" s="6" t="s">
        <v>87</v>
      </c>
      <c r="D9" s="10" t="s">
        <v>88</v>
      </c>
      <c r="E9" s="10">
        <v>23</v>
      </c>
      <c r="F9" s="10" t="s">
        <v>11</v>
      </c>
      <c r="G9" s="11">
        <v>193.99</v>
      </c>
      <c r="H9" s="12">
        <f>G9*1.05</f>
        <v>203.68950000000001</v>
      </c>
      <c r="I9" s="18">
        <f>H9*E9</f>
        <v>4684.8585000000003</v>
      </c>
    </row>
    <row r="10" spans="1:9" ht="42" customHeight="1" x14ac:dyDescent="0.25">
      <c r="A10" s="5" t="s">
        <v>13</v>
      </c>
      <c r="B10" s="6" t="s">
        <v>14</v>
      </c>
      <c r="C10" s="6" t="s">
        <v>145</v>
      </c>
      <c r="D10" s="7" t="s">
        <v>9</v>
      </c>
      <c r="E10" s="7" t="s">
        <v>9</v>
      </c>
      <c r="F10" s="7" t="s">
        <v>9</v>
      </c>
      <c r="G10" s="8" t="s">
        <v>9</v>
      </c>
      <c r="H10" s="9" t="s">
        <v>9</v>
      </c>
      <c r="I10" s="18" t="s">
        <v>9</v>
      </c>
    </row>
    <row r="11" spans="1:9" ht="25.5" x14ac:dyDescent="0.25">
      <c r="A11" s="5" t="s">
        <v>15</v>
      </c>
      <c r="B11" s="6" t="s">
        <v>16</v>
      </c>
      <c r="C11" s="6" t="s">
        <v>89</v>
      </c>
      <c r="D11" s="10" t="s">
        <v>90</v>
      </c>
      <c r="E11" s="10">
        <v>3</v>
      </c>
      <c r="F11" s="10" t="s">
        <v>11</v>
      </c>
      <c r="G11" s="11">
        <v>90.61</v>
      </c>
      <c r="H11" s="12">
        <f t="shared" ref="H11:H20" si="0">G11*1.05</f>
        <v>95.140500000000003</v>
      </c>
      <c r="I11" s="18">
        <f t="shared" ref="I11:I20" si="1">H11*E11</f>
        <v>285.42150000000004</v>
      </c>
    </row>
    <row r="12" spans="1:9" ht="25.5" x14ac:dyDescent="0.25">
      <c r="A12" s="5" t="s">
        <v>17</v>
      </c>
      <c r="B12" s="6" t="s">
        <v>18</v>
      </c>
      <c r="C12" s="6" t="s">
        <v>92</v>
      </c>
      <c r="D12" s="10" t="s">
        <v>91</v>
      </c>
      <c r="E12" s="10">
        <v>3</v>
      </c>
      <c r="F12" s="10" t="s">
        <v>11</v>
      </c>
      <c r="G12" s="11">
        <v>90.61</v>
      </c>
      <c r="H12" s="12">
        <f t="shared" si="0"/>
        <v>95.140500000000003</v>
      </c>
      <c r="I12" s="18">
        <f t="shared" si="1"/>
        <v>285.42150000000004</v>
      </c>
    </row>
    <row r="13" spans="1:9" ht="25.5" x14ac:dyDescent="0.25">
      <c r="A13" s="5" t="s">
        <v>19</v>
      </c>
      <c r="B13" s="6" t="s">
        <v>20</v>
      </c>
      <c r="C13" s="6" t="s">
        <v>93</v>
      </c>
      <c r="D13" s="10" t="s">
        <v>101</v>
      </c>
      <c r="E13" s="10">
        <v>3</v>
      </c>
      <c r="F13" s="10" t="s">
        <v>11</v>
      </c>
      <c r="G13" s="11">
        <v>90.61</v>
      </c>
      <c r="H13" s="12">
        <f t="shared" si="0"/>
        <v>95.140500000000003</v>
      </c>
      <c r="I13" s="18">
        <f t="shared" si="1"/>
        <v>285.42150000000004</v>
      </c>
    </row>
    <row r="14" spans="1:9" ht="25.5" x14ac:dyDescent="0.25">
      <c r="A14" s="5" t="s">
        <v>21</v>
      </c>
      <c r="B14" s="6" t="s">
        <v>22</v>
      </c>
      <c r="C14" s="6" t="s">
        <v>94</v>
      </c>
      <c r="D14" s="10" t="s">
        <v>102</v>
      </c>
      <c r="E14" s="10">
        <v>7</v>
      </c>
      <c r="F14" s="10" t="s">
        <v>11</v>
      </c>
      <c r="G14" s="11">
        <v>90.61</v>
      </c>
      <c r="H14" s="12">
        <f t="shared" si="0"/>
        <v>95.140500000000003</v>
      </c>
      <c r="I14" s="18">
        <f t="shared" si="1"/>
        <v>665.98350000000005</v>
      </c>
    </row>
    <row r="15" spans="1:9" ht="25.5" x14ac:dyDescent="0.25">
      <c r="A15" s="5" t="s">
        <v>23</v>
      </c>
      <c r="B15" s="6" t="s">
        <v>24</v>
      </c>
      <c r="C15" s="6" t="s">
        <v>95</v>
      </c>
      <c r="D15" s="10" t="s">
        <v>103</v>
      </c>
      <c r="E15" s="10">
        <v>7</v>
      </c>
      <c r="F15" s="10" t="s">
        <v>11</v>
      </c>
      <c r="G15" s="11">
        <v>90.61</v>
      </c>
      <c r="H15" s="12">
        <f t="shared" si="0"/>
        <v>95.140500000000003</v>
      </c>
      <c r="I15" s="18">
        <f t="shared" si="1"/>
        <v>665.98350000000005</v>
      </c>
    </row>
    <row r="16" spans="1:9" ht="25.5" x14ac:dyDescent="0.25">
      <c r="A16" s="5" t="s">
        <v>25</v>
      </c>
      <c r="B16" s="6" t="s">
        <v>26</v>
      </c>
      <c r="C16" s="6" t="s">
        <v>96</v>
      </c>
      <c r="D16" s="10" t="s">
        <v>104</v>
      </c>
      <c r="E16" s="10">
        <v>7</v>
      </c>
      <c r="F16" s="10" t="s">
        <v>11</v>
      </c>
      <c r="G16" s="11">
        <v>90.61</v>
      </c>
      <c r="H16" s="12">
        <f t="shared" si="0"/>
        <v>95.140500000000003</v>
      </c>
      <c r="I16" s="18">
        <f t="shared" si="1"/>
        <v>665.98350000000005</v>
      </c>
    </row>
    <row r="17" spans="1:9" ht="25.5" x14ac:dyDescent="0.25">
      <c r="A17" s="5" t="s">
        <v>27</v>
      </c>
      <c r="B17" s="6" t="s">
        <v>28</v>
      </c>
      <c r="C17" s="6" t="s">
        <v>97</v>
      </c>
      <c r="D17" s="10" t="s">
        <v>105</v>
      </c>
      <c r="E17" s="10">
        <v>7</v>
      </c>
      <c r="F17" s="10" t="s">
        <v>11</v>
      </c>
      <c r="G17" s="11">
        <v>90.61</v>
      </c>
      <c r="H17" s="12">
        <f t="shared" si="0"/>
        <v>95.140500000000003</v>
      </c>
      <c r="I17" s="18">
        <f t="shared" si="1"/>
        <v>665.98350000000005</v>
      </c>
    </row>
    <row r="18" spans="1:9" ht="25.5" x14ac:dyDescent="0.25">
      <c r="A18" s="5" t="s">
        <v>29</v>
      </c>
      <c r="B18" s="6" t="s">
        <v>30</v>
      </c>
      <c r="C18" s="6" t="s">
        <v>98</v>
      </c>
      <c r="D18" s="10" t="s">
        <v>106</v>
      </c>
      <c r="E18" s="10">
        <v>7</v>
      </c>
      <c r="F18" s="10" t="s">
        <v>11</v>
      </c>
      <c r="G18" s="11">
        <v>90.61</v>
      </c>
      <c r="H18" s="12">
        <f t="shared" si="0"/>
        <v>95.140500000000003</v>
      </c>
      <c r="I18" s="18">
        <f t="shared" si="1"/>
        <v>665.98350000000005</v>
      </c>
    </row>
    <row r="19" spans="1:9" ht="25.5" x14ac:dyDescent="0.25">
      <c r="A19" s="5" t="s">
        <v>31</v>
      </c>
      <c r="B19" s="6" t="s">
        <v>32</v>
      </c>
      <c r="C19" s="6" t="s">
        <v>99</v>
      </c>
      <c r="D19" s="10" t="s">
        <v>107</v>
      </c>
      <c r="E19" s="10">
        <v>3</v>
      </c>
      <c r="F19" s="10" t="s">
        <v>11</v>
      </c>
      <c r="G19" s="11">
        <v>90.61</v>
      </c>
      <c r="H19" s="12">
        <f t="shared" si="0"/>
        <v>95.140500000000003</v>
      </c>
      <c r="I19" s="18">
        <f t="shared" si="1"/>
        <v>285.42150000000004</v>
      </c>
    </row>
    <row r="20" spans="1:9" ht="25.5" x14ac:dyDescent="0.25">
      <c r="A20" s="5" t="s">
        <v>33</v>
      </c>
      <c r="B20" s="6" t="s">
        <v>34</v>
      </c>
      <c r="C20" s="6" t="s">
        <v>100</v>
      </c>
      <c r="D20" s="10" t="s">
        <v>108</v>
      </c>
      <c r="E20" s="10">
        <v>3</v>
      </c>
      <c r="F20" s="10" t="s">
        <v>11</v>
      </c>
      <c r="G20" s="11">
        <v>90.61</v>
      </c>
      <c r="H20" s="12">
        <f t="shared" si="0"/>
        <v>95.140500000000003</v>
      </c>
      <c r="I20" s="18">
        <f t="shared" si="1"/>
        <v>285.42150000000004</v>
      </c>
    </row>
    <row r="21" spans="1:9" ht="81.75" customHeight="1" x14ac:dyDescent="0.25">
      <c r="A21" s="5" t="s">
        <v>35</v>
      </c>
      <c r="B21" s="6" t="s">
        <v>36</v>
      </c>
      <c r="C21" s="6" t="s">
        <v>146</v>
      </c>
      <c r="D21" s="7" t="s">
        <v>9</v>
      </c>
      <c r="E21" s="7" t="s">
        <v>9</v>
      </c>
      <c r="F21" s="7" t="s">
        <v>9</v>
      </c>
      <c r="G21" s="8" t="s">
        <v>9</v>
      </c>
      <c r="H21" s="9" t="s">
        <v>9</v>
      </c>
      <c r="I21" s="18" t="s">
        <v>9</v>
      </c>
    </row>
    <row r="22" spans="1:9" ht="25.5" x14ac:dyDescent="0.25">
      <c r="A22" s="5" t="s">
        <v>37</v>
      </c>
      <c r="B22" s="6" t="s">
        <v>38</v>
      </c>
      <c r="C22" s="6" t="s">
        <v>109</v>
      </c>
      <c r="D22" s="10" t="s">
        <v>126</v>
      </c>
      <c r="E22" s="7">
        <v>7</v>
      </c>
      <c r="F22" s="7" t="s">
        <v>11</v>
      </c>
      <c r="G22" s="8">
        <v>29.56</v>
      </c>
      <c r="H22" s="12">
        <f t="shared" ref="H22:H39" si="2">G22*1.05</f>
        <v>31.038</v>
      </c>
      <c r="I22" s="18">
        <f t="shared" ref="I22:I39" si="3">H22*E22</f>
        <v>217.26599999999999</v>
      </c>
    </row>
    <row r="23" spans="1:9" ht="25.5" x14ac:dyDescent="0.25">
      <c r="A23" s="5" t="s">
        <v>39</v>
      </c>
      <c r="B23" s="6" t="s">
        <v>40</v>
      </c>
      <c r="C23" s="6" t="s">
        <v>110</v>
      </c>
      <c r="D23" s="10" t="s">
        <v>127</v>
      </c>
      <c r="E23" s="7">
        <v>7</v>
      </c>
      <c r="F23" s="7" t="s">
        <v>11</v>
      </c>
      <c r="G23" s="8">
        <v>29.56</v>
      </c>
      <c r="H23" s="12">
        <f t="shared" si="2"/>
        <v>31.038</v>
      </c>
      <c r="I23" s="18">
        <f t="shared" si="3"/>
        <v>217.26599999999999</v>
      </c>
    </row>
    <row r="24" spans="1:9" ht="25.5" x14ac:dyDescent="0.25">
      <c r="A24" s="5" t="s">
        <v>41</v>
      </c>
      <c r="B24" s="6" t="s">
        <v>42</v>
      </c>
      <c r="C24" s="6" t="s">
        <v>111</v>
      </c>
      <c r="D24" s="10" t="s">
        <v>128</v>
      </c>
      <c r="E24" s="7">
        <v>7</v>
      </c>
      <c r="F24" s="7" t="s">
        <v>11</v>
      </c>
      <c r="G24" s="8">
        <v>29.56</v>
      </c>
      <c r="H24" s="12">
        <f t="shared" si="2"/>
        <v>31.038</v>
      </c>
      <c r="I24" s="18">
        <f t="shared" si="3"/>
        <v>217.26599999999999</v>
      </c>
    </row>
    <row r="25" spans="1:9" ht="25.5" x14ac:dyDescent="0.25">
      <c r="A25" s="5" t="s">
        <v>43</v>
      </c>
      <c r="B25" s="15" t="s">
        <v>44</v>
      </c>
      <c r="C25" s="15" t="s">
        <v>112</v>
      </c>
      <c r="D25" s="10" t="s">
        <v>129</v>
      </c>
      <c r="E25" s="7">
        <v>7</v>
      </c>
      <c r="F25" s="7" t="s">
        <v>11</v>
      </c>
      <c r="G25" s="8">
        <v>29.56</v>
      </c>
      <c r="H25" s="12">
        <f t="shared" si="2"/>
        <v>31.038</v>
      </c>
      <c r="I25" s="18">
        <f t="shared" si="3"/>
        <v>217.26599999999999</v>
      </c>
    </row>
    <row r="26" spans="1:9" ht="25.5" x14ac:dyDescent="0.25">
      <c r="A26" s="5" t="s">
        <v>45</v>
      </c>
      <c r="B26" s="15" t="s">
        <v>46</v>
      </c>
      <c r="C26" s="15" t="s">
        <v>113</v>
      </c>
      <c r="D26" s="10" t="s">
        <v>130</v>
      </c>
      <c r="E26" s="7">
        <v>7</v>
      </c>
      <c r="F26" s="7" t="s">
        <v>11</v>
      </c>
      <c r="G26" s="8">
        <v>29.56</v>
      </c>
      <c r="H26" s="12">
        <f t="shared" si="2"/>
        <v>31.038</v>
      </c>
      <c r="I26" s="18">
        <f t="shared" si="3"/>
        <v>217.26599999999999</v>
      </c>
    </row>
    <row r="27" spans="1:9" ht="25.5" x14ac:dyDescent="0.25">
      <c r="A27" s="5" t="s">
        <v>47</v>
      </c>
      <c r="B27" s="15" t="s">
        <v>48</v>
      </c>
      <c r="C27" s="15" t="s">
        <v>114</v>
      </c>
      <c r="D27" s="10" t="s">
        <v>131</v>
      </c>
      <c r="E27" s="7">
        <v>7</v>
      </c>
      <c r="F27" s="7" t="s">
        <v>11</v>
      </c>
      <c r="G27" s="8">
        <v>29.56</v>
      </c>
      <c r="H27" s="12">
        <f t="shared" si="2"/>
        <v>31.038</v>
      </c>
      <c r="I27" s="18">
        <f t="shared" si="3"/>
        <v>217.26599999999999</v>
      </c>
    </row>
    <row r="28" spans="1:9" ht="25.5" x14ac:dyDescent="0.25">
      <c r="A28" s="5" t="s">
        <v>49</v>
      </c>
      <c r="B28" s="15" t="s">
        <v>50</v>
      </c>
      <c r="C28" s="15" t="s">
        <v>115</v>
      </c>
      <c r="D28" s="10" t="s">
        <v>132</v>
      </c>
      <c r="E28" s="7">
        <v>7</v>
      </c>
      <c r="F28" s="7" t="s">
        <v>11</v>
      </c>
      <c r="G28" s="8">
        <v>29.56</v>
      </c>
      <c r="H28" s="12">
        <f t="shared" si="2"/>
        <v>31.038</v>
      </c>
      <c r="I28" s="18">
        <f t="shared" si="3"/>
        <v>217.26599999999999</v>
      </c>
    </row>
    <row r="29" spans="1:9" ht="25.5" x14ac:dyDescent="0.25">
      <c r="A29" s="5" t="s">
        <v>51</v>
      </c>
      <c r="B29" s="15" t="s">
        <v>52</v>
      </c>
      <c r="C29" s="15" t="s">
        <v>116</v>
      </c>
      <c r="D29" s="10" t="s">
        <v>133</v>
      </c>
      <c r="E29" s="7">
        <v>7</v>
      </c>
      <c r="F29" s="7" t="s">
        <v>11</v>
      </c>
      <c r="G29" s="8">
        <v>29.56</v>
      </c>
      <c r="H29" s="12">
        <f t="shared" si="2"/>
        <v>31.038</v>
      </c>
      <c r="I29" s="18">
        <f t="shared" si="3"/>
        <v>217.26599999999999</v>
      </c>
    </row>
    <row r="30" spans="1:9" ht="25.5" x14ac:dyDescent="0.25">
      <c r="A30" s="5" t="s">
        <v>53</v>
      </c>
      <c r="B30" s="15" t="s">
        <v>54</v>
      </c>
      <c r="C30" s="15" t="s">
        <v>117</v>
      </c>
      <c r="D30" s="10" t="s">
        <v>134</v>
      </c>
      <c r="E30" s="7">
        <v>7</v>
      </c>
      <c r="F30" s="7" t="s">
        <v>11</v>
      </c>
      <c r="G30" s="8">
        <v>29.56</v>
      </c>
      <c r="H30" s="12">
        <f t="shared" si="2"/>
        <v>31.038</v>
      </c>
      <c r="I30" s="18">
        <f t="shared" si="3"/>
        <v>217.26599999999999</v>
      </c>
    </row>
    <row r="31" spans="1:9" ht="25.5" x14ac:dyDescent="0.25">
      <c r="A31" s="5" t="s">
        <v>55</v>
      </c>
      <c r="B31" s="15" t="s">
        <v>56</v>
      </c>
      <c r="C31" s="15" t="s">
        <v>118</v>
      </c>
      <c r="D31" s="10" t="s">
        <v>135</v>
      </c>
      <c r="E31" s="7">
        <v>7</v>
      </c>
      <c r="F31" s="7" t="s">
        <v>11</v>
      </c>
      <c r="G31" s="8">
        <v>29.56</v>
      </c>
      <c r="H31" s="12">
        <f t="shared" si="2"/>
        <v>31.038</v>
      </c>
      <c r="I31" s="18">
        <f t="shared" si="3"/>
        <v>217.26599999999999</v>
      </c>
    </row>
    <row r="32" spans="1:9" ht="25.5" x14ac:dyDescent="0.25">
      <c r="A32" s="5" t="s">
        <v>57</v>
      </c>
      <c r="B32" s="15" t="s">
        <v>58</v>
      </c>
      <c r="C32" s="15" t="s">
        <v>119</v>
      </c>
      <c r="D32" s="10" t="s">
        <v>136</v>
      </c>
      <c r="E32" s="7">
        <v>7</v>
      </c>
      <c r="F32" s="7" t="s">
        <v>11</v>
      </c>
      <c r="G32" s="8">
        <v>29.56</v>
      </c>
      <c r="H32" s="12">
        <f t="shared" si="2"/>
        <v>31.038</v>
      </c>
      <c r="I32" s="18">
        <f t="shared" si="3"/>
        <v>217.26599999999999</v>
      </c>
    </row>
    <row r="33" spans="1:9" ht="25.5" x14ac:dyDescent="0.25">
      <c r="A33" s="5" t="s">
        <v>59</v>
      </c>
      <c r="B33" s="15" t="s">
        <v>60</v>
      </c>
      <c r="C33" s="15" t="s">
        <v>120</v>
      </c>
      <c r="D33" s="10" t="s">
        <v>137</v>
      </c>
      <c r="E33" s="7">
        <v>7</v>
      </c>
      <c r="F33" s="7" t="s">
        <v>11</v>
      </c>
      <c r="G33" s="8">
        <v>29.56</v>
      </c>
      <c r="H33" s="12">
        <f t="shared" si="2"/>
        <v>31.038</v>
      </c>
      <c r="I33" s="18">
        <f t="shared" si="3"/>
        <v>217.26599999999999</v>
      </c>
    </row>
    <row r="34" spans="1:9" ht="25.5" x14ac:dyDescent="0.25">
      <c r="A34" s="5" t="s">
        <v>61</v>
      </c>
      <c r="B34" s="15" t="s">
        <v>62</v>
      </c>
      <c r="C34" s="15" t="s">
        <v>121</v>
      </c>
      <c r="D34" s="10" t="s">
        <v>138</v>
      </c>
      <c r="E34" s="7">
        <v>7</v>
      </c>
      <c r="F34" s="7" t="s">
        <v>11</v>
      </c>
      <c r="G34" s="8">
        <v>29.56</v>
      </c>
      <c r="H34" s="12">
        <f t="shared" si="2"/>
        <v>31.038</v>
      </c>
      <c r="I34" s="18">
        <f t="shared" si="3"/>
        <v>217.26599999999999</v>
      </c>
    </row>
    <row r="35" spans="1:9" ht="25.5" x14ac:dyDescent="0.25">
      <c r="A35" s="5" t="s">
        <v>63</v>
      </c>
      <c r="B35" s="15" t="s">
        <v>64</v>
      </c>
      <c r="C35" s="15" t="s">
        <v>122</v>
      </c>
      <c r="D35" s="10" t="s">
        <v>139</v>
      </c>
      <c r="E35" s="7">
        <v>7</v>
      </c>
      <c r="F35" s="7" t="s">
        <v>11</v>
      </c>
      <c r="G35" s="8">
        <v>29.56</v>
      </c>
      <c r="H35" s="12">
        <f t="shared" si="2"/>
        <v>31.038</v>
      </c>
      <c r="I35" s="18">
        <f t="shared" si="3"/>
        <v>217.26599999999999</v>
      </c>
    </row>
    <row r="36" spans="1:9" ht="25.5" x14ac:dyDescent="0.25">
      <c r="A36" s="5" t="s">
        <v>65</v>
      </c>
      <c r="B36" s="15" t="s">
        <v>66</v>
      </c>
      <c r="C36" s="15" t="s">
        <v>123</v>
      </c>
      <c r="D36" s="10" t="s">
        <v>140</v>
      </c>
      <c r="E36" s="7">
        <v>7</v>
      </c>
      <c r="F36" s="7" t="s">
        <v>11</v>
      </c>
      <c r="G36" s="8">
        <v>29.56</v>
      </c>
      <c r="H36" s="12">
        <f t="shared" si="2"/>
        <v>31.038</v>
      </c>
      <c r="I36" s="18">
        <f t="shared" si="3"/>
        <v>217.26599999999999</v>
      </c>
    </row>
    <row r="37" spans="1:9" ht="25.5" x14ac:dyDescent="0.25">
      <c r="A37" s="5" t="s">
        <v>67</v>
      </c>
      <c r="B37" s="15" t="s">
        <v>68</v>
      </c>
      <c r="C37" s="15" t="s">
        <v>124</v>
      </c>
      <c r="D37" s="10" t="s">
        <v>141</v>
      </c>
      <c r="E37" s="7">
        <v>7</v>
      </c>
      <c r="F37" s="7" t="s">
        <v>11</v>
      </c>
      <c r="G37" s="8">
        <v>29.56</v>
      </c>
      <c r="H37" s="12">
        <f t="shared" si="2"/>
        <v>31.038</v>
      </c>
      <c r="I37" s="18">
        <f t="shared" si="3"/>
        <v>217.26599999999999</v>
      </c>
    </row>
    <row r="38" spans="1:9" ht="25.5" x14ac:dyDescent="0.25">
      <c r="A38" s="5" t="s">
        <v>69</v>
      </c>
      <c r="B38" s="15" t="s">
        <v>70</v>
      </c>
      <c r="C38" s="15" t="s">
        <v>125</v>
      </c>
      <c r="D38" s="10" t="s">
        <v>142</v>
      </c>
      <c r="E38" s="7">
        <v>7</v>
      </c>
      <c r="F38" s="7" t="s">
        <v>11</v>
      </c>
      <c r="G38" s="8">
        <v>29.56</v>
      </c>
      <c r="H38" s="12">
        <f t="shared" si="2"/>
        <v>31.038</v>
      </c>
      <c r="I38" s="18">
        <f t="shared" si="3"/>
        <v>217.26599999999999</v>
      </c>
    </row>
    <row r="39" spans="1:9" ht="51" x14ac:dyDescent="0.25">
      <c r="A39" s="5" t="s">
        <v>71</v>
      </c>
      <c r="B39" s="6" t="s">
        <v>72</v>
      </c>
      <c r="C39" s="6" t="s">
        <v>147</v>
      </c>
      <c r="D39" s="10" t="s">
        <v>143</v>
      </c>
      <c r="E39" s="13">
        <v>15</v>
      </c>
      <c r="F39" s="10" t="s">
        <v>11</v>
      </c>
      <c r="G39" s="11">
        <v>21.18</v>
      </c>
      <c r="H39" s="12">
        <f t="shared" si="2"/>
        <v>22.239000000000001</v>
      </c>
      <c r="I39" s="18">
        <f t="shared" si="3"/>
        <v>333.58500000000004</v>
      </c>
    </row>
    <row r="40" spans="1:9" x14ac:dyDescent="0.25">
      <c r="A40" s="5"/>
      <c r="B40" s="21" t="s">
        <v>73</v>
      </c>
      <c r="C40" s="22"/>
      <c r="D40" s="22"/>
      <c r="E40" s="22"/>
      <c r="F40" s="22"/>
      <c r="G40" s="22"/>
      <c r="H40" s="23"/>
      <c r="I40" s="14">
        <f>I42/1.05</f>
        <v>19056.749999999996</v>
      </c>
    </row>
    <row r="41" spans="1:9" x14ac:dyDescent="0.25">
      <c r="A41" s="5"/>
      <c r="B41" s="21" t="s">
        <v>74</v>
      </c>
      <c r="C41" s="22"/>
      <c r="D41" s="22"/>
      <c r="E41" s="22"/>
      <c r="F41" s="22"/>
      <c r="G41" s="22"/>
      <c r="H41" s="23"/>
      <c r="I41" s="14">
        <f>I42-I40</f>
        <v>952.83750000000146</v>
      </c>
    </row>
    <row r="42" spans="1:9" x14ac:dyDescent="0.25">
      <c r="A42" s="5"/>
      <c r="B42" s="21" t="s">
        <v>75</v>
      </c>
      <c r="C42" s="22"/>
      <c r="D42" s="22"/>
      <c r="E42" s="22"/>
      <c r="F42" s="22"/>
      <c r="G42" s="22"/>
      <c r="H42" s="23"/>
      <c r="I42" s="14">
        <f>SUM(I7:I39)</f>
        <v>20009.587499999998</v>
      </c>
    </row>
    <row r="43" spans="1:9" x14ac:dyDescent="0.25">
      <c r="A43" s="19"/>
      <c r="B43" s="19"/>
      <c r="C43" s="19"/>
      <c r="D43" s="19"/>
      <c r="E43" s="19"/>
      <c r="F43" s="19"/>
      <c r="G43" s="19"/>
      <c r="H43" s="19"/>
    </row>
    <row r="45" spans="1:9" ht="29.25" customHeight="1" x14ac:dyDescent="0.25">
      <c r="A45" s="16"/>
      <c r="I45"/>
    </row>
    <row r="46" spans="1:9" x14ac:dyDescent="0.25">
      <c r="A46" s="16"/>
      <c r="I46"/>
    </row>
    <row r="47" spans="1:9" x14ac:dyDescent="0.25">
      <c r="A47" s="16"/>
      <c r="I47"/>
    </row>
    <row r="48" spans="1:9" x14ac:dyDescent="0.25">
      <c r="A48" s="16"/>
      <c r="I48"/>
    </row>
    <row r="49" spans="1:9" x14ac:dyDescent="0.25">
      <c r="A49" s="16"/>
      <c r="I49"/>
    </row>
    <row r="50" spans="1:9" x14ac:dyDescent="0.25">
      <c r="A50" s="16"/>
      <c r="I50"/>
    </row>
    <row r="51" spans="1:9" x14ac:dyDescent="0.25">
      <c r="A51" s="16"/>
      <c r="I51"/>
    </row>
  </sheetData>
  <mergeCells count="8">
    <mergeCell ref="B41:H41"/>
    <mergeCell ref="B42:H42"/>
    <mergeCell ref="A1:B1"/>
    <mergeCell ref="G1:I1"/>
    <mergeCell ref="G2:I2"/>
    <mergeCell ref="A3:H3"/>
    <mergeCell ref="A4:H4"/>
    <mergeCell ref="B40:H4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55c1f5b0930442dba7fb121309906d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c620045887494275b602fd1332bb5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A6141B-961F-4A1B-AD96-ADA9C988E406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3A4E82C-6ECB-489C-B8DB-455ED7506395}">
  <ds:schemaRefs/>
</ds:datastoreItem>
</file>

<file path=customXml/itemProps3.xml><?xml version="1.0" encoding="utf-8"?>
<ds:datastoreItem xmlns:ds="http://schemas.openxmlformats.org/officeDocument/2006/customXml" ds:itemID="{2B6C12B6-A9AD-421B-AD55-E4BF4A140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7A4BF68-1FC2-4FE6-87E6-855ED993F6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Živilė Budaitė</dc:creator>
  <cp:lastModifiedBy>Vaida Juodrienė</cp:lastModifiedBy>
  <cp:lastPrinted>2022-05-10T18:57:26Z</cp:lastPrinted>
  <dcterms:created xsi:type="dcterms:W3CDTF">2021-12-30T11:33:13Z</dcterms:created>
  <dcterms:modified xsi:type="dcterms:W3CDTF">2022-07-04T06:20:03Z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