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Birželis\2022 - 1769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0" i="1" l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7" i="1"/>
  <c r="I7" i="1" s="1"/>
  <c r="I123" i="1" l="1"/>
  <c r="I121" i="1" l="1"/>
  <c r="I122" i="1" s="1"/>
</calcChain>
</file>

<file path=xl/sharedStrings.xml><?xml version="1.0" encoding="utf-8"?>
<sst xmlns="http://schemas.openxmlformats.org/spreadsheetml/2006/main" count="610" uniqueCount="466">
  <si>
    <t>2.1.</t>
  </si>
  <si>
    <t>Kaniuliuotos titaninės (arba lygiavertės medžiagos) PFNA vinys. Vinies palinkimo kampas 5° ± 0,5°.  Proksimalinio vinies galo skersmuo 16,5 ± 0,5 mm. Proksimaliniame vinies gale yra viena kiaurymė rakinančiam sraigtui, kurio skersmuo 10,5 ± 0,5 mm, įvedamam 130° ± 5° kampu. Distaliniame vinies gale yra viena kiaurymė skersinio tvirtinimo sraigtui.</t>
  </si>
  <si>
    <t>Diametras 9,3 ± 0,3 mm, ilgis 170 ± 5 mm</t>
  </si>
  <si>
    <t>vnt.</t>
  </si>
  <si>
    <t>Diametras 9,3 ± 0,3 mm, ilgis 200 ± 5 mm</t>
  </si>
  <si>
    <t>Diametras 9,3 ± 0,3 mm, ilgis 240 ± 5 mm</t>
  </si>
  <si>
    <t>Diametras 10 ± 0,5 mm, ilgis 170 ± 5 mm</t>
  </si>
  <si>
    <t>Diametras 10 ± 0,5 mm, ilgis 200 ± 5 mm</t>
  </si>
  <si>
    <t>Diametras 10 ± 0,5 mm, ilgis 240 ± 5 mm</t>
  </si>
  <si>
    <t>Diametras 11 ± 0,5 mm, ilgis 170 ± 5 mm</t>
  </si>
  <si>
    <t>Diametras 11 ± 0,5 mm, ilgis 200 ± 5 mm</t>
  </si>
  <si>
    <t>Diametras 11 ± 0,5 mm, ilgis 240 ± 5 mm</t>
  </si>
  <si>
    <t>Diametras 12 ± 0,5 mm, ilgis 170 ± 5 mm</t>
  </si>
  <si>
    <t>Diametras 12 ± 0,5 mm, ilgis 200 ± 5 mm</t>
  </si>
  <si>
    <t>Diametras 12 ± 0,5 mm, ilgis 240 ± 5 mm</t>
  </si>
  <si>
    <t>2.2.</t>
  </si>
  <si>
    <t>Kaniuliuotos titaninės (arba lygiavertės medžiagos) PFNA vinys. Vinies palinkimo kampas 5° ± 0,5°.  Proksimalinio vinies galo skersmuo 16,5 ± 0,5 mm. Proksimaliniame vinies gale yra viena kiaurymė rakinančiam sraigtui, kurio skersmuo 10,3 ± 0,5 mm, įvedamam 130° ± 5° kampu. Distaliniame vinies gale yra dvi kiaurymės skersinio tvirtinimo sraigtams.</t>
  </si>
  <si>
    <t>Diametras 9,5 ± 0,3 mm, ilgis 320 ± 5 mm, kairė</t>
  </si>
  <si>
    <t>Diametras 9,5 ± 0,3 mm, ilgis 340 ± 5 mm, kairė</t>
  </si>
  <si>
    <t>Diametras 9,5 ± 0,3 mm, ilgis 360 ± 5 mm, kairė</t>
  </si>
  <si>
    <t>Diametras 9,5 ± 0,3 mm, ilgis 380 ± 5 mm, kairė</t>
  </si>
  <si>
    <t>Diametras 9,5 ± 0,3 mm, ilgis 400 ± 5 mm, kairė</t>
  </si>
  <si>
    <t>Diametras 9,5 ± 0,3 mm, ilgis 420 ± 5 mm, kairė</t>
  </si>
  <si>
    <t>Diametras 9,5 ± 0,3 mm, ilgis 440 ± 5 mm, kairė</t>
  </si>
  <si>
    <t>Diametras 9,5 ± 0,3 mm, ilgis 320 ± 5 mm,  dešinė</t>
  </si>
  <si>
    <t>Diametras 9,5 ± 0,3 mm, ilgis 340 ± 5 mm,  dešinė</t>
  </si>
  <si>
    <t>Diametras 9,5 ± 0,3 mm, ilgis 360 ± 5 mm,  dešinė</t>
  </si>
  <si>
    <t>Diametras 9,5 ± 0,3 mm, ilgis 380 ± 5 mm,  dešinė</t>
  </si>
  <si>
    <t>Diametras 9,5 ± 0,3 mm, ilgis 400 ± 5 mm,  dešinė</t>
  </si>
  <si>
    <t>Diametras 9,5 ± 0,3 mm, ilgis 420 ± 5 mm,  dešinė</t>
  </si>
  <si>
    <t>Diametras 9,5 ± 0,3 mm, ilgis 440 ± 5 mm,  dešinė</t>
  </si>
  <si>
    <t>Diametras 10 ± 0,3 mm, ilgis 320 ± 5 mm, kairė</t>
  </si>
  <si>
    <t>Diametras 10 ± 0,3 mm, ilgis 340 ± 5 mm, kairė</t>
  </si>
  <si>
    <t>Diametras 10 ± 0,3 mm, ilgis 360 ± 5 mm, kairė</t>
  </si>
  <si>
    <t>Diametras 10 ± 0,3 mm, ilgis 380 ± 5 mm, kairė</t>
  </si>
  <si>
    <t>Diametras 10 ± 0,3 mm, ilgis 400 ± 5 mm, kairė</t>
  </si>
  <si>
    <t>Diametras 10 ± 0,3 mm, ilgis 420 ± 5 mm, kairė</t>
  </si>
  <si>
    <t>Diametras 10 ± 0,3 mm, ilgis 440 ± 5 mm, kairė</t>
  </si>
  <si>
    <t>Diametras 10 ± 0,3 mm, ilgis 320 ± 5 mm,  dešinė</t>
  </si>
  <si>
    <t>Diametras 10 ± 0,3 mm, ilgis 340 ± 5 mm,  dešinė</t>
  </si>
  <si>
    <t>Diametras 10 ± 0,3 mm, ilgis 360 ± 5 mm,  dešinė</t>
  </si>
  <si>
    <t>Diametras 10 ± 0,3 mm, ilgis 380 ± 5 mm,  dešinė</t>
  </si>
  <si>
    <t>Diametras 10 ± 0,3 mm, ilgis 400 ± 5 mm,  dešinė</t>
  </si>
  <si>
    <t>Diametras 10 ± 0,3 mm, ilgis 420 ± 5 mm,  dešinė</t>
  </si>
  <si>
    <t>Diametras 10 ± 0,3 mm, ilgis 440 ± 5 mm,  dešinė</t>
  </si>
  <si>
    <t>Diametras 11 ± 0,3 mm, ilgis 320 ± 5 mm, kairė</t>
  </si>
  <si>
    <t>Diametras 11 ± 0,3 mm, ilgis 340 ± 5 mm, kairė</t>
  </si>
  <si>
    <t>Diametras 11 ± 0,3 mm, ilgis 360 ± 5 mm, kairė</t>
  </si>
  <si>
    <t>Diametras 11 ± 0,3 mm, ilgis 380 ± 5 mm, kairė</t>
  </si>
  <si>
    <t>Diametras 11 ± 0,3 mm, ilgis 400 ± 5 mm, kairė</t>
  </si>
  <si>
    <t>Diametras 11 ± 0,3 mm, ilgis 420 ± 5 mm, kairė</t>
  </si>
  <si>
    <t>Diametras 11 ± 0,3 mm, ilgis 440 ± 5 mm, kairė</t>
  </si>
  <si>
    <t>Diametras 11 ± 0,3 mm, ilgis 320 ± 5 mm,  dešinė</t>
  </si>
  <si>
    <t>Diametras 11 ± 0,3 mm, ilgis 340 ± 5 mm,  dešinė</t>
  </si>
  <si>
    <t>Diametras 11 ± 0,3 mm, ilgis 360 ± 5 mm,  dešinė</t>
  </si>
  <si>
    <t>Diametras 11 ± 0,3 mm, ilgis 380 ± 5 mm,  dešinė</t>
  </si>
  <si>
    <t>Diametras 11 ± 0,3 mm, ilgis 400 ± 5 mm,  dešinė</t>
  </si>
  <si>
    <t>Diametras 11 ± 0,3 mm, ilgis 420 ± 5 mm,  dešinė</t>
  </si>
  <si>
    <t>Diametras 11 ± 0,3 mm, ilgis 440 ± 5 mm,  dešinė</t>
  </si>
  <si>
    <t>Diametras 12 ± 0,3 mm, ilgis 320 ± 5 mm, kairė</t>
  </si>
  <si>
    <t>Diametras 12 ± 0,3 mm, ilgis 340 ± 5 mm, kairė</t>
  </si>
  <si>
    <t>Diametras 12 ± 0,3 mm, ilgis 360 ± 5 mm, kairė</t>
  </si>
  <si>
    <t>Diametras 12 ± 0,3 mm, ilgis 380 ± 5 mm, kairė</t>
  </si>
  <si>
    <t>Diametras 12 ± 0,3 mm, ilgis 400 ± 5 mm, kairė</t>
  </si>
  <si>
    <t>Diametras 12 ± 0,3 mm, ilgis 420 ± 5 mm, kairė</t>
  </si>
  <si>
    <t>Diametras 12 ± 0,3 mm, ilgis 440 ± 5 mm, kairė</t>
  </si>
  <si>
    <t>Diametras 12 ± 0,3 mm, ilgis 320 ± 5 mm,  dešinė</t>
  </si>
  <si>
    <t>Diametras 12 ± 0,3 mm, ilgis 340 ± 5 mm,  dešinė</t>
  </si>
  <si>
    <t>Diametras 12 ± 0,3 mm, ilgis 360 ± 5 mm,  dešinė</t>
  </si>
  <si>
    <t>Diametras 12 ± 0,3 mm, ilgis 380 ± 5 mm,  dešinė</t>
  </si>
  <si>
    <t>Diametras 12 ± 0,3 mm, ilgis 400 ± 5 mm,  dešinė</t>
  </si>
  <si>
    <t>Diametras 12 ± 0,3 mm, ilgis 420 ± 5 mm,  dešinė</t>
  </si>
  <si>
    <t>Diametras 12 ± 0,3 mm, ilgis 440 ± 5 mm,  dešinė</t>
  </si>
  <si>
    <t>2.3.</t>
  </si>
  <si>
    <t>Kaniuliuoti Ø 10,3 ± 0,5 mm sraigtai, pagaminti iš titano (arba lygiavertės medžiagos). Naudojami PFNA vinių proksimaliniame gale.</t>
  </si>
  <si>
    <t xml:space="preserve">Diametras 10,3 ± 0,5 mm, ilgis 70 ± 3 mm </t>
  </si>
  <si>
    <t xml:space="preserve">Diametras 10,3 ± 0,5 mm, ilgis 75 ± 3 mm </t>
  </si>
  <si>
    <t xml:space="preserve">Diametras 10,3 ± 0,5 mm, ilgis 80 ± 3 mm </t>
  </si>
  <si>
    <t xml:space="preserve">Diametras 10,3 ± 0,5 mm, ilgis 85 ± 3 mm </t>
  </si>
  <si>
    <t xml:space="preserve">Diametras 10,3 ± 0,5 mm, ilgis 90 ± 3 mm </t>
  </si>
  <si>
    <t xml:space="preserve">Diametras 10,3 ± 0,5 mm, ilgis 95 ± 3 mm </t>
  </si>
  <si>
    <t xml:space="preserve">Diametras 10,3 ± 0,5 mm, ilgis 100 ± 3 mm </t>
  </si>
  <si>
    <t xml:space="preserve">Diametras 10,3 ± 0,5 mm, ilgis 105 ± 3 mm </t>
  </si>
  <si>
    <t xml:space="preserve">Diametras 10,3 ± 0,5 mm, ilgis 110 ± 3 mm </t>
  </si>
  <si>
    <t xml:space="preserve">Diametras 10,3 ± 0,5 mm, ilgis 115 ± 3 mm </t>
  </si>
  <si>
    <t xml:space="preserve">Diametras 10,3 ± 0,5 mm, ilgis 120 ± 3 mm </t>
  </si>
  <si>
    <t>2.4.</t>
  </si>
  <si>
    <t>Ø 4,5 ± 0,3 mm skersinio tvirtinimo savisriegiai sraigtai, pilnu sriegiu, pagaminti iš titano (arba lygiavertės medžiagos). Sraigto galvutėje yra vidinis sriegis, skirtas sraigto prisukimui prie atsuktuvo. Ø 4,5 ± 0,3 mm sraigtai turi būti skirtingos spalvos nei Ø 5,0 ± 0,3 mm sraigtai.</t>
  </si>
  <si>
    <t>Diametras 4,5 ± 0,3 mm, ilgis 30 ± 3 mm</t>
  </si>
  <si>
    <t>Diametras 4,5 ± 0,3 mm, ilgis 35 ± 3 mm</t>
  </si>
  <si>
    <t>Diametras 4,5 ± 0,3 mm, ilgis 40 ± 3 mm</t>
  </si>
  <si>
    <t>Diametras 4,5 ± 0,3 mm, ilgis 45 ± 3 mm</t>
  </si>
  <si>
    <t>Diametras 4,5 ± 0,3 mm, ilgis 50 ± 3 mm</t>
  </si>
  <si>
    <t>Diametras 4,5 ± 0,3 mm, ilgis 55 ± 3 mm</t>
  </si>
  <si>
    <t>Diametras 4,5 ± 0,3 mm, ilgis 60 ± 3 mm</t>
  </si>
  <si>
    <t>Diametras 4,5 ± 0,3 mm, ilgis 65 ± 3 mm</t>
  </si>
  <si>
    <t>Diametras 4,5 ± 0,3 mm, ilgis 70 ± 3 mm</t>
  </si>
  <si>
    <t>Diametras 4,5 ± 0,3 mm, ilgis 75 ± 3 mm</t>
  </si>
  <si>
    <t>Diametras 4,5 ± 0,3 mm, ilgis 80 ± 3 mm</t>
  </si>
  <si>
    <t>Diametras 4,5 ± 0,3 mm, ilgis 85 ± 3 mm</t>
  </si>
  <si>
    <t>Diametras 4,5 ± 0,3 mm, ilgis 90 ± 3 mm</t>
  </si>
  <si>
    <t>2.5.</t>
  </si>
  <si>
    <t>Ø 5,0 ± 0,3 mm skersinio tvirtinimo savisriegiai sraigtai, pilnu sriegiu, pagaminti iš titano (arba lygiavertės medžiagos). Sraigto galvutėje yra vidinis sriegis, skirtas sraigto prisukimui prie atsuktuvo. Ø 5,0 ± 0,3 mm sraigtai turi būti skirtingos spalvos nei Ø 4,5 ± 0,3 mm sraigtai.</t>
  </si>
  <si>
    <t>Diametras 5,0 ± 0,3 mm, ilgis 30 ± 3 mm</t>
  </si>
  <si>
    <t>Diametras 5,0 ± 0,3 mm, ilgis 35 ± 3 mm</t>
  </si>
  <si>
    <t>Diametras 5,0 ± 0,3 mm, ilgis 40 ± 3 mm</t>
  </si>
  <si>
    <t>Diametras 5,0 ± 0,3 mm, ilgis 45 ± 3 mm</t>
  </si>
  <si>
    <t>Diametras 5,0 ± 0,3 mm, ilgis 50 ± 3 mm</t>
  </si>
  <si>
    <t>Diametras 5,0 ± 0,3 mm, ilgis 55 ± 3 mm</t>
  </si>
  <si>
    <t>Diametras 5,0 ± 0,3 mm, ilgis 60 ± 3 mm</t>
  </si>
  <si>
    <t>Diametras 5,0 ± 0,3 mm, ilgis 65 ± 3 mm</t>
  </si>
  <si>
    <t>Diametras 5,0 ± 0,3 mm, ilgis 70 ± 3 mm</t>
  </si>
  <si>
    <t>Diametras 5,0 ± 0,3 mm, ilgis 75 ± 3 mm</t>
  </si>
  <si>
    <t>Diametras 5,0 ± 0,3 mm, ilgis 80 ± 3 mm</t>
  </si>
  <si>
    <t>Diametras 5,0 ± 0,3 mm, ilgis 85 ± 3 mm</t>
  </si>
  <si>
    <t>Diametras 5,0 ± 0,3 mm, ilgis 90 ± 3 mm</t>
  </si>
  <si>
    <t>Diametras 5,0 ± 0,3 mm, ilgis 95 ± 3 mm</t>
  </si>
  <si>
    <t>Diametras 5,0 ± 0,3 mm, ilgis 100 ± 3 mm</t>
  </si>
  <si>
    <t>Diametras 5,0 ± 0,3 mm, ilgis 105 ± 3 mm</t>
  </si>
  <si>
    <t>Diametras 5,0 ± 0,3 mm, ilgis 110 ± 3 mm</t>
  </si>
  <si>
    <t>2.6.</t>
  </si>
  <si>
    <t>PFNA vinių proksimalinio galo aklė, pagaminta iš titano (arba lygiavertės medžiagos), ne mažiau kaip 4 ilgių pasirinkimas</t>
  </si>
  <si>
    <t xml:space="preserve"> PVM (5%) suma, Eur:</t>
  </si>
  <si>
    <t>Prekės pavadinimas, reikalaujamos techninės charakteristikos</t>
  </si>
  <si>
    <t>Mato vnt.</t>
  </si>
  <si>
    <t>Gamintojas, kataloginis numeris</t>
  </si>
  <si>
    <t>Eil. Nr.</t>
  </si>
  <si>
    <t>Kaina be PVM, Eur:</t>
  </si>
  <si>
    <t>Kaina su PVM, Eur:</t>
  </si>
  <si>
    <t>Siūlomos techninės charakteristikos</t>
  </si>
  <si>
    <t>-</t>
  </si>
  <si>
    <t>2 pirkimo dalis. Intramedulinės PFNA vinys</t>
  </si>
  <si>
    <t>TSD-102, VPP-7520</t>
  </si>
  <si>
    <t>2.1.2.</t>
  </si>
  <si>
    <t>2.1.3.</t>
  </si>
  <si>
    <t>2.1.4.</t>
  </si>
  <si>
    <t>2.1.5.</t>
  </si>
  <si>
    <t>2.1.1.</t>
  </si>
  <si>
    <t>2.1.6.</t>
  </si>
  <si>
    <t>2.1.7.</t>
  </si>
  <si>
    <t>2.1.8.</t>
  </si>
  <si>
    <t>2.1.9.</t>
  </si>
  <si>
    <t>2.1.10.</t>
  </si>
  <si>
    <t>2.1.11.</t>
  </si>
  <si>
    <t>2.1.12.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</si>
  <si>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</si>
  <si>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</si>
  <si>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</si>
  <si>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</si>
  <si>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</si>
  <si>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</si>
  <si>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</si>
  <si>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</si>
  <si>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</si>
  <si>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</si>
  <si>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</si>
  <si>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</si>
  <si>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</si>
  <si>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</si>
  <si>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</si>
  <si>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</si>
  <si>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</si>
  <si>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</si>
  <si>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2.2.19.</t>
  </si>
  <si>
    <t>2.2.20.</t>
  </si>
  <si>
    <t>2.2.21.</t>
  </si>
  <si>
    <t>2.2.22.</t>
  </si>
  <si>
    <t>2.2.23.</t>
  </si>
  <si>
    <t>2.2.24.</t>
  </si>
  <si>
    <t>2.2.25.</t>
  </si>
  <si>
    <t>2.2.26.</t>
  </si>
  <si>
    <t>2.2.27.</t>
  </si>
  <si>
    <t>2.2.28.</t>
  </si>
  <si>
    <t>2.2.29.</t>
  </si>
  <si>
    <t>2.2.30.</t>
  </si>
  <si>
    <t>2.2.31.</t>
  </si>
  <si>
    <t>2.2.32.</t>
  </si>
  <si>
    <t>2.2.33.</t>
  </si>
  <si>
    <t>2.2.34.</t>
  </si>
  <si>
    <t>2.2.35.</t>
  </si>
  <si>
    <t>2.2.36.</t>
  </si>
  <si>
    <t>2.2.37.</t>
  </si>
  <si>
    <t>2.2.38.</t>
  </si>
  <si>
    <t>2.2.39.</t>
  </si>
  <si>
    <t>2.2.40.</t>
  </si>
  <si>
    <t>2.2.41.</t>
  </si>
  <si>
    <t>2.2.42.</t>
  </si>
  <si>
    <t>2.2.43.</t>
  </si>
  <si>
    <t>2.2.44.</t>
  </si>
  <si>
    <t>2.2.45.</t>
  </si>
  <si>
    <t>2.2.46.</t>
  </si>
  <si>
    <t>2.2.47.</t>
  </si>
  <si>
    <t>2.2.48.</t>
  </si>
  <si>
    <t>2.2.49.</t>
  </si>
  <si>
    <t>2.2.50.</t>
  </si>
  <si>
    <t>2.2.51.</t>
  </si>
  <si>
    <t>2.2.52.</t>
  </si>
  <si>
    <t>2.2.53.</t>
  </si>
  <si>
    <t>2.2.54.</t>
  </si>
  <si>
    <t>2.2.55.</t>
  </si>
  <si>
    <t>2.2.56.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</si>
  <si>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</si>
  <si>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</si>
  <si>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</si>
  <si>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</si>
  <si>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</si>
  <si>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</si>
  <si>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</si>
  <si>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</si>
  <si>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</si>
  <si>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</si>
  <si>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</si>
  <si>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</si>
  <si>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</si>
  <si>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</si>
  <si>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</si>
  <si>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</si>
  <si>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</si>
  <si>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</si>
  <si>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</si>
  <si>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</si>
  <si>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</si>
  <si>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</si>
  <si>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2.4.12.</t>
  </si>
  <si>
    <t>2.4.13.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</si>
  <si>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</si>
  <si>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</si>
  <si>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</si>
  <si>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</si>
  <si>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</si>
  <si>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</si>
  <si>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</si>
  <si>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</si>
  <si>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2.5.9.</t>
  </si>
  <si>
    <t>2.5.10.</t>
  </si>
  <si>
    <t>2.5.11.</t>
  </si>
  <si>
    <t>2.5.12.</t>
  </si>
  <si>
    <t>2.5.13.</t>
  </si>
  <si>
    <t>2.5.14.</t>
  </si>
  <si>
    <t>2.5.15.</t>
  </si>
  <si>
    <t>2.5.16.</t>
  </si>
  <si>
    <t>2.5.17.</t>
  </si>
  <si>
    <t>Suma viso su PVM (Eur)</t>
  </si>
  <si>
    <t>Įkainis vnt. be PVM, Eur</t>
  </si>
  <si>
    <t>Įkainis vnt. su PVM, Eur</t>
  </si>
  <si>
    <t>Orienta-cinis kiekis</t>
  </si>
  <si>
    <t>Tiekėjo pavadinimas: UAB Kristameda</t>
  </si>
  <si>
    <t>Diametras 9,3 mm, ilgis 170  mm</t>
  </si>
  <si>
    <t>Diametras 9,3 mm, ilgis 200 mm</t>
  </si>
  <si>
    <t>Diametras 9,3 mm, ilgis 240 mm</t>
  </si>
  <si>
    <t>Diametras 10 mm, ilgis 170 mm</t>
  </si>
  <si>
    <t>Diametras 10 mm, ilgis 200 mm</t>
  </si>
  <si>
    <t>Diametras 10 mm, ilgis 240 mm</t>
  </si>
  <si>
    <t>Diametras 11 mm, ilgis 170 mm</t>
  </si>
  <si>
    <t>Diametras 11 mm, ilgis 200 mm</t>
  </si>
  <si>
    <t>Diametras 11 mm, ilgis 240 mm</t>
  </si>
  <si>
    <t>Diametras 12 mm, ilgis 170 mm</t>
  </si>
  <si>
    <t>Diametras 12 mm, ilgis 200 mm</t>
  </si>
  <si>
    <t>Diametras 12 mm, ilgis 240 mm</t>
  </si>
  <si>
    <t>Diametras 9,5 mm, ilgis 320 mm, kairė</t>
  </si>
  <si>
    <t>Diametras 9,5 mm, ilgis 340 mm, kairė</t>
  </si>
  <si>
    <t>Diametras 9,5 mm, ilgis 360 mm, kairė</t>
  </si>
  <si>
    <t>Diametras 9,5 mm, ilgis 380 mm, kairė</t>
  </si>
  <si>
    <t>Diametras 9,5 mm, ilgis 400 mm, kairė</t>
  </si>
  <si>
    <t>Diametras 9,5 mm, ilgis 420 mm, kairė</t>
  </si>
  <si>
    <t>Diametras 9,5 mm, ilgis 440 mm, kairė</t>
  </si>
  <si>
    <t>Diametras 9,5 mm, ilgis 320 mm,  dešinė</t>
  </si>
  <si>
    <t>Diametras 9,5 mm, ilgis 340 mm,  dešinė</t>
  </si>
  <si>
    <t>Diametras 9,5 mm, ilgis 360 mm,  dešinė</t>
  </si>
  <si>
    <t>Diametras 9,5 mm, ilgis 380 mm,  dešinė</t>
  </si>
  <si>
    <t>Diametras 9,5 mm, ilgis 400 mm,  dešinė</t>
  </si>
  <si>
    <t>Diametras 9,5 mm, ilgis 420 mm,  dešinė</t>
  </si>
  <si>
    <t>Diametras 9,5 mm, ilgis 440 mm,  dešinė</t>
  </si>
  <si>
    <t>Diametras 10 mm, ilgis 320 mm, kairė</t>
  </si>
  <si>
    <t>Diametras 10 mm, ilgis 340 mm, kairė</t>
  </si>
  <si>
    <t>Diametras 10 mm, ilgis 360 mm, kairė</t>
  </si>
  <si>
    <t>Diametras 10 mm, ilgis 380 mm, kairė</t>
  </si>
  <si>
    <t>Diametras 10 mm, ilgis 400 mm, kairė</t>
  </si>
  <si>
    <t>Diametras 10 mm, ilgis 420 mm, kairė</t>
  </si>
  <si>
    <t>Diametras 10 mm, ilgis 440 mm, kairė</t>
  </si>
  <si>
    <t>Diametras 10 mm, ilgis 320 mm,  dešinė</t>
  </si>
  <si>
    <t>Diametras 11 mm, ilgis 320 mm, kairė</t>
  </si>
  <si>
    <t>Diametras 11 mm, ilgis 340 mm, kairė</t>
  </si>
  <si>
    <t>Diametras 11 mm, ilgis 360 mm, kairė</t>
  </si>
  <si>
    <t>Diametras 11 mm, ilgis 380 mm, kairė</t>
  </si>
  <si>
    <t>Diametras 11 mm, ilgis 400 mm, kairė</t>
  </si>
  <si>
    <t>Diametras 11 mm, ilgis 420 mm, kairė</t>
  </si>
  <si>
    <t>Diametras 11 mm, ilgis 440 mm, kairė</t>
  </si>
  <si>
    <t>Diametras 11 mm, ilgis 320 mm,  dešinė</t>
  </si>
  <si>
    <t>Diametras 11 mm, ilgis 340 mm,  dešinė</t>
  </si>
  <si>
    <t>Diametras 11 mm, ilgis 360 mm,  dešinė</t>
  </si>
  <si>
    <t>Diametras 11 mm, ilgis 380 mm,  dešinė</t>
  </si>
  <si>
    <t>Diametras 11 mm, ilgis 400 mm,  dešinė</t>
  </si>
  <si>
    <t>Diametras 11 mm, ilgis 420 mm,  dešinė</t>
  </si>
  <si>
    <t>Diametras 11 mm, ilgis 440 mm,  dešinė</t>
  </si>
  <si>
    <t>Diametras 12 mm, ilgis 320 mm, kairė</t>
  </si>
  <si>
    <t>Diametras 12 mm, ilgis 340 mm, kairė</t>
  </si>
  <si>
    <t>Diametras 12 mm, ilgis 360 mm, kairė</t>
  </si>
  <si>
    <t>Diametras 12 mm, ilgis 380 mm, kairė</t>
  </si>
  <si>
    <t>Diametras 12 mm, ilgis 400 mm, kairė</t>
  </si>
  <si>
    <t>Diametras 12 mm, ilgis 420 mm, kairė</t>
  </si>
  <si>
    <t>Diametras 12 mm, ilgis 440 mm, kairė</t>
  </si>
  <si>
    <t>Diametras 12 mm, ilgis 320 mm,  dešinė</t>
  </si>
  <si>
    <t>Diametras 12 mm, ilgis 340 mm,  dešinė</t>
  </si>
  <si>
    <t>Diametras 12 mm, ilgis 360 mm,  dešinė</t>
  </si>
  <si>
    <t>Diametras 12 mm, ilgis 380 mm,  dešinė</t>
  </si>
  <si>
    <t>Diametras 12 mm, ilgis 400 mm,  dešinė</t>
  </si>
  <si>
    <t>Diametras 12 mm, ilgis 420 mm,  dešinė</t>
  </si>
  <si>
    <t>Diametras 12 mm, ilgis 440 mm,  dešinė</t>
  </si>
  <si>
    <t>Kanghui, katalogas 1, psl. 174, 32805017</t>
  </si>
  <si>
    <t>Kanghui, katalogas 1, psl. 174, 32805020</t>
  </si>
  <si>
    <t>Kanghui, katalogas 1, psl. 174, 32805024</t>
  </si>
  <si>
    <t>Kanghui, katalogas 1, psl. 174, 32803017</t>
  </si>
  <si>
    <t>Kanghui, katalogas 1, psl. 174, 32803020</t>
  </si>
  <si>
    <t>Kanghui, katalogas 1, psl. 174, 32803024</t>
  </si>
  <si>
    <t>Kanghui, katalogas 1, psl. 174, 32804017</t>
  </si>
  <si>
    <t>Kanghui, katalogas 1, psl. 174, 32804020</t>
  </si>
  <si>
    <t>Kanghui, katalogas 1, psl. 174, 32804024</t>
  </si>
  <si>
    <t>Kanghui, katalogas 1, psl. 174, 39591117</t>
  </si>
  <si>
    <t>Kanghui, katalogas 1, psl. 174, 39591120</t>
  </si>
  <si>
    <t>Kanghui, katalogas 1, psl. 174, 39591124</t>
  </si>
  <si>
    <t>Kanghui, katalogas 1, psl. 174, 32820232</t>
  </si>
  <si>
    <t>Kanghui, katalogas 1, psl. 174, 32820234</t>
  </si>
  <si>
    <t>Kanghui, katalogas 1, psl. 174, 32820236</t>
  </si>
  <si>
    <t>Kanghui, katalogas 1, psl. 174, 32820238</t>
  </si>
  <si>
    <t>Kanghui, katalogas 1, psl. 174, 32820240</t>
  </si>
  <si>
    <t>Kanghui, katalogas 1, psl. 174, 32820242</t>
  </si>
  <si>
    <t>Kanghui, katalogas 1, psl. 174, 32820244</t>
  </si>
  <si>
    <t>Kanghui, katalogas 1, psl. 174, 32820132</t>
  </si>
  <si>
    <t>Kanghui, katalogas 1, psl. 174, 32820134</t>
  </si>
  <si>
    <t>Kanghui, katalogas 1, psl. 174, 32820136</t>
  </si>
  <si>
    <t>Kanghui, katalogas 1, psl. 174, 32820138</t>
  </si>
  <si>
    <t>Kanghui, katalogas 1, psl. 174, 32820140</t>
  </si>
  <si>
    <t>Kanghui, katalogas 1, psl. 174, 32820142</t>
  </si>
  <si>
    <t>Kanghui, katalogas 1, psl. 174, 32820144</t>
  </si>
  <si>
    <t>Kanghui, katalogas 1, psl. 174, 32821232</t>
  </si>
  <si>
    <t>Kanghui, katalogas 1, psl. 174, 32821234</t>
  </si>
  <si>
    <t>Kanghui, katalogas 1, psl. 174, 32821236</t>
  </si>
  <si>
    <t>Kanghui, katalogas 1, psl. 174, 32821238</t>
  </si>
  <si>
    <t>Kanghui, katalogas 1, psl. 174, 32821240</t>
  </si>
  <si>
    <t>Kanghui, katalogas 1, psl. 174, 32821242</t>
  </si>
  <si>
    <t>Kanghui, katalogas 1, psl. 174, 32821244</t>
  </si>
  <si>
    <t>Kanghui, katalogas 1, psl. 174, 32821132</t>
  </si>
  <si>
    <t>Kanghui, katalogas 1, psl. 174, 32821134</t>
  </si>
  <si>
    <t>Kanghui, katalogas 1, psl. 174, 32821136</t>
  </si>
  <si>
    <t>Kanghui, katalogas 1, psl. 174, 32821138</t>
  </si>
  <si>
    <t>Kanghui, katalogas 1, psl. 174, 32821140</t>
  </si>
  <si>
    <t>Kanghui, katalogas 1, psl. 174, 32821142</t>
  </si>
  <si>
    <t>Kanghui, katalogas 1, psl. 174, 32821144</t>
  </si>
  <si>
    <t>Kanghui, katalogas 1, psl. 174, 32822232</t>
  </si>
  <si>
    <t>Kanghui, katalogas 1, psl. 174, 32822234</t>
  </si>
  <si>
    <t>Kanghui, katalogas 1, psl. 174, 32822236</t>
  </si>
  <si>
    <t>Kanghui, katalogas 1, psl. 174, 32822238</t>
  </si>
  <si>
    <t>Kanghui, katalogas 1, psl. 174, 32822240</t>
  </si>
  <si>
    <t>Kanghui, katalogas 1, psl. 174, 32822242</t>
  </si>
  <si>
    <t>Kanghui, katalogas 1, psl. 174, 32822244</t>
  </si>
  <si>
    <t>Kanghui, katalogas 1, psl. 174, 32822132</t>
  </si>
  <si>
    <t>Kanghui, katalogas 1, psl. 174, 32822134</t>
  </si>
  <si>
    <t>Kanghui, katalogas 1, psl. 174, 32822136</t>
  </si>
  <si>
    <t>Kanghui, katalogas 1, psl. 174, 32822138</t>
  </si>
  <si>
    <t>Kanghui, katalogas 1, psl. 174, 32822140</t>
  </si>
  <si>
    <t>Kanghui, katalogas 1, psl. 174, 32822142</t>
  </si>
  <si>
    <t>Kanghui, katalogas 1, psl. 174, 32822144</t>
  </si>
  <si>
    <t>Kanghui, katalogas 1, psl. 174, 32823232</t>
  </si>
  <si>
    <t>Kanghui, katalogas 1, psl. 174, 32823234</t>
  </si>
  <si>
    <t>Kanghui, katalogas 1, psl. 174, 32823236</t>
  </si>
  <si>
    <t>Kanghui, katalogas 1, psl. 174, 32823238</t>
  </si>
  <si>
    <t>Kanghui, katalogas 1, psl. 174, 32823240</t>
  </si>
  <si>
    <t>Kanghui, katalogas 1, psl. 174, 32823242</t>
  </si>
  <si>
    <t>Kanghui, katalogas 1, psl. 174, 32823244</t>
  </si>
  <si>
    <t>Kanghui, katalogas 1, psl. 174, 32823132</t>
  </si>
  <si>
    <t>Kanghui, katalogas 1, psl. 174, 32823134</t>
  </si>
  <si>
    <t>Kanghui, katalogas 1, psl. 174, 32823136</t>
  </si>
  <si>
    <t>Kanghui, katalogas 1, psl. 174, 32823138</t>
  </si>
  <si>
    <t>Kanghui, katalogas 1, psl. 174, 32823140</t>
  </si>
  <si>
    <t>Kanghui, katalogas 1, psl. 174, 32823142</t>
  </si>
  <si>
    <t>Kanghui, katalogas 1, psl. 174, 32823144</t>
  </si>
  <si>
    <t xml:space="preserve">Diametras 10,3 mm, ilgis 70 mm </t>
  </si>
  <si>
    <t xml:space="preserve">Diametras 10,3 mm, ilgis 75 mm </t>
  </si>
  <si>
    <t xml:space="preserve">Diametras 10,3 mm, ilgis 80 mm </t>
  </si>
  <si>
    <t xml:space="preserve">Diametras 10,3 mm, ilgis 85 mm </t>
  </si>
  <si>
    <t xml:space="preserve">Diametras 10,3 mm, ilgis 90 mm </t>
  </si>
  <si>
    <t xml:space="preserve">Diametras 10,3 mm, ilgis 95 mm </t>
  </si>
  <si>
    <t xml:space="preserve">Diametras 10,3 mm, ilgis 100 mm </t>
  </si>
  <si>
    <t xml:space="preserve">Diametras 10,3 mm, ilgis 105 mm </t>
  </si>
  <si>
    <t xml:space="preserve">Diametras 10,3 mm, ilgis 110 mm </t>
  </si>
  <si>
    <t xml:space="preserve">Diametras 10,3 mm, ilgis 115 mm </t>
  </si>
  <si>
    <t xml:space="preserve">Diametras 10,3 mm, ilgis 120 mm </t>
  </si>
  <si>
    <t xml:space="preserve">Kanghui, katalogas 1, psl. 175, 32801070 </t>
  </si>
  <si>
    <t>Kanghui, katalogas 1, psl. 175, 32801075</t>
  </si>
  <si>
    <t>Kanghui, katalogas 1, psl. 175, 32801080</t>
  </si>
  <si>
    <t>Kanghui, katalogas 1, psl. 175, 32801085</t>
  </si>
  <si>
    <t>Kanghui, katalogas 1, psl. 175, 32801090</t>
  </si>
  <si>
    <t>Kanghui, katalogas 1, psl. 175, 32801091</t>
  </si>
  <si>
    <t>Kanghui, katalogas 1, psl. 175, 32801092</t>
  </si>
  <si>
    <t>Kanghui, katalogas 1, psl. 175, 32801093</t>
  </si>
  <si>
    <t>Kanghui, katalogas 1, psl. 175, 32801094</t>
  </si>
  <si>
    <t>Kanghui, katalogas 1, psl. 175, 32801095</t>
  </si>
  <si>
    <t>Kanghui, katalogas 1, psl. 175, 32801096</t>
  </si>
  <si>
    <t>Diametras 4,5 mm, ilgis 30 mm</t>
  </si>
  <si>
    <t>Diametras 4,5 mm, ilgis 35 mm</t>
  </si>
  <si>
    <t>Diametras 4,5 mm, ilgis 40 mm</t>
  </si>
  <si>
    <t>Diametras 4,5 mm, ilgis 45 mm</t>
  </si>
  <si>
    <t>Diametras 4,5 mm, ilgis 50 mm</t>
  </si>
  <si>
    <t>Diametras 4,5 mm, ilgis 55 mm</t>
  </si>
  <si>
    <t>Diametras 4,5 mm, ilgis 60 mm</t>
  </si>
  <si>
    <t>Diametras 4,5 mm, ilgis 65 mm</t>
  </si>
  <si>
    <t>Diametras 4,5 mm, ilgis 70 mm</t>
  </si>
  <si>
    <t>Diametras 4,5 mm, ilgis 75 mm</t>
  </si>
  <si>
    <t>Diametras 4,5 mm, ilgis 80 mm</t>
  </si>
  <si>
    <t>Diametras 4,5 mm, ilgis 85 mm</t>
  </si>
  <si>
    <t>Diametras 4,5 mm, ilgis 90 mm</t>
  </si>
  <si>
    <t>Kanghui, katalogas 1, psl. 175, 33111030</t>
  </si>
  <si>
    <t>Kanghui, katalogas 1, psl. 175, 33111035</t>
  </si>
  <si>
    <t>Kanghui, katalogas 1, psl. 175, 33111040</t>
  </si>
  <si>
    <t>Kanghui, katalogas 1, psl. 175, 33111045</t>
  </si>
  <si>
    <t>Kanghui, katalogas 1, psl. 175, 33111050</t>
  </si>
  <si>
    <t>Kanghui, katalogas 1, psl. 175, 33111055</t>
  </si>
  <si>
    <t>Kanghui, katalogas 1, psl. 175, 33111060</t>
  </si>
  <si>
    <t>Kanghui, katalogas 1, psl. 175, 33111065</t>
  </si>
  <si>
    <t>Kanghui, katalogas 1, psl. 175, 33111070</t>
  </si>
  <si>
    <t>Kanghui, katalogas 1, psl. 175, 33111075</t>
  </si>
  <si>
    <t>Kanghui, katalogas 1, psl. 175, 33111080</t>
  </si>
  <si>
    <t>Kanghui, katalogas 1, psl. 175, 33111085</t>
  </si>
  <si>
    <t>Kanghui, katalogas 1, psl. 175, 33111090</t>
  </si>
  <si>
    <t>Diametras 5,0 mm, ilgis 30 mm</t>
  </si>
  <si>
    <t>Kanghui, katalogas 1, psl. 175, 33112030</t>
  </si>
  <si>
    <t>Diametras 5,0 mm, ilgis 35 mm</t>
  </si>
  <si>
    <t>Kanghui, katalogas 1, psl. 175, 33112035</t>
  </si>
  <si>
    <t>Diametras 5,0 mm, ilgis 40 mm</t>
  </si>
  <si>
    <t>Kanghui, katalogas 1, psl. 175, 33112040</t>
  </si>
  <si>
    <t>Diametras 5,0 mm, ilgis 45 mm</t>
  </si>
  <si>
    <t>Kanghui, katalogas 1, psl. 175, 33112045</t>
  </si>
  <si>
    <t>Diametras 5,0 mm, ilgis 50 mm</t>
  </si>
  <si>
    <t>Kanghui, katalogas 1, psl. 175, 33112050</t>
  </si>
  <si>
    <t>Diametras 5,0 mm, ilgis 55 mm</t>
  </si>
  <si>
    <t>Kanghui, katalogas 1, psl. 175, 33112055</t>
  </si>
  <si>
    <t>Diametras 5,0 mm, ilgis 60 mm</t>
  </si>
  <si>
    <t>Kanghui, katalogas 1, psl. 175, 33112060</t>
  </si>
  <si>
    <t>Diametras 5,0 mm, ilgis 65 mm</t>
  </si>
  <si>
    <t>Kanghui, katalogas 1, psl. 175, 33112065</t>
  </si>
  <si>
    <t>Diametras 5,0 mm, ilgis 70 mm</t>
  </si>
  <si>
    <t>Kanghui, katalogas 1, psl. 175, 33112070</t>
  </si>
  <si>
    <t>Diametras 5,0 mm, ilgis 75 mm</t>
  </si>
  <si>
    <t>Kanghui, katalogas 1, psl. 175, 33112075</t>
  </si>
  <si>
    <t>Diametras 5,0 mm, ilgis 80 mm</t>
  </si>
  <si>
    <t>Kanghui, katalogas 1, psl. 175, 33112080</t>
  </si>
  <si>
    <t>Diametras 5,0 mm, ilgis 85 mm</t>
  </si>
  <si>
    <t>Kanghui, katalogas 1, psl. 175, 33112085</t>
  </si>
  <si>
    <t>Diametras 5,0 mm, ilgis 90 mm</t>
  </si>
  <si>
    <t>Kanghui, katalogas 1, psl. 175, 33112090</t>
  </si>
  <si>
    <t>Diametras 5,0 mm, ilgis 95 mm</t>
  </si>
  <si>
    <t>Kanghui, katalogas 1, psl. 175, 33112091</t>
  </si>
  <si>
    <t>Diametras 5,0 mm, ilgis 100 mm</t>
  </si>
  <si>
    <t>Kanghui, katalogas 1, psl. 175, 33112092</t>
  </si>
  <si>
    <t>Diametras 5,0 mm, ilgis 105 mm</t>
  </si>
  <si>
    <t>Kanghui, katalogas 1, psl. 175, 33112093</t>
  </si>
  <si>
    <t>Diametras 5,0 mm, ilgis 110 mm</t>
  </si>
  <si>
    <t>Kanghui, katalogas 1, psl. 175, 33112094</t>
  </si>
  <si>
    <t>Kanghui, katalogas 1, psl. 175, 32806000, 32806005, 32806010, 32806015</t>
  </si>
  <si>
    <t>Kaniuliuotos titaninės PFNA vinys. Vinies palinkimo kampas 5°.  Proksimalinio vinies galo skersmuo 16,5 mm. Proksimaliniame vinies gale yra viena kiaurymė rakinančiam sraigtui, kurio skersmuo 10,3 mm, įvedamam 130° kampu. Distaliniame vinies gale yra dvi kiaurymės skersinio tvirtinimo sraigtams.</t>
  </si>
  <si>
    <t>Kaniuliuotos titaninės PFNA vinys. Vinies palinkimo kampas 5°.  Proksimalinio vinies galo skersmuo 16,5 mm. Proksimaliniame vinies gale yra viena kiaurymė rakinančiam sraigtui, kurio skersmuo 10,3 mm, įvedamam 130° kampu. Distaliniame vinies gale yra viena kiaurymė skersinio tvirtinimo sraigtui.</t>
  </si>
  <si>
    <t>Kaniuliuoti Ø 10,3 mm sraigtai, pagaminti iš titano lydinio. Naudojami PFNA vinių proksimaliniame gale.</t>
  </si>
  <si>
    <t>Ø 4,5 mm skersinio tvirtinimo savisriegiai sraigtai, pilnu sriegiu, pagaminti iš titano lydinio. Sraigto galvutėje yra vidinis sriegis, skirtas sraigto prisukimui prie atsuktuvo. Ø 4,5 mm sraigtai yra skirtingos spalvos nei Ø 5,0 mm sraigtai.</t>
  </si>
  <si>
    <t>Ø 5,0 mm skersinio tvirtinimo savisriegiai sraigtai, pilnu sriegiu, pagaminti iš titano lydinio. Sraigto galvutėje yra vidinis sriegis, skirtas sraigto prisukimui prie atsuktuvo. Ø 5,0 mm sraigtai yra skirtingos spalvos nei Ø 4,5 mm sraigtai.</t>
  </si>
  <si>
    <t>PFNA vinių proksimalinio galo aklė, pagaminta iš titano lydinio, 4 ilgių pasirinkimas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</si>
</sst>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top" wrapText="1"/>
      <protection locked="0"/>
    </xf>
    <xf numFmtId="4" fontId="3" fillId="0" borderId="0" xfId="0" applyNumberFormat="1" applyFont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NumberFormat="1" applyFont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3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workbookViewId="0">
      <selection activeCell="I123" sqref="I123"/>
    </sheetView>
  </sheetViews>
  <sheetFormatPr defaultRowHeight="15" x14ac:dyDescent="0.25"/>
  <cols>
    <col min="1" max="1" width="6.7109375" style="12" customWidth="1"/>
    <col min="2" max="2" width="32.42578125" style="12" customWidth="1"/>
    <col min="3" max="3" width="31.5703125" style="12" customWidth="1"/>
    <col min="4" max="4" width="18.28515625" style="12" customWidth="1"/>
    <col min="5" max="5" width="7.28515625" style="12" customWidth="1"/>
    <col min="6" max="6" width="6.7109375" style="12" customWidth="1"/>
    <col min="7" max="7" width="11.140625" style="12" customWidth="1"/>
    <col min="8" max="8" width="10.5703125" style="12" customWidth="1"/>
    <col min="9" max="9" width="9.140625" style="16"/>
  </cols>
  <sheetData>
    <row r="1" spans="1:9" x14ac:dyDescent="0.25">
      <c r="A1" s="30" t="s">
        <v>246</v>
      </c>
      <c r="B1" s="30"/>
      <c r="G1" s="26" t="s">
        <v>132</v>
      </c>
      <c r="H1" s="26"/>
      <c r="I1" s="26"/>
    </row>
    <row r="3" spans="1:9" x14ac:dyDescent="0.25">
      <c r="A3" s="25" t="s">
        <v>131</v>
      </c>
      <c r="B3" s="25"/>
      <c r="C3" s="25"/>
      <c r="D3" s="25"/>
      <c r="E3" s="25"/>
      <c r="F3" s="25"/>
      <c r="G3" s="25"/>
      <c r="H3" s="25"/>
    </row>
    <row r="5" spans="1:9" ht="38.25" x14ac:dyDescent="0.25">
      <c r="A5" s="2" t="s">
        <v>126</v>
      </c>
      <c r="B5" s="2" t="s">
        <v>123</v>
      </c>
      <c r="C5" s="2" t="s">
        <v>129</v>
      </c>
      <c r="D5" s="2" t="s">
        <v>125</v>
      </c>
      <c r="E5" s="2" t="s">
        <v>245</v>
      </c>
      <c r="F5" s="2" t="s">
        <v>124</v>
      </c>
      <c r="G5" s="21" t="s">
        <v>243</v>
      </c>
      <c r="H5" s="21" t="s">
        <v>244</v>
      </c>
      <c r="I5" s="2" t="s">
        <v>242</v>
      </c>
    </row>
    <row r="6" spans="1:9" s="1" customFormat="1" ht="127.5" x14ac:dyDescent="0.25">
      <c r="A6" s="3" t="s">
        <v>0</v>
      </c>
      <c r="B6" s="13" t="s">
        <v>1</v>
      </c>
      <c r="C6" s="13" t="s">
        <v>461</v>
      </c>
      <c r="D6" s="4" t="s">
        <v>130</v>
      </c>
      <c r="E6" s="4" t="s">
        <v>130</v>
      </c>
      <c r="F6" s="4" t="s">
        <v>130</v>
      </c>
      <c r="G6" s="5" t="s">
        <v>130</v>
      </c>
      <c r="H6" s="6" t="s">
        <v>130</v>
      </c>
      <c r="I6" s="17" t="s">
        <v>130</v>
      </c>
    </row>
    <row r="7" spans="1:9" s="1" customFormat="1" ht="25.5" x14ac:dyDescent="0.25">
      <c r="A7" s="3" t="s">
        <v>137</v>
      </c>
      <c r="B7" s="14" t="s">
        <v>2</v>
      </c>
      <c r="C7" s="14" t="s">
        <v>247</v>
      </c>
      <c r="D7" s="9" t="s">
        <v>309</v>
      </c>
      <c r="E7" s="4">
        <v>1</v>
      </c>
      <c r="F7" s="4" t="s">
        <v>3</v>
      </c>
      <c r="G7" s="8">
        <v>199</v>
      </c>
      <c r="H7" s="22">
        <f>G7*1.05</f>
        <v>208.95000000000002</v>
      </c>
      <c r="I7" s="17">
        <f>H7*E7</f>
        <v>208.95000000000002</v>
      </c>
    </row>
    <row r="8" spans="1:9" s="1" customFormat="1" ht="25.5" x14ac:dyDescent="0.25">
      <c r="A8" s="3" t="s">
        <v>133</v>
      </c>
      <c r="B8" s="14" t="s">
        <v>4</v>
      </c>
      <c r="C8" s="14" t="s">
        <v>248</v>
      </c>
      <c r="D8" s="9" t="s">
        <v>310</v>
      </c>
      <c r="E8" s="4">
        <v>1</v>
      </c>
      <c r="F8" s="4" t="s">
        <v>3</v>
      </c>
      <c r="G8" s="8">
        <v>199</v>
      </c>
      <c r="H8" s="22">
        <f t="shared" ref="H8:H71" si="0">G8*1.05</f>
        <v>208.95000000000002</v>
      </c>
      <c r="I8" s="17">
        <f t="shared" ref="I8:I71" si="1">H8*E8</f>
        <v>208.95000000000002</v>
      </c>
    </row>
    <row r="9" spans="1:9" s="1" customFormat="1" ht="25.5" x14ac:dyDescent="0.25">
      <c r="A9" s="3" t="s">
        <v>134</v>
      </c>
      <c r="B9" s="13" t="s">
        <v>5</v>
      </c>
      <c r="C9" s="13" t="s">
        <v>249</v>
      </c>
      <c r="D9" s="9" t="s">
        <v>311</v>
      </c>
      <c r="E9" s="4">
        <v>1</v>
      </c>
      <c r="F9" s="4" t="s">
        <v>3</v>
      </c>
      <c r="G9" s="8">
        <v>199</v>
      </c>
      <c r="H9" s="22">
        <f t="shared" si="0"/>
        <v>208.95000000000002</v>
      </c>
      <c r="I9" s="17">
        <f t="shared" si="1"/>
        <v>208.95000000000002</v>
      </c>
    </row>
    <row r="10" spans="1:9" s="1" customFormat="1" ht="25.5" x14ac:dyDescent="0.25">
      <c r="A10" s="3" t="s">
        <v>135</v>
      </c>
      <c r="B10" s="14" t="s">
        <v>6</v>
      </c>
      <c r="C10" s="14" t="s">
        <v>250</v>
      </c>
      <c r="D10" s="9" t="s">
        <v>312</v>
      </c>
      <c r="E10" s="4">
        <v>1</v>
      </c>
      <c r="F10" s="4" t="s">
        <v>3</v>
      </c>
      <c r="G10" s="8">
        <v>199</v>
      </c>
      <c r="H10" s="22">
        <f t="shared" si="0"/>
        <v>208.95000000000002</v>
      </c>
      <c r="I10" s="17">
        <f t="shared" si="1"/>
        <v>208.95000000000002</v>
      </c>
    </row>
    <row r="11" spans="1:9" s="1" customFormat="1" ht="25.5" x14ac:dyDescent="0.25">
      <c r="A11" s="3" t="s">
        <v>136</v>
      </c>
      <c r="B11" s="14" t="s">
        <v>7</v>
      </c>
      <c r="C11" s="14" t="s">
        <v>251</v>
      </c>
      <c r="D11" s="9" t="s">
        <v>313</v>
      </c>
      <c r="E11" s="4">
        <v>1</v>
      </c>
      <c r="F11" s="4" t="s">
        <v>3</v>
      </c>
      <c r="G11" s="8">
        <v>199</v>
      </c>
      <c r="H11" s="22">
        <f t="shared" si="0"/>
        <v>208.95000000000002</v>
      </c>
      <c r="I11" s="17">
        <f t="shared" si="1"/>
        <v>208.95000000000002</v>
      </c>
    </row>
    <row r="12" spans="1:9" s="1" customFormat="1" ht="25.5" x14ac:dyDescent="0.25">
      <c r="A12" s="3" t="s">
        <v>138</v>
      </c>
      <c r="B12" s="14" t="s">
        <v>8</v>
      </c>
      <c r="C12" s="14" t="s">
        <v>252</v>
      </c>
      <c r="D12" s="9" t="s">
        <v>314</v>
      </c>
      <c r="E12" s="4">
        <v>1</v>
      </c>
      <c r="F12" s="4" t="s">
        <v>3</v>
      </c>
      <c r="G12" s="8">
        <v>199</v>
      </c>
      <c r="H12" s="22">
        <f t="shared" si="0"/>
        <v>208.95000000000002</v>
      </c>
      <c r="I12" s="17">
        <f t="shared" si="1"/>
        <v>208.95000000000002</v>
      </c>
    </row>
    <row r="13" spans="1:9" s="1" customFormat="1" ht="25.5" x14ac:dyDescent="0.25">
      <c r="A13" s="3" t="s">
        <v>139</v>
      </c>
      <c r="B13" s="14" t="s">
        <v>9</v>
      </c>
      <c r="C13" s="14" t="s">
        <v>253</v>
      </c>
      <c r="D13" s="9" t="s">
        <v>315</v>
      </c>
      <c r="E13" s="4">
        <v>1</v>
      </c>
      <c r="F13" s="4" t="s">
        <v>3</v>
      </c>
      <c r="G13" s="5">
        <v>209</v>
      </c>
      <c r="H13" s="22">
        <f t="shared" si="0"/>
        <v>219.45000000000002</v>
      </c>
      <c r="I13" s="17">
        <f t="shared" si="1"/>
        <v>219.45000000000002</v>
      </c>
    </row>
    <row r="14" spans="1:9" s="1" customFormat="1" ht="25.5" x14ac:dyDescent="0.25">
      <c r="A14" s="3" t="s">
        <v>140</v>
      </c>
      <c r="B14" s="14" t="s">
        <v>10</v>
      </c>
      <c r="C14" s="14" t="s">
        <v>254</v>
      </c>
      <c r="D14" s="9" t="s">
        <v>316</v>
      </c>
      <c r="E14" s="4">
        <v>1</v>
      </c>
      <c r="F14" s="4" t="s">
        <v>3</v>
      </c>
      <c r="G14" s="5">
        <v>209</v>
      </c>
      <c r="H14" s="22">
        <f t="shared" si="0"/>
        <v>219.45000000000002</v>
      </c>
      <c r="I14" s="17">
        <f t="shared" si="1"/>
        <v>219.45000000000002</v>
      </c>
    </row>
    <row r="15" spans="1:9" s="1" customFormat="1" ht="25.5" x14ac:dyDescent="0.25">
      <c r="A15" s="3" t="s">
        <v>141</v>
      </c>
      <c r="B15" s="14" t="s">
        <v>11</v>
      </c>
      <c r="C15" s="14" t="s">
        <v>255</v>
      </c>
      <c r="D15" s="9" t="s">
        <v>317</v>
      </c>
      <c r="E15" s="4">
        <v>1</v>
      </c>
      <c r="F15" s="4" t="s">
        <v>3</v>
      </c>
      <c r="G15" s="5">
        <v>209</v>
      </c>
      <c r="H15" s="22">
        <f t="shared" si="0"/>
        <v>219.45000000000002</v>
      </c>
      <c r="I15" s="17">
        <f t="shared" si="1"/>
        <v>219.45000000000002</v>
      </c>
    </row>
    <row r="16" spans="1:9" s="1" customFormat="1" ht="25.5" x14ac:dyDescent="0.25">
      <c r="A16" s="3" t="s">
        <v>142</v>
      </c>
      <c r="B16" s="14" t="s">
        <v>12</v>
      </c>
      <c r="C16" s="14" t="s">
        <v>256</v>
      </c>
      <c r="D16" s="9" t="s">
        <v>318</v>
      </c>
      <c r="E16" s="4">
        <v>1</v>
      </c>
      <c r="F16" s="4" t="s">
        <v>3</v>
      </c>
      <c r="G16" s="5">
        <v>209</v>
      </c>
      <c r="H16" s="22">
        <f t="shared" si="0"/>
        <v>219.45000000000002</v>
      </c>
      <c r="I16" s="17">
        <f t="shared" si="1"/>
        <v>219.45000000000002</v>
      </c>
    </row>
    <row r="17" spans="1:9" s="1" customFormat="1" ht="25.5" x14ac:dyDescent="0.25">
      <c r="A17" s="3" t="s">
        <v>143</v>
      </c>
      <c r="B17" s="14" t="s">
        <v>13</v>
      </c>
      <c r="C17" s="14" t="s">
        <v>257</v>
      </c>
      <c r="D17" s="9" t="s">
        <v>319</v>
      </c>
      <c r="E17" s="4">
        <v>1</v>
      </c>
      <c r="F17" s="4" t="s">
        <v>3</v>
      </c>
      <c r="G17" s="5">
        <v>209</v>
      </c>
      <c r="H17" s="22">
        <f t="shared" si="0"/>
        <v>219.45000000000002</v>
      </c>
      <c r="I17" s="17">
        <f t="shared" si="1"/>
        <v>219.45000000000002</v>
      </c>
    </row>
    <row r="18" spans="1:9" s="1" customFormat="1" ht="25.5" x14ac:dyDescent="0.25">
      <c r="A18" s="3" t="s">
        <v>144</v>
      </c>
      <c r="B18" s="14" t="s">
        <v>14</v>
      </c>
      <c r="C18" s="14" t="s">
        <v>258</v>
      </c>
      <c r="D18" s="9" t="s">
        <v>320</v>
      </c>
      <c r="E18" s="4">
        <v>1</v>
      </c>
      <c r="F18" s="4" t="s">
        <v>3</v>
      </c>
      <c r="G18" s="5">
        <v>209</v>
      </c>
      <c r="H18" s="22">
        <f t="shared" si="0"/>
        <v>219.45000000000002</v>
      </c>
      <c r="I18" s="17">
        <f t="shared" si="1"/>
        <v>219.45000000000002</v>
      </c>
    </row>
    <row r="19" spans="1:9" s="1" customFormat="1" ht="120" customHeight="1" x14ac:dyDescent="0.25">
      <c r="A19" s="3" t="s">
        <v>15</v>
      </c>
      <c r="B19" s="13" t="s">
        <v>16</v>
      </c>
      <c r="C19" s="13" t="s">
        <v>460</v>
      </c>
      <c r="D19" s="4" t="s">
        <v>130</v>
      </c>
      <c r="E19" s="4" t="s">
        <v>130</v>
      </c>
      <c r="F19" s="4" t="s">
        <v>130</v>
      </c>
      <c r="G19" s="5" t="s">
        <v>130</v>
      </c>
      <c r="H19" s="6" t="s">
        <v>130</v>
      </c>
      <c r="I19" s="17" t="s">
        <v>130</v>
      </c>
    </row>
    <row r="20" spans="1:9" s="1" customFormat="1" ht="25.5" x14ac:dyDescent="0.25">
      <c r="A20" s="3" t="s">
        <v>145</v>
      </c>
      <c r="B20" s="13" t="s">
        <v>17</v>
      </c>
      <c r="C20" s="13" t="s">
        <v>259</v>
      </c>
      <c r="D20" s="9" t="s">
        <v>321</v>
      </c>
      <c r="E20" s="4">
        <v>1</v>
      </c>
      <c r="F20" s="4" t="s">
        <v>3</v>
      </c>
      <c r="G20" s="5">
        <v>260</v>
      </c>
      <c r="H20" s="22">
        <f t="shared" si="0"/>
        <v>273</v>
      </c>
      <c r="I20" s="17">
        <f t="shared" si="1"/>
        <v>273</v>
      </c>
    </row>
    <row r="21" spans="1:9" s="1" customFormat="1" ht="25.5" x14ac:dyDescent="0.25">
      <c r="A21" s="3" t="s">
        <v>146</v>
      </c>
      <c r="B21" s="13" t="s">
        <v>18</v>
      </c>
      <c r="C21" s="13" t="s">
        <v>260</v>
      </c>
      <c r="D21" s="9" t="s">
        <v>322</v>
      </c>
      <c r="E21" s="4">
        <v>1</v>
      </c>
      <c r="F21" s="4" t="s">
        <v>3</v>
      </c>
      <c r="G21" s="5">
        <v>260</v>
      </c>
      <c r="H21" s="22">
        <f t="shared" si="0"/>
        <v>273</v>
      </c>
      <c r="I21" s="17">
        <f t="shared" si="1"/>
        <v>273</v>
      </c>
    </row>
    <row r="22" spans="1:9" s="1" customFormat="1" ht="25.5" x14ac:dyDescent="0.25">
      <c r="A22" s="3" t="s">
        <v>147</v>
      </c>
      <c r="B22" s="13" t="s">
        <v>19</v>
      </c>
      <c r="C22" s="13" t="s">
        <v>261</v>
      </c>
      <c r="D22" s="9" t="s">
        <v>323</v>
      </c>
      <c r="E22" s="4">
        <v>1</v>
      </c>
      <c r="F22" s="4" t="s">
        <v>3</v>
      </c>
      <c r="G22" s="5">
        <v>260</v>
      </c>
      <c r="H22" s="22">
        <f t="shared" si="0"/>
        <v>273</v>
      </c>
      <c r="I22" s="17">
        <f t="shared" si="1"/>
        <v>273</v>
      </c>
    </row>
    <row r="23" spans="1:9" s="1" customFormat="1" ht="25.5" x14ac:dyDescent="0.25">
      <c r="A23" s="3" t="s">
        <v>148</v>
      </c>
      <c r="B23" s="13" t="s">
        <v>20</v>
      </c>
      <c r="C23" s="13" t="s">
        <v>262</v>
      </c>
      <c r="D23" s="9" t="s">
        <v>324</v>
      </c>
      <c r="E23" s="4">
        <v>1</v>
      </c>
      <c r="F23" s="4" t="s">
        <v>3</v>
      </c>
      <c r="G23" s="5">
        <v>260</v>
      </c>
      <c r="H23" s="22">
        <f t="shared" si="0"/>
        <v>273</v>
      </c>
      <c r="I23" s="17">
        <f t="shared" si="1"/>
        <v>273</v>
      </c>
    </row>
    <row r="24" spans="1:9" s="1" customFormat="1" ht="25.5" x14ac:dyDescent="0.25">
      <c r="A24" s="3" t="s">
        <v>149</v>
      </c>
      <c r="B24" s="13" t="s">
        <v>21</v>
      </c>
      <c r="C24" s="13" t="s">
        <v>263</v>
      </c>
      <c r="D24" s="9" t="s">
        <v>325</v>
      </c>
      <c r="E24" s="4">
        <v>1</v>
      </c>
      <c r="F24" s="4" t="s">
        <v>3</v>
      </c>
      <c r="G24" s="5">
        <v>260</v>
      </c>
      <c r="H24" s="22">
        <f t="shared" si="0"/>
        <v>273</v>
      </c>
      <c r="I24" s="17">
        <f t="shared" si="1"/>
        <v>273</v>
      </c>
    </row>
    <row r="25" spans="1:9" s="1" customFormat="1" ht="25.5" x14ac:dyDescent="0.25">
      <c r="A25" s="3" t="s">
        <v>150</v>
      </c>
      <c r="B25" s="13" t="s">
        <v>22</v>
      </c>
      <c r="C25" s="13" t="s">
        <v>264</v>
      </c>
      <c r="D25" s="9" t="s">
        <v>326</v>
      </c>
      <c r="E25" s="4">
        <v>1</v>
      </c>
      <c r="F25" s="4" t="s">
        <v>3</v>
      </c>
      <c r="G25" s="5">
        <v>260</v>
      </c>
      <c r="H25" s="22">
        <f t="shared" si="0"/>
        <v>273</v>
      </c>
      <c r="I25" s="17">
        <f t="shared" si="1"/>
        <v>273</v>
      </c>
    </row>
    <row r="26" spans="1:9" s="1" customFormat="1" ht="25.5" x14ac:dyDescent="0.25">
      <c r="A26" s="3" t="s">
        <v>151</v>
      </c>
      <c r="B26" s="13" t="s">
        <v>23</v>
      </c>
      <c r="C26" s="13" t="s">
        <v>265</v>
      </c>
      <c r="D26" s="9" t="s">
        <v>327</v>
      </c>
      <c r="E26" s="4">
        <v>1</v>
      </c>
      <c r="F26" s="4" t="s">
        <v>3</v>
      </c>
      <c r="G26" s="5">
        <v>260</v>
      </c>
      <c r="H26" s="22">
        <f t="shared" si="0"/>
        <v>273</v>
      </c>
      <c r="I26" s="17">
        <f t="shared" si="1"/>
        <v>273</v>
      </c>
    </row>
    <row r="27" spans="1:9" s="1" customFormat="1" ht="25.5" x14ac:dyDescent="0.25">
      <c r="A27" s="3" t="s">
        <v>152</v>
      </c>
      <c r="B27" s="13" t="s">
        <v>24</v>
      </c>
      <c r="C27" s="13" t="s">
        <v>266</v>
      </c>
      <c r="D27" s="9" t="s">
        <v>328</v>
      </c>
      <c r="E27" s="4">
        <v>1</v>
      </c>
      <c r="F27" s="4" t="s">
        <v>3</v>
      </c>
      <c r="G27" s="5">
        <v>260</v>
      </c>
      <c r="H27" s="22">
        <f t="shared" si="0"/>
        <v>273</v>
      </c>
      <c r="I27" s="17">
        <f t="shared" si="1"/>
        <v>273</v>
      </c>
    </row>
    <row r="28" spans="1:9" s="1" customFormat="1" ht="25.5" x14ac:dyDescent="0.25">
      <c r="A28" s="3" t="s">
        <v>153</v>
      </c>
      <c r="B28" s="13" t="s">
        <v>25</v>
      </c>
      <c r="C28" s="13" t="s">
        <v>267</v>
      </c>
      <c r="D28" s="9" t="s">
        <v>329</v>
      </c>
      <c r="E28" s="4">
        <v>1</v>
      </c>
      <c r="F28" s="4" t="s">
        <v>3</v>
      </c>
      <c r="G28" s="5">
        <v>260</v>
      </c>
      <c r="H28" s="22">
        <f t="shared" si="0"/>
        <v>273</v>
      </c>
      <c r="I28" s="17">
        <f t="shared" si="1"/>
        <v>273</v>
      </c>
    </row>
    <row r="29" spans="1:9" s="1" customFormat="1" ht="25.5" x14ac:dyDescent="0.25">
      <c r="A29" s="3" t="s">
        <v>154</v>
      </c>
      <c r="B29" s="13" t="s">
        <v>26</v>
      </c>
      <c r="C29" s="13" t="s">
        <v>268</v>
      </c>
      <c r="D29" s="9" t="s">
        <v>330</v>
      </c>
      <c r="E29" s="4">
        <v>1</v>
      </c>
      <c r="F29" s="4" t="s">
        <v>3</v>
      </c>
      <c r="G29" s="5">
        <v>260</v>
      </c>
      <c r="H29" s="22">
        <f t="shared" si="0"/>
        <v>273</v>
      </c>
      <c r="I29" s="17">
        <f t="shared" si="1"/>
        <v>273</v>
      </c>
    </row>
    <row r="30" spans="1:9" s="1" customFormat="1" ht="25.5" x14ac:dyDescent="0.25">
      <c r="A30" s="3" t="s">
        <v>155</v>
      </c>
      <c r="B30" s="13" t="s">
        <v>27</v>
      </c>
      <c r="C30" s="13" t="s">
        <v>269</v>
      </c>
      <c r="D30" s="9" t="s">
        <v>331</v>
      </c>
      <c r="E30" s="4">
        <v>1</v>
      </c>
      <c r="F30" s="4" t="s">
        <v>3</v>
      </c>
      <c r="G30" s="5">
        <v>260</v>
      </c>
      <c r="H30" s="22">
        <f t="shared" si="0"/>
        <v>273</v>
      </c>
      <c r="I30" s="17">
        <f t="shared" si="1"/>
        <v>273</v>
      </c>
    </row>
    <row r="31" spans="1:9" s="1" customFormat="1" ht="25.5" x14ac:dyDescent="0.25">
      <c r="A31" s="3" t="s">
        <v>156</v>
      </c>
      <c r="B31" s="13" t="s">
        <v>28</v>
      </c>
      <c r="C31" s="13" t="s">
        <v>270</v>
      </c>
      <c r="D31" s="9" t="s">
        <v>332</v>
      </c>
      <c r="E31" s="4">
        <v>1</v>
      </c>
      <c r="F31" s="4" t="s">
        <v>3</v>
      </c>
      <c r="G31" s="5">
        <v>260</v>
      </c>
      <c r="H31" s="22">
        <f t="shared" si="0"/>
        <v>273</v>
      </c>
      <c r="I31" s="17">
        <f t="shared" si="1"/>
        <v>273</v>
      </c>
    </row>
    <row r="32" spans="1:9" s="1" customFormat="1" ht="25.5" x14ac:dyDescent="0.25">
      <c r="A32" s="3" t="s">
        <v>157</v>
      </c>
      <c r="B32" s="13" t="s">
        <v>29</v>
      </c>
      <c r="C32" s="13" t="s">
        <v>271</v>
      </c>
      <c r="D32" s="9" t="s">
        <v>333</v>
      </c>
      <c r="E32" s="4">
        <v>1</v>
      </c>
      <c r="F32" s="4" t="s">
        <v>3</v>
      </c>
      <c r="G32" s="5">
        <v>260</v>
      </c>
      <c r="H32" s="22">
        <f t="shared" si="0"/>
        <v>273</v>
      </c>
      <c r="I32" s="17">
        <f t="shared" si="1"/>
        <v>273</v>
      </c>
    </row>
    <row r="33" spans="1:9" s="1" customFormat="1" ht="25.5" x14ac:dyDescent="0.25">
      <c r="A33" s="3" t="s">
        <v>158</v>
      </c>
      <c r="B33" s="13" t="s">
        <v>30</v>
      </c>
      <c r="C33" s="13" t="s">
        <v>272</v>
      </c>
      <c r="D33" s="9" t="s">
        <v>334</v>
      </c>
      <c r="E33" s="4">
        <v>1</v>
      </c>
      <c r="F33" s="4" t="s">
        <v>3</v>
      </c>
      <c r="G33" s="5">
        <v>260</v>
      </c>
      <c r="H33" s="22">
        <f t="shared" si="0"/>
        <v>273</v>
      </c>
      <c r="I33" s="17">
        <f t="shared" si="1"/>
        <v>273</v>
      </c>
    </row>
    <row r="34" spans="1:9" s="1" customFormat="1" ht="25.5" x14ac:dyDescent="0.25">
      <c r="A34" s="3" t="s">
        <v>159</v>
      </c>
      <c r="B34" s="13" t="s">
        <v>31</v>
      </c>
      <c r="C34" s="13" t="s">
        <v>273</v>
      </c>
      <c r="D34" s="9" t="s">
        <v>335</v>
      </c>
      <c r="E34" s="4">
        <v>1</v>
      </c>
      <c r="F34" s="4" t="s">
        <v>3</v>
      </c>
      <c r="G34" s="5">
        <v>260</v>
      </c>
      <c r="H34" s="22">
        <f t="shared" si="0"/>
        <v>273</v>
      </c>
      <c r="I34" s="17">
        <f t="shared" si="1"/>
        <v>273</v>
      </c>
    </row>
    <row r="35" spans="1:9" s="1" customFormat="1" ht="25.5" x14ac:dyDescent="0.25">
      <c r="A35" s="3" t="s">
        <v>160</v>
      </c>
      <c r="B35" s="13" t="s">
        <v>32</v>
      </c>
      <c r="C35" s="13" t="s">
        <v>274</v>
      </c>
      <c r="D35" s="9" t="s">
        <v>336</v>
      </c>
      <c r="E35" s="4">
        <v>1</v>
      </c>
      <c r="F35" s="4" t="s">
        <v>3</v>
      </c>
      <c r="G35" s="5">
        <v>260</v>
      </c>
      <c r="H35" s="22">
        <f t="shared" si="0"/>
        <v>273</v>
      </c>
      <c r="I35" s="17">
        <f t="shared" si="1"/>
        <v>273</v>
      </c>
    </row>
    <row r="36" spans="1:9" s="1" customFormat="1" ht="25.5" x14ac:dyDescent="0.25">
      <c r="A36" s="3" t="s">
        <v>161</v>
      </c>
      <c r="B36" s="13" t="s">
        <v>33</v>
      </c>
      <c r="C36" s="13" t="s">
        <v>275</v>
      </c>
      <c r="D36" s="9" t="s">
        <v>337</v>
      </c>
      <c r="E36" s="4">
        <v>1</v>
      </c>
      <c r="F36" s="4" t="s">
        <v>3</v>
      </c>
      <c r="G36" s="5">
        <v>260</v>
      </c>
      <c r="H36" s="22">
        <f t="shared" si="0"/>
        <v>273</v>
      </c>
      <c r="I36" s="17">
        <f t="shared" si="1"/>
        <v>273</v>
      </c>
    </row>
    <row r="37" spans="1:9" s="1" customFormat="1" ht="25.5" x14ac:dyDescent="0.25">
      <c r="A37" s="3" t="s">
        <v>162</v>
      </c>
      <c r="B37" s="13" t="s">
        <v>34</v>
      </c>
      <c r="C37" s="13" t="s">
        <v>276</v>
      </c>
      <c r="D37" s="9" t="s">
        <v>338</v>
      </c>
      <c r="E37" s="4">
        <v>1</v>
      </c>
      <c r="F37" s="4" t="s">
        <v>3</v>
      </c>
      <c r="G37" s="5">
        <v>260</v>
      </c>
      <c r="H37" s="22">
        <f t="shared" si="0"/>
        <v>273</v>
      </c>
      <c r="I37" s="17">
        <f t="shared" si="1"/>
        <v>273</v>
      </c>
    </row>
    <row r="38" spans="1:9" s="1" customFormat="1" ht="25.5" x14ac:dyDescent="0.25">
      <c r="A38" s="3" t="s">
        <v>163</v>
      </c>
      <c r="B38" s="13" t="s">
        <v>35</v>
      </c>
      <c r="C38" s="13" t="s">
        <v>277</v>
      </c>
      <c r="D38" s="9" t="s">
        <v>339</v>
      </c>
      <c r="E38" s="4">
        <v>1</v>
      </c>
      <c r="F38" s="4" t="s">
        <v>3</v>
      </c>
      <c r="G38" s="5">
        <v>260</v>
      </c>
      <c r="H38" s="22">
        <f t="shared" si="0"/>
        <v>273</v>
      </c>
      <c r="I38" s="17">
        <f t="shared" si="1"/>
        <v>273</v>
      </c>
    </row>
    <row r="39" spans="1:9" s="1" customFormat="1" ht="25.5" x14ac:dyDescent="0.25">
      <c r="A39" s="3" t="s">
        <v>164</v>
      </c>
      <c r="B39" s="13" t="s">
        <v>36</v>
      </c>
      <c r="C39" s="13" t="s">
        <v>278</v>
      </c>
      <c r="D39" s="9" t="s">
        <v>340</v>
      </c>
      <c r="E39" s="4">
        <v>1</v>
      </c>
      <c r="F39" s="4" t="s">
        <v>3</v>
      </c>
      <c r="G39" s="5">
        <v>260</v>
      </c>
      <c r="H39" s="22">
        <f t="shared" si="0"/>
        <v>273</v>
      </c>
      <c r="I39" s="17">
        <f t="shared" si="1"/>
        <v>273</v>
      </c>
    </row>
    <row r="40" spans="1:9" s="1" customFormat="1" ht="25.5" x14ac:dyDescent="0.25">
      <c r="A40" s="3" t="s">
        <v>165</v>
      </c>
      <c r="B40" s="13" t="s">
        <v>37</v>
      </c>
      <c r="C40" s="13" t="s">
        <v>279</v>
      </c>
      <c r="D40" s="9" t="s">
        <v>341</v>
      </c>
      <c r="E40" s="4">
        <v>1</v>
      </c>
      <c r="F40" s="4" t="s">
        <v>3</v>
      </c>
      <c r="G40" s="5">
        <v>260</v>
      </c>
      <c r="H40" s="22">
        <f t="shared" si="0"/>
        <v>273</v>
      </c>
      <c r="I40" s="17">
        <f t="shared" si="1"/>
        <v>273</v>
      </c>
    </row>
    <row r="41" spans="1:9" s="1" customFormat="1" ht="25.5" x14ac:dyDescent="0.25">
      <c r="A41" s="3" t="s">
        <v>166</v>
      </c>
      <c r="B41" s="13" t="s">
        <v>38</v>
      </c>
      <c r="C41" s="13" t="s">
        <v>280</v>
      </c>
      <c r="D41" s="9" t="s">
        <v>342</v>
      </c>
      <c r="E41" s="4">
        <v>1</v>
      </c>
      <c r="F41" s="4" t="s">
        <v>3</v>
      </c>
      <c r="G41" s="5">
        <v>260</v>
      </c>
      <c r="H41" s="22">
        <f t="shared" si="0"/>
        <v>273</v>
      </c>
      <c r="I41" s="17">
        <f t="shared" si="1"/>
        <v>273</v>
      </c>
    </row>
    <row r="42" spans="1:9" s="1" customFormat="1" ht="25.5" x14ac:dyDescent="0.25">
      <c r="A42" s="3" t="s">
        <v>167</v>
      </c>
      <c r="B42" s="13" t="s">
        <v>39</v>
      </c>
      <c r="C42" s="13" t="s">
        <v>280</v>
      </c>
      <c r="D42" s="9" t="s">
        <v>343</v>
      </c>
      <c r="E42" s="4">
        <v>1</v>
      </c>
      <c r="F42" s="4" t="s">
        <v>3</v>
      </c>
      <c r="G42" s="5">
        <v>260</v>
      </c>
      <c r="H42" s="22">
        <f t="shared" si="0"/>
        <v>273</v>
      </c>
      <c r="I42" s="17">
        <f t="shared" si="1"/>
        <v>273</v>
      </c>
    </row>
    <row r="43" spans="1:9" s="1" customFormat="1" ht="25.5" x14ac:dyDescent="0.25">
      <c r="A43" s="3" t="s">
        <v>168</v>
      </c>
      <c r="B43" s="13" t="s">
        <v>40</v>
      </c>
      <c r="C43" s="13" t="s">
        <v>280</v>
      </c>
      <c r="D43" s="9" t="s">
        <v>344</v>
      </c>
      <c r="E43" s="4">
        <v>1</v>
      </c>
      <c r="F43" s="4" t="s">
        <v>3</v>
      </c>
      <c r="G43" s="5">
        <v>260</v>
      </c>
      <c r="H43" s="22">
        <f t="shared" si="0"/>
        <v>273</v>
      </c>
      <c r="I43" s="17">
        <f t="shared" si="1"/>
        <v>273</v>
      </c>
    </row>
    <row r="44" spans="1:9" s="1" customFormat="1" ht="25.5" x14ac:dyDescent="0.25">
      <c r="A44" s="3" t="s">
        <v>169</v>
      </c>
      <c r="B44" s="13" t="s">
        <v>41</v>
      </c>
      <c r="C44" s="13" t="s">
        <v>280</v>
      </c>
      <c r="D44" s="9" t="s">
        <v>345</v>
      </c>
      <c r="E44" s="4">
        <v>1</v>
      </c>
      <c r="F44" s="4" t="s">
        <v>3</v>
      </c>
      <c r="G44" s="5">
        <v>260</v>
      </c>
      <c r="H44" s="22">
        <f t="shared" si="0"/>
        <v>273</v>
      </c>
      <c r="I44" s="17">
        <f t="shared" si="1"/>
        <v>273</v>
      </c>
    </row>
    <row r="45" spans="1:9" s="1" customFormat="1" ht="25.5" x14ac:dyDescent="0.25">
      <c r="A45" s="3" t="s">
        <v>170</v>
      </c>
      <c r="B45" s="13" t="s">
        <v>42</v>
      </c>
      <c r="C45" s="13" t="s">
        <v>280</v>
      </c>
      <c r="D45" s="9" t="s">
        <v>346</v>
      </c>
      <c r="E45" s="4">
        <v>1</v>
      </c>
      <c r="F45" s="4" t="s">
        <v>3</v>
      </c>
      <c r="G45" s="5">
        <v>260</v>
      </c>
      <c r="H45" s="22">
        <f t="shared" si="0"/>
        <v>273</v>
      </c>
      <c r="I45" s="17">
        <f t="shared" si="1"/>
        <v>273</v>
      </c>
    </row>
    <row r="46" spans="1:9" s="1" customFormat="1" ht="25.5" x14ac:dyDescent="0.25">
      <c r="A46" s="3" t="s">
        <v>171</v>
      </c>
      <c r="B46" s="15" t="s">
        <v>43</v>
      </c>
      <c r="C46" s="13" t="s">
        <v>280</v>
      </c>
      <c r="D46" s="9" t="s">
        <v>347</v>
      </c>
      <c r="E46" s="4">
        <v>1</v>
      </c>
      <c r="F46" s="4" t="s">
        <v>3</v>
      </c>
      <c r="G46" s="5">
        <v>260</v>
      </c>
      <c r="H46" s="22">
        <f t="shared" si="0"/>
        <v>273</v>
      </c>
      <c r="I46" s="17">
        <f t="shared" si="1"/>
        <v>273</v>
      </c>
    </row>
    <row r="47" spans="1:9" s="1" customFormat="1" ht="25.5" x14ac:dyDescent="0.25">
      <c r="A47" s="3" t="s">
        <v>172</v>
      </c>
      <c r="B47" s="15" t="s">
        <v>44</v>
      </c>
      <c r="C47" s="13" t="s">
        <v>280</v>
      </c>
      <c r="D47" s="9" t="s">
        <v>348</v>
      </c>
      <c r="E47" s="4">
        <v>1</v>
      </c>
      <c r="F47" s="4" t="s">
        <v>3</v>
      </c>
      <c r="G47" s="5">
        <v>260</v>
      </c>
      <c r="H47" s="22">
        <f t="shared" si="0"/>
        <v>273</v>
      </c>
      <c r="I47" s="17">
        <f t="shared" si="1"/>
        <v>273</v>
      </c>
    </row>
    <row r="48" spans="1:9" s="1" customFormat="1" ht="25.5" x14ac:dyDescent="0.25">
      <c r="A48" s="3" t="s">
        <v>173</v>
      </c>
      <c r="B48" s="15" t="s">
        <v>45</v>
      </c>
      <c r="C48" s="15" t="s">
        <v>281</v>
      </c>
      <c r="D48" s="9" t="s">
        <v>349</v>
      </c>
      <c r="E48" s="4">
        <v>1</v>
      </c>
      <c r="F48" s="4" t="s">
        <v>3</v>
      </c>
      <c r="G48" s="5">
        <v>260</v>
      </c>
      <c r="H48" s="22">
        <f t="shared" si="0"/>
        <v>273</v>
      </c>
      <c r="I48" s="17">
        <f t="shared" si="1"/>
        <v>273</v>
      </c>
    </row>
    <row r="49" spans="1:9" s="1" customFormat="1" ht="25.5" x14ac:dyDescent="0.25">
      <c r="A49" s="3" t="s">
        <v>174</v>
      </c>
      <c r="B49" s="15" t="s">
        <v>46</v>
      </c>
      <c r="C49" s="15" t="s">
        <v>282</v>
      </c>
      <c r="D49" s="9" t="s">
        <v>350</v>
      </c>
      <c r="E49" s="4">
        <v>1</v>
      </c>
      <c r="F49" s="4" t="s">
        <v>3</v>
      </c>
      <c r="G49" s="5">
        <v>260</v>
      </c>
      <c r="H49" s="22">
        <f t="shared" si="0"/>
        <v>273</v>
      </c>
      <c r="I49" s="17">
        <f t="shared" si="1"/>
        <v>273</v>
      </c>
    </row>
    <row r="50" spans="1:9" s="1" customFormat="1" ht="25.5" x14ac:dyDescent="0.25">
      <c r="A50" s="3" t="s">
        <v>175</v>
      </c>
      <c r="B50" s="15" t="s">
        <v>47</v>
      </c>
      <c r="C50" s="15" t="s">
        <v>283</v>
      </c>
      <c r="D50" s="9" t="s">
        <v>351</v>
      </c>
      <c r="E50" s="4">
        <v>2</v>
      </c>
      <c r="F50" s="4" t="s">
        <v>3</v>
      </c>
      <c r="G50" s="5">
        <v>260</v>
      </c>
      <c r="H50" s="22">
        <f t="shared" si="0"/>
        <v>273</v>
      </c>
      <c r="I50" s="17">
        <f t="shared" si="1"/>
        <v>546</v>
      </c>
    </row>
    <row r="51" spans="1:9" s="1" customFormat="1" ht="25.5" x14ac:dyDescent="0.25">
      <c r="A51" s="3" t="s">
        <v>176</v>
      </c>
      <c r="B51" s="15" t="s">
        <v>48</v>
      </c>
      <c r="C51" s="15" t="s">
        <v>284</v>
      </c>
      <c r="D51" s="9" t="s">
        <v>352</v>
      </c>
      <c r="E51" s="4">
        <v>2</v>
      </c>
      <c r="F51" s="4" t="s">
        <v>3</v>
      </c>
      <c r="G51" s="5">
        <v>260</v>
      </c>
      <c r="H51" s="22">
        <f t="shared" si="0"/>
        <v>273</v>
      </c>
      <c r="I51" s="17">
        <f t="shared" si="1"/>
        <v>546</v>
      </c>
    </row>
    <row r="52" spans="1:9" s="1" customFormat="1" ht="25.5" x14ac:dyDescent="0.25">
      <c r="A52" s="3" t="s">
        <v>177</v>
      </c>
      <c r="B52" s="15" t="s">
        <v>49</v>
      </c>
      <c r="C52" s="15" t="s">
        <v>285</v>
      </c>
      <c r="D52" s="9" t="s">
        <v>353</v>
      </c>
      <c r="E52" s="4">
        <v>2</v>
      </c>
      <c r="F52" s="4" t="s">
        <v>3</v>
      </c>
      <c r="G52" s="5">
        <v>260</v>
      </c>
      <c r="H52" s="22">
        <f t="shared" si="0"/>
        <v>273</v>
      </c>
      <c r="I52" s="17">
        <f t="shared" si="1"/>
        <v>546</v>
      </c>
    </row>
    <row r="53" spans="1:9" s="1" customFormat="1" ht="25.5" x14ac:dyDescent="0.25">
      <c r="A53" s="3" t="s">
        <v>178</v>
      </c>
      <c r="B53" s="15" t="s">
        <v>50</v>
      </c>
      <c r="C53" s="15" t="s">
        <v>286</v>
      </c>
      <c r="D53" s="9" t="s">
        <v>354</v>
      </c>
      <c r="E53" s="4">
        <v>2</v>
      </c>
      <c r="F53" s="4" t="s">
        <v>3</v>
      </c>
      <c r="G53" s="5">
        <v>260</v>
      </c>
      <c r="H53" s="22">
        <f t="shared" si="0"/>
        <v>273</v>
      </c>
      <c r="I53" s="17">
        <f t="shared" si="1"/>
        <v>546</v>
      </c>
    </row>
    <row r="54" spans="1:9" s="1" customFormat="1" ht="25.5" x14ac:dyDescent="0.25">
      <c r="A54" s="3" t="s">
        <v>179</v>
      </c>
      <c r="B54" s="15" t="s">
        <v>51</v>
      </c>
      <c r="C54" s="15" t="s">
        <v>287</v>
      </c>
      <c r="D54" s="9" t="s">
        <v>355</v>
      </c>
      <c r="E54" s="4">
        <v>1</v>
      </c>
      <c r="F54" s="4" t="s">
        <v>3</v>
      </c>
      <c r="G54" s="5">
        <v>260</v>
      </c>
      <c r="H54" s="22">
        <f t="shared" si="0"/>
        <v>273</v>
      </c>
      <c r="I54" s="17">
        <f t="shared" si="1"/>
        <v>273</v>
      </c>
    </row>
    <row r="55" spans="1:9" s="1" customFormat="1" ht="25.5" x14ac:dyDescent="0.25">
      <c r="A55" s="3" t="s">
        <v>180</v>
      </c>
      <c r="B55" s="15" t="s">
        <v>52</v>
      </c>
      <c r="C55" s="15" t="s">
        <v>288</v>
      </c>
      <c r="D55" s="9" t="s">
        <v>356</v>
      </c>
      <c r="E55" s="4">
        <v>1</v>
      </c>
      <c r="F55" s="4" t="s">
        <v>3</v>
      </c>
      <c r="G55" s="5">
        <v>260</v>
      </c>
      <c r="H55" s="22">
        <f t="shared" si="0"/>
        <v>273</v>
      </c>
      <c r="I55" s="17">
        <f t="shared" si="1"/>
        <v>273</v>
      </c>
    </row>
    <row r="56" spans="1:9" s="1" customFormat="1" ht="25.5" x14ac:dyDescent="0.25">
      <c r="A56" s="3" t="s">
        <v>181</v>
      </c>
      <c r="B56" s="15" t="s">
        <v>53</v>
      </c>
      <c r="C56" s="15" t="s">
        <v>289</v>
      </c>
      <c r="D56" s="9" t="s">
        <v>357</v>
      </c>
      <c r="E56" s="4">
        <v>1</v>
      </c>
      <c r="F56" s="4" t="s">
        <v>3</v>
      </c>
      <c r="G56" s="5">
        <v>260</v>
      </c>
      <c r="H56" s="22">
        <f t="shared" si="0"/>
        <v>273</v>
      </c>
      <c r="I56" s="17">
        <f t="shared" si="1"/>
        <v>273</v>
      </c>
    </row>
    <row r="57" spans="1:9" s="1" customFormat="1" ht="25.5" x14ac:dyDescent="0.25">
      <c r="A57" s="3" t="s">
        <v>182</v>
      </c>
      <c r="B57" s="15" t="s">
        <v>54</v>
      </c>
      <c r="C57" s="15" t="s">
        <v>290</v>
      </c>
      <c r="D57" s="9" t="s">
        <v>358</v>
      </c>
      <c r="E57" s="4">
        <v>2</v>
      </c>
      <c r="F57" s="4" t="s">
        <v>3</v>
      </c>
      <c r="G57" s="5">
        <v>260</v>
      </c>
      <c r="H57" s="22">
        <f t="shared" si="0"/>
        <v>273</v>
      </c>
      <c r="I57" s="17">
        <f t="shared" si="1"/>
        <v>546</v>
      </c>
    </row>
    <row r="58" spans="1:9" s="1" customFormat="1" ht="25.5" x14ac:dyDescent="0.25">
      <c r="A58" s="3" t="s">
        <v>183</v>
      </c>
      <c r="B58" s="15" t="s">
        <v>55</v>
      </c>
      <c r="C58" s="15" t="s">
        <v>291</v>
      </c>
      <c r="D58" s="9" t="s">
        <v>359</v>
      </c>
      <c r="E58" s="4">
        <v>2</v>
      </c>
      <c r="F58" s="4" t="s">
        <v>3</v>
      </c>
      <c r="G58" s="5">
        <v>260</v>
      </c>
      <c r="H58" s="22">
        <f t="shared" si="0"/>
        <v>273</v>
      </c>
      <c r="I58" s="17">
        <f t="shared" si="1"/>
        <v>546</v>
      </c>
    </row>
    <row r="59" spans="1:9" s="1" customFormat="1" ht="25.5" x14ac:dyDescent="0.25">
      <c r="A59" s="3" t="s">
        <v>184</v>
      </c>
      <c r="B59" s="15" t="s">
        <v>56</v>
      </c>
      <c r="C59" s="15" t="s">
        <v>292</v>
      </c>
      <c r="D59" s="9" t="s">
        <v>360</v>
      </c>
      <c r="E59" s="4">
        <v>2</v>
      </c>
      <c r="F59" s="4" t="s">
        <v>3</v>
      </c>
      <c r="G59" s="5">
        <v>260</v>
      </c>
      <c r="H59" s="22">
        <f t="shared" si="0"/>
        <v>273</v>
      </c>
      <c r="I59" s="17">
        <f t="shared" si="1"/>
        <v>546</v>
      </c>
    </row>
    <row r="60" spans="1:9" s="1" customFormat="1" ht="25.5" x14ac:dyDescent="0.25">
      <c r="A60" s="3" t="s">
        <v>185</v>
      </c>
      <c r="B60" s="15" t="s">
        <v>57</v>
      </c>
      <c r="C60" s="15" t="s">
        <v>293</v>
      </c>
      <c r="D60" s="9" t="s">
        <v>361</v>
      </c>
      <c r="E60" s="4">
        <v>2</v>
      </c>
      <c r="F60" s="4" t="s">
        <v>3</v>
      </c>
      <c r="G60" s="5">
        <v>260</v>
      </c>
      <c r="H60" s="22">
        <f t="shared" si="0"/>
        <v>273</v>
      </c>
      <c r="I60" s="17">
        <f t="shared" si="1"/>
        <v>546</v>
      </c>
    </row>
    <row r="61" spans="1:9" s="1" customFormat="1" ht="25.5" x14ac:dyDescent="0.25">
      <c r="A61" s="3" t="s">
        <v>186</v>
      </c>
      <c r="B61" s="15" t="s">
        <v>58</v>
      </c>
      <c r="C61" s="15" t="s">
        <v>294</v>
      </c>
      <c r="D61" s="9" t="s">
        <v>362</v>
      </c>
      <c r="E61" s="4">
        <v>1</v>
      </c>
      <c r="F61" s="4" t="s">
        <v>3</v>
      </c>
      <c r="G61" s="5">
        <v>260</v>
      </c>
      <c r="H61" s="22">
        <f t="shared" si="0"/>
        <v>273</v>
      </c>
      <c r="I61" s="17">
        <f t="shared" si="1"/>
        <v>273</v>
      </c>
    </row>
    <row r="62" spans="1:9" s="1" customFormat="1" ht="25.5" x14ac:dyDescent="0.25">
      <c r="A62" s="3" t="s">
        <v>187</v>
      </c>
      <c r="B62" s="15" t="s">
        <v>59</v>
      </c>
      <c r="C62" s="15" t="s">
        <v>295</v>
      </c>
      <c r="D62" s="9" t="s">
        <v>363</v>
      </c>
      <c r="E62" s="4">
        <v>1</v>
      </c>
      <c r="F62" s="4" t="s">
        <v>3</v>
      </c>
      <c r="G62" s="5">
        <v>260</v>
      </c>
      <c r="H62" s="22">
        <f t="shared" si="0"/>
        <v>273</v>
      </c>
      <c r="I62" s="17">
        <f t="shared" si="1"/>
        <v>273</v>
      </c>
    </row>
    <row r="63" spans="1:9" s="1" customFormat="1" ht="25.5" x14ac:dyDescent="0.25">
      <c r="A63" s="3" t="s">
        <v>188</v>
      </c>
      <c r="B63" s="15" t="s">
        <v>60</v>
      </c>
      <c r="C63" s="15" t="s">
        <v>296</v>
      </c>
      <c r="D63" s="9" t="s">
        <v>364</v>
      </c>
      <c r="E63" s="4">
        <v>1</v>
      </c>
      <c r="F63" s="4" t="s">
        <v>3</v>
      </c>
      <c r="G63" s="5">
        <v>260</v>
      </c>
      <c r="H63" s="22">
        <f t="shared" si="0"/>
        <v>273</v>
      </c>
      <c r="I63" s="17">
        <f t="shared" si="1"/>
        <v>273</v>
      </c>
    </row>
    <row r="64" spans="1:9" s="1" customFormat="1" ht="25.5" x14ac:dyDescent="0.25">
      <c r="A64" s="3" t="s">
        <v>189</v>
      </c>
      <c r="B64" s="15" t="s">
        <v>61</v>
      </c>
      <c r="C64" s="15" t="s">
        <v>297</v>
      </c>
      <c r="D64" s="9" t="s">
        <v>365</v>
      </c>
      <c r="E64" s="4">
        <v>2</v>
      </c>
      <c r="F64" s="4" t="s">
        <v>3</v>
      </c>
      <c r="G64" s="5">
        <v>260</v>
      </c>
      <c r="H64" s="22">
        <f t="shared" si="0"/>
        <v>273</v>
      </c>
      <c r="I64" s="17">
        <f t="shared" si="1"/>
        <v>546</v>
      </c>
    </row>
    <row r="65" spans="1:9" s="1" customFormat="1" ht="25.5" x14ac:dyDescent="0.25">
      <c r="A65" s="3" t="s">
        <v>190</v>
      </c>
      <c r="B65" s="15" t="s">
        <v>62</v>
      </c>
      <c r="C65" s="15" t="s">
        <v>298</v>
      </c>
      <c r="D65" s="9" t="s">
        <v>366</v>
      </c>
      <c r="E65" s="4">
        <v>2</v>
      </c>
      <c r="F65" s="4" t="s">
        <v>3</v>
      </c>
      <c r="G65" s="5">
        <v>260</v>
      </c>
      <c r="H65" s="22">
        <f t="shared" si="0"/>
        <v>273</v>
      </c>
      <c r="I65" s="17">
        <f t="shared" si="1"/>
        <v>546</v>
      </c>
    </row>
    <row r="66" spans="1:9" s="1" customFormat="1" ht="25.5" x14ac:dyDescent="0.25">
      <c r="A66" s="3" t="s">
        <v>191</v>
      </c>
      <c r="B66" s="13" t="s">
        <v>63</v>
      </c>
      <c r="C66" s="15" t="s">
        <v>299</v>
      </c>
      <c r="D66" s="9" t="s">
        <v>367</v>
      </c>
      <c r="E66" s="4">
        <v>2</v>
      </c>
      <c r="F66" s="4" t="s">
        <v>3</v>
      </c>
      <c r="G66" s="5">
        <v>260</v>
      </c>
      <c r="H66" s="22">
        <f t="shared" si="0"/>
        <v>273</v>
      </c>
      <c r="I66" s="17">
        <f t="shared" si="1"/>
        <v>546</v>
      </c>
    </row>
    <row r="67" spans="1:9" s="1" customFormat="1" ht="25.5" x14ac:dyDescent="0.25">
      <c r="A67" s="3" t="s">
        <v>192</v>
      </c>
      <c r="B67" s="13" t="s">
        <v>64</v>
      </c>
      <c r="C67" s="15" t="s">
        <v>300</v>
      </c>
      <c r="D67" s="9" t="s">
        <v>368</v>
      </c>
      <c r="E67" s="4">
        <v>2</v>
      </c>
      <c r="F67" s="4" t="s">
        <v>3</v>
      </c>
      <c r="G67" s="5">
        <v>260</v>
      </c>
      <c r="H67" s="22">
        <f t="shared" si="0"/>
        <v>273</v>
      </c>
      <c r="I67" s="17">
        <f t="shared" si="1"/>
        <v>546</v>
      </c>
    </row>
    <row r="68" spans="1:9" s="1" customFormat="1" ht="25.5" x14ac:dyDescent="0.25">
      <c r="A68" s="3" t="s">
        <v>193</v>
      </c>
      <c r="B68" s="13" t="s">
        <v>65</v>
      </c>
      <c r="C68" s="15" t="s">
        <v>301</v>
      </c>
      <c r="D68" s="9" t="s">
        <v>369</v>
      </c>
      <c r="E68" s="4">
        <v>1</v>
      </c>
      <c r="F68" s="4" t="s">
        <v>3</v>
      </c>
      <c r="G68" s="5">
        <v>260</v>
      </c>
      <c r="H68" s="22">
        <f t="shared" si="0"/>
        <v>273</v>
      </c>
      <c r="I68" s="17">
        <f t="shared" si="1"/>
        <v>273</v>
      </c>
    </row>
    <row r="69" spans="1:9" s="1" customFormat="1" ht="25.5" x14ac:dyDescent="0.25">
      <c r="A69" s="3" t="s">
        <v>194</v>
      </c>
      <c r="B69" s="13" t="s">
        <v>66</v>
      </c>
      <c r="C69" s="13" t="s">
        <v>302</v>
      </c>
      <c r="D69" s="9" t="s">
        <v>370</v>
      </c>
      <c r="E69" s="4">
        <v>1</v>
      </c>
      <c r="F69" s="4" t="s">
        <v>3</v>
      </c>
      <c r="G69" s="5">
        <v>260</v>
      </c>
      <c r="H69" s="22">
        <f t="shared" si="0"/>
        <v>273</v>
      </c>
      <c r="I69" s="17">
        <f t="shared" si="1"/>
        <v>273</v>
      </c>
    </row>
    <row r="70" spans="1:9" s="1" customFormat="1" ht="25.5" x14ac:dyDescent="0.25">
      <c r="A70" s="3" t="s">
        <v>195</v>
      </c>
      <c r="B70" s="13" t="s">
        <v>67</v>
      </c>
      <c r="C70" s="13" t="s">
        <v>303</v>
      </c>
      <c r="D70" s="9" t="s">
        <v>371</v>
      </c>
      <c r="E70" s="4">
        <v>1</v>
      </c>
      <c r="F70" s="4" t="s">
        <v>3</v>
      </c>
      <c r="G70" s="5">
        <v>260</v>
      </c>
      <c r="H70" s="22">
        <f t="shared" si="0"/>
        <v>273</v>
      </c>
      <c r="I70" s="17">
        <f t="shared" si="1"/>
        <v>273</v>
      </c>
    </row>
    <row r="71" spans="1:9" s="1" customFormat="1" ht="25.5" x14ac:dyDescent="0.25">
      <c r="A71" s="3" t="s">
        <v>196</v>
      </c>
      <c r="B71" s="13" t="s">
        <v>68</v>
      </c>
      <c r="C71" s="13" t="s">
        <v>304</v>
      </c>
      <c r="D71" s="9" t="s">
        <v>372</v>
      </c>
      <c r="E71" s="4">
        <v>2</v>
      </c>
      <c r="F71" s="4" t="s">
        <v>3</v>
      </c>
      <c r="G71" s="5">
        <v>260</v>
      </c>
      <c r="H71" s="22">
        <f t="shared" si="0"/>
        <v>273</v>
      </c>
      <c r="I71" s="17">
        <f t="shared" si="1"/>
        <v>546</v>
      </c>
    </row>
    <row r="72" spans="1:9" s="1" customFormat="1" ht="25.5" x14ac:dyDescent="0.25">
      <c r="A72" s="3" t="s">
        <v>197</v>
      </c>
      <c r="B72" s="13" t="s">
        <v>69</v>
      </c>
      <c r="C72" s="13" t="s">
        <v>305</v>
      </c>
      <c r="D72" s="9" t="s">
        <v>373</v>
      </c>
      <c r="E72" s="4">
        <v>2</v>
      </c>
      <c r="F72" s="4" t="s">
        <v>3</v>
      </c>
      <c r="G72" s="5">
        <v>260</v>
      </c>
      <c r="H72" s="22">
        <f t="shared" ref="H72:H75" si="2">G72*1.05</f>
        <v>273</v>
      </c>
      <c r="I72" s="17">
        <f t="shared" ref="I72:I75" si="3">H72*E72</f>
        <v>546</v>
      </c>
    </row>
    <row r="73" spans="1:9" s="1" customFormat="1" ht="25.5" x14ac:dyDescent="0.25">
      <c r="A73" s="3" t="s">
        <v>198</v>
      </c>
      <c r="B73" s="13" t="s">
        <v>70</v>
      </c>
      <c r="C73" s="13" t="s">
        <v>306</v>
      </c>
      <c r="D73" s="9" t="s">
        <v>374</v>
      </c>
      <c r="E73" s="4">
        <v>2</v>
      </c>
      <c r="F73" s="4" t="s">
        <v>3</v>
      </c>
      <c r="G73" s="5">
        <v>260</v>
      </c>
      <c r="H73" s="22">
        <f t="shared" si="2"/>
        <v>273</v>
      </c>
      <c r="I73" s="17">
        <f t="shared" si="3"/>
        <v>546</v>
      </c>
    </row>
    <row r="74" spans="1:9" s="1" customFormat="1" ht="25.5" x14ac:dyDescent="0.25">
      <c r="A74" s="3" t="s">
        <v>199</v>
      </c>
      <c r="B74" s="13" t="s">
        <v>71</v>
      </c>
      <c r="C74" s="13" t="s">
        <v>307</v>
      </c>
      <c r="D74" s="9" t="s">
        <v>375</v>
      </c>
      <c r="E74" s="4">
        <v>2</v>
      </c>
      <c r="F74" s="4" t="s">
        <v>3</v>
      </c>
      <c r="G74" s="5">
        <v>260</v>
      </c>
      <c r="H74" s="22">
        <f t="shared" si="2"/>
        <v>273</v>
      </c>
      <c r="I74" s="17">
        <f t="shared" si="3"/>
        <v>546</v>
      </c>
    </row>
    <row r="75" spans="1:9" s="1" customFormat="1" ht="25.5" x14ac:dyDescent="0.25">
      <c r="A75" s="3" t="s">
        <v>200</v>
      </c>
      <c r="B75" s="13" t="s">
        <v>72</v>
      </c>
      <c r="C75" s="13" t="s">
        <v>308</v>
      </c>
      <c r="D75" s="9" t="s">
        <v>376</v>
      </c>
      <c r="E75" s="4">
        <v>1</v>
      </c>
      <c r="F75" s="4" t="s">
        <v>3</v>
      </c>
      <c r="G75" s="5">
        <v>260</v>
      </c>
      <c r="H75" s="22">
        <f t="shared" si="2"/>
        <v>273</v>
      </c>
      <c r="I75" s="17">
        <f t="shared" si="3"/>
        <v>273</v>
      </c>
    </row>
    <row r="76" spans="1:9" s="1" customFormat="1" ht="51" x14ac:dyDescent="0.25">
      <c r="A76" s="3" t="s">
        <v>73</v>
      </c>
      <c r="B76" s="13" t="s">
        <v>74</v>
      </c>
      <c r="C76" s="13" t="s">
        <v>462</v>
      </c>
      <c r="D76" s="4" t="s">
        <v>130</v>
      </c>
      <c r="E76" s="4" t="s">
        <v>130</v>
      </c>
      <c r="F76" s="4" t="s">
        <v>130</v>
      </c>
      <c r="G76" s="5" t="s">
        <v>130</v>
      </c>
      <c r="H76" s="6" t="s">
        <v>130</v>
      </c>
      <c r="I76" s="17" t="s">
        <v>130</v>
      </c>
    </row>
    <row r="77" spans="1:9" s="1" customFormat="1" ht="25.5" x14ac:dyDescent="0.25">
      <c r="A77" s="3" t="s">
        <v>201</v>
      </c>
      <c r="B77" s="13" t="s">
        <v>75</v>
      </c>
      <c r="C77" s="13" t="s">
        <v>377</v>
      </c>
      <c r="D77" s="9" t="s">
        <v>388</v>
      </c>
      <c r="E77" s="4">
        <v>7</v>
      </c>
      <c r="F77" s="4" t="s">
        <v>3</v>
      </c>
      <c r="G77" s="5">
        <v>174.7</v>
      </c>
      <c r="H77" s="22">
        <f t="shared" ref="H77:H87" si="4">G77*1.05</f>
        <v>183.435</v>
      </c>
      <c r="I77" s="17">
        <f t="shared" ref="I77:I87" si="5">H77*E77</f>
        <v>1284.0450000000001</v>
      </c>
    </row>
    <row r="78" spans="1:9" s="1" customFormat="1" ht="25.5" x14ac:dyDescent="0.25">
      <c r="A78" s="3" t="s">
        <v>202</v>
      </c>
      <c r="B78" s="13" t="s">
        <v>76</v>
      </c>
      <c r="C78" s="13" t="s">
        <v>378</v>
      </c>
      <c r="D78" s="9" t="s">
        <v>389</v>
      </c>
      <c r="E78" s="4">
        <v>7</v>
      </c>
      <c r="F78" s="4" t="s">
        <v>3</v>
      </c>
      <c r="G78" s="5">
        <v>174.7</v>
      </c>
      <c r="H78" s="22">
        <f t="shared" si="4"/>
        <v>183.435</v>
      </c>
      <c r="I78" s="17">
        <f t="shared" si="5"/>
        <v>1284.0450000000001</v>
      </c>
    </row>
    <row r="79" spans="1:9" s="1" customFormat="1" ht="25.5" x14ac:dyDescent="0.25">
      <c r="A79" s="3" t="s">
        <v>203</v>
      </c>
      <c r="B79" s="13" t="s">
        <v>77</v>
      </c>
      <c r="C79" s="13" t="s">
        <v>379</v>
      </c>
      <c r="D79" s="9" t="s">
        <v>390</v>
      </c>
      <c r="E79" s="4">
        <v>7</v>
      </c>
      <c r="F79" s="4" t="s">
        <v>3</v>
      </c>
      <c r="G79" s="5">
        <v>174.7</v>
      </c>
      <c r="H79" s="22">
        <f t="shared" si="4"/>
        <v>183.435</v>
      </c>
      <c r="I79" s="17">
        <f t="shared" si="5"/>
        <v>1284.0450000000001</v>
      </c>
    </row>
    <row r="80" spans="1:9" s="1" customFormat="1" ht="25.5" x14ac:dyDescent="0.25">
      <c r="A80" s="3" t="s">
        <v>204</v>
      </c>
      <c r="B80" s="13" t="s">
        <v>78</v>
      </c>
      <c r="C80" s="13" t="s">
        <v>380</v>
      </c>
      <c r="D80" s="9" t="s">
        <v>391</v>
      </c>
      <c r="E80" s="4">
        <v>7</v>
      </c>
      <c r="F80" s="4" t="s">
        <v>3</v>
      </c>
      <c r="G80" s="5">
        <v>174.7</v>
      </c>
      <c r="H80" s="22">
        <f t="shared" si="4"/>
        <v>183.435</v>
      </c>
      <c r="I80" s="17">
        <f t="shared" si="5"/>
        <v>1284.0450000000001</v>
      </c>
    </row>
    <row r="81" spans="1:9" s="1" customFormat="1" ht="25.5" x14ac:dyDescent="0.25">
      <c r="A81" s="3" t="s">
        <v>205</v>
      </c>
      <c r="B81" s="13" t="s">
        <v>79</v>
      </c>
      <c r="C81" s="13" t="s">
        <v>381</v>
      </c>
      <c r="D81" s="9" t="s">
        <v>392</v>
      </c>
      <c r="E81" s="4">
        <v>14</v>
      </c>
      <c r="F81" s="4" t="s">
        <v>3</v>
      </c>
      <c r="G81" s="5">
        <v>174.7</v>
      </c>
      <c r="H81" s="22">
        <f t="shared" si="4"/>
        <v>183.435</v>
      </c>
      <c r="I81" s="17">
        <f t="shared" si="5"/>
        <v>2568.09</v>
      </c>
    </row>
    <row r="82" spans="1:9" s="1" customFormat="1" ht="25.5" x14ac:dyDescent="0.25">
      <c r="A82" s="3" t="s">
        <v>206</v>
      </c>
      <c r="B82" s="13" t="s">
        <v>80</v>
      </c>
      <c r="C82" s="13" t="s">
        <v>382</v>
      </c>
      <c r="D82" s="9" t="s">
        <v>393</v>
      </c>
      <c r="E82" s="4">
        <v>14</v>
      </c>
      <c r="F82" s="4" t="s">
        <v>3</v>
      </c>
      <c r="G82" s="5">
        <v>174.7</v>
      </c>
      <c r="H82" s="22">
        <f t="shared" si="4"/>
        <v>183.435</v>
      </c>
      <c r="I82" s="17">
        <f t="shared" si="5"/>
        <v>2568.09</v>
      </c>
    </row>
    <row r="83" spans="1:9" s="1" customFormat="1" ht="25.5" x14ac:dyDescent="0.25">
      <c r="A83" s="3" t="s">
        <v>207</v>
      </c>
      <c r="B83" s="13" t="s">
        <v>81</v>
      </c>
      <c r="C83" s="13" t="s">
        <v>383</v>
      </c>
      <c r="D83" s="9" t="s">
        <v>394</v>
      </c>
      <c r="E83" s="4">
        <v>14</v>
      </c>
      <c r="F83" s="4" t="s">
        <v>3</v>
      </c>
      <c r="G83" s="5">
        <v>174.7</v>
      </c>
      <c r="H83" s="22">
        <f t="shared" si="4"/>
        <v>183.435</v>
      </c>
      <c r="I83" s="17">
        <f t="shared" si="5"/>
        <v>2568.09</v>
      </c>
    </row>
    <row r="84" spans="1:9" s="1" customFormat="1" ht="25.5" x14ac:dyDescent="0.25">
      <c r="A84" s="3" t="s">
        <v>208</v>
      </c>
      <c r="B84" s="13" t="s">
        <v>82</v>
      </c>
      <c r="C84" s="13" t="s">
        <v>384</v>
      </c>
      <c r="D84" s="9" t="s">
        <v>395</v>
      </c>
      <c r="E84" s="4">
        <v>14</v>
      </c>
      <c r="F84" s="4" t="s">
        <v>3</v>
      </c>
      <c r="G84" s="5">
        <v>190.98</v>
      </c>
      <c r="H84" s="22">
        <f t="shared" si="4"/>
        <v>200.529</v>
      </c>
      <c r="I84" s="17">
        <f t="shared" si="5"/>
        <v>2807.4059999999999</v>
      </c>
    </row>
    <row r="85" spans="1:9" s="1" customFormat="1" ht="25.5" x14ac:dyDescent="0.25">
      <c r="A85" s="3" t="s">
        <v>209</v>
      </c>
      <c r="B85" s="13" t="s">
        <v>83</v>
      </c>
      <c r="C85" s="13" t="s">
        <v>385</v>
      </c>
      <c r="D85" s="9" t="s">
        <v>396</v>
      </c>
      <c r="E85" s="4">
        <v>14</v>
      </c>
      <c r="F85" s="4" t="s">
        <v>3</v>
      </c>
      <c r="G85" s="5">
        <v>190.98</v>
      </c>
      <c r="H85" s="22">
        <f t="shared" si="4"/>
        <v>200.529</v>
      </c>
      <c r="I85" s="17">
        <f t="shared" si="5"/>
        <v>2807.4059999999999</v>
      </c>
    </row>
    <row r="86" spans="1:9" s="1" customFormat="1" ht="25.5" x14ac:dyDescent="0.25">
      <c r="A86" s="3" t="s">
        <v>210</v>
      </c>
      <c r="B86" s="13" t="s">
        <v>84</v>
      </c>
      <c r="C86" s="13" t="s">
        <v>386</v>
      </c>
      <c r="D86" s="9" t="s">
        <v>397</v>
      </c>
      <c r="E86" s="4">
        <v>7</v>
      </c>
      <c r="F86" s="4" t="s">
        <v>3</v>
      </c>
      <c r="G86" s="5">
        <v>190.98</v>
      </c>
      <c r="H86" s="22">
        <f t="shared" si="4"/>
        <v>200.529</v>
      </c>
      <c r="I86" s="17">
        <f t="shared" si="5"/>
        <v>1403.703</v>
      </c>
    </row>
    <row r="87" spans="1:9" s="1" customFormat="1" ht="25.5" x14ac:dyDescent="0.25">
      <c r="A87" s="3" t="s">
        <v>211</v>
      </c>
      <c r="B87" s="13" t="s">
        <v>85</v>
      </c>
      <c r="C87" s="13" t="s">
        <v>387</v>
      </c>
      <c r="D87" s="9" t="s">
        <v>398</v>
      </c>
      <c r="E87" s="4">
        <v>7</v>
      </c>
      <c r="F87" s="4" t="s">
        <v>3</v>
      </c>
      <c r="G87" s="5">
        <v>190.98</v>
      </c>
      <c r="H87" s="22">
        <f t="shared" si="4"/>
        <v>200.529</v>
      </c>
      <c r="I87" s="17">
        <f t="shared" si="5"/>
        <v>1403.703</v>
      </c>
    </row>
    <row r="88" spans="1:9" s="1" customFormat="1" ht="102" x14ac:dyDescent="0.25">
      <c r="A88" s="3" t="s">
        <v>86</v>
      </c>
      <c r="B88" s="13" t="s">
        <v>87</v>
      </c>
      <c r="C88" s="13" t="s">
        <v>463</v>
      </c>
      <c r="D88" s="4" t="s">
        <v>130</v>
      </c>
      <c r="E88" s="4" t="s">
        <v>130</v>
      </c>
      <c r="F88" s="4" t="s">
        <v>130</v>
      </c>
      <c r="G88" s="5" t="s">
        <v>130</v>
      </c>
      <c r="H88" s="6" t="s">
        <v>130</v>
      </c>
      <c r="I88" s="17" t="s">
        <v>130</v>
      </c>
    </row>
    <row r="89" spans="1:9" s="1" customFormat="1" ht="25.5" x14ac:dyDescent="0.25">
      <c r="A89" s="3" t="s">
        <v>212</v>
      </c>
      <c r="B89" s="14" t="s">
        <v>88</v>
      </c>
      <c r="C89" s="14" t="s">
        <v>399</v>
      </c>
      <c r="D89" s="9" t="s">
        <v>412</v>
      </c>
      <c r="E89" s="4">
        <v>3</v>
      </c>
      <c r="F89" s="4" t="s">
        <v>3</v>
      </c>
      <c r="G89" s="5">
        <v>29.56</v>
      </c>
      <c r="H89" s="22">
        <f t="shared" ref="H89:H101" si="6">G89*1.05</f>
        <v>31.038</v>
      </c>
      <c r="I89" s="17">
        <f t="shared" ref="I89:I120" si="7">H89*E89</f>
        <v>93.114000000000004</v>
      </c>
    </row>
    <row r="90" spans="1:9" s="1" customFormat="1" ht="25.5" x14ac:dyDescent="0.25">
      <c r="A90" s="3" t="s">
        <v>213</v>
      </c>
      <c r="B90" s="14" t="s">
        <v>89</v>
      </c>
      <c r="C90" s="14" t="s">
        <v>400</v>
      </c>
      <c r="D90" s="9" t="s">
        <v>413</v>
      </c>
      <c r="E90" s="4">
        <v>3</v>
      </c>
      <c r="F90" s="4" t="s">
        <v>3</v>
      </c>
      <c r="G90" s="5">
        <v>29.56</v>
      </c>
      <c r="H90" s="22">
        <f t="shared" si="6"/>
        <v>31.038</v>
      </c>
      <c r="I90" s="17">
        <f t="shared" si="7"/>
        <v>93.114000000000004</v>
      </c>
    </row>
    <row r="91" spans="1:9" s="1" customFormat="1" ht="25.5" x14ac:dyDescent="0.25">
      <c r="A91" s="3" t="s">
        <v>214</v>
      </c>
      <c r="B91" s="14" t="s">
        <v>90</v>
      </c>
      <c r="C91" s="14" t="s">
        <v>401</v>
      </c>
      <c r="D91" s="9" t="s">
        <v>414</v>
      </c>
      <c r="E91" s="4">
        <v>3</v>
      </c>
      <c r="F91" s="4" t="s">
        <v>3</v>
      </c>
      <c r="G91" s="5">
        <v>29.56</v>
      </c>
      <c r="H91" s="22">
        <f t="shared" si="6"/>
        <v>31.038</v>
      </c>
      <c r="I91" s="17">
        <f t="shared" si="7"/>
        <v>93.114000000000004</v>
      </c>
    </row>
    <row r="92" spans="1:9" s="1" customFormat="1" ht="25.5" x14ac:dyDescent="0.25">
      <c r="A92" s="3" t="s">
        <v>215</v>
      </c>
      <c r="B92" s="14" t="s">
        <v>91</v>
      </c>
      <c r="C92" s="14" t="s">
        <v>402</v>
      </c>
      <c r="D92" s="9" t="s">
        <v>415</v>
      </c>
      <c r="E92" s="4">
        <v>3</v>
      </c>
      <c r="F92" s="4" t="s">
        <v>3</v>
      </c>
      <c r="G92" s="5">
        <v>29.56</v>
      </c>
      <c r="H92" s="22">
        <f t="shared" si="6"/>
        <v>31.038</v>
      </c>
      <c r="I92" s="17">
        <f t="shared" si="7"/>
        <v>93.114000000000004</v>
      </c>
    </row>
    <row r="93" spans="1:9" s="1" customFormat="1" ht="25.5" x14ac:dyDescent="0.25">
      <c r="A93" s="3" t="s">
        <v>216</v>
      </c>
      <c r="B93" s="14" t="s">
        <v>92</v>
      </c>
      <c r="C93" s="14" t="s">
        <v>403</v>
      </c>
      <c r="D93" s="9" t="s">
        <v>416</v>
      </c>
      <c r="E93" s="4">
        <v>3</v>
      </c>
      <c r="F93" s="4" t="s">
        <v>3</v>
      </c>
      <c r="G93" s="5">
        <v>29.56</v>
      </c>
      <c r="H93" s="22">
        <f t="shared" si="6"/>
        <v>31.038</v>
      </c>
      <c r="I93" s="17">
        <f t="shared" si="7"/>
        <v>93.114000000000004</v>
      </c>
    </row>
    <row r="94" spans="1:9" s="1" customFormat="1" ht="25.5" x14ac:dyDescent="0.25">
      <c r="A94" s="3" t="s">
        <v>217</v>
      </c>
      <c r="B94" s="14" t="s">
        <v>93</v>
      </c>
      <c r="C94" s="14" t="s">
        <v>404</v>
      </c>
      <c r="D94" s="9" t="s">
        <v>417</v>
      </c>
      <c r="E94" s="4">
        <v>3</v>
      </c>
      <c r="F94" s="4" t="s">
        <v>3</v>
      </c>
      <c r="G94" s="5">
        <v>29.56</v>
      </c>
      <c r="H94" s="22">
        <f t="shared" si="6"/>
        <v>31.038</v>
      </c>
      <c r="I94" s="17">
        <f t="shared" si="7"/>
        <v>93.114000000000004</v>
      </c>
    </row>
    <row r="95" spans="1:9" s="1" customFormat="1" ht="25.5" x14ac:dyDescent="0.25">
      <c r="A95" s="3" t="s">
        <v>218</v>
      </c>
      <c r="B95" s="14" t="s">
        <v>94</v>
      </c>
      <c r="C95" s="14" t="s">
        <v>405</v>
      </c>
      <c r="D95" s="9" t="s">
        <v>418</v>
      </c>
      <c r="E95" s="4">
        <v>3</v>
      </c>
      <c r="F95" s="4" t="s">
        <v>3</v>
      </c>
      <c r="G95" s="5">
        <v>29.56</v>
      </c>
      <c r="H95" s="22">
        <f t="shared" si="6"/>
        <v>31.038</v>
      </c>
      <c r="I95" s="17">
        <f t="shared" si="7"/>
        <v>93.114000000000004</v>
      </c>
    </row>
    <row r="96" spans="1:9" s="1" customFormat="1" ht="25.5" x14ac:dyDescent="0.25">
      <c r="A96" s="3" t="s">
        <v>219</v>
      </c>
      <c r="B96" s="14" t="s">
        <v>95</v>
      </c>
      <c r="C96" s="14" t="s">
        <v>406</v>
      </c>
      <c r="D96" s="9" t="s">
        <v>419</v>
      </c>
      <c r="E96" s="4">
        <v>3</v>
      </c>
      <c r="F96" s="4" t="s">
        <v>3</v>
      </c>
      <c r="G96" s="5">
        <v>29.56</v>
      </c>
      <c r="H96" s="22">
        <f t="shared" si="6"/>
        <v>31.038</v>
      </c>
      <c r="I96" s="17">
        <f t="shared" si="7"/>
        <v>93.114000000000004</v>
      </c>
    </row>
    <row r="97" spans="1:9" s="1" customFormat="1" ht="25.5" x14ac:dyDescent="0.25">
      <c r="A97" s="3" t="s">
        <v>220</v>
      </c>
      <c r="B97" s="14" t="s">
        <v>96</v>
      </c>
      <c r="C97" s="14" t="s">
        <v>407</v>
      </c>
      <c r="D97" s="9" t="s">
        <v>420</v>
      </c>
      <c r="E97" s="4">
        <v>3</v>
      </c>
      <c r="F97" s="4" t="s">
        <v>3</v>
      </c>
      <c r="G97" s="5">
        <v>29.56</v>
      </c>
      <c r="H97" s="22">
        <f t="shared" si="6"/>
        <v>31.038</v>
      </c>
      <c r="I97" s="17">
        <f t="shared" si="7"/>
        <v>93.114000000000004</v>
      </c>
    </row>
    <row r="98" spans="1:9" s="1" customFormat="1" ht="25.5" x14ac:dyDescent="0.25">
      <c r="A98" s="3" t="s">
        <v>221</v>
      </c>
      <c r="B98" s="14" t="s">
        <v>97</v>
      </c>
      <c r="C98" s="14" t="s">
        <v>408</v>
      </c>
      <c r="D98" s="9" t="s">
        <v>421</v>
      </c>
      <c r="E98" s="4">
        <v>3</v>
      </c>
      <c r="F98" s="4" t="s">
        <v>3</v>
      </c>
      <c r="G98" s="5">
        <v>29.56</v>
      </c>
      <c r="H98" s="22">
        <f t="shared" si="6"/>
        <v>31.038</v>
      </c>
      <c r="I98" s="17">
        <f t="shared" si="7"/>
        <v>93.114000000000004</v>
      </c>
    </row>
    <row r="99" spans="1:9" s="1" customFormat="1" ht="25.5" x14ac:dyDescent="0.25">
      <c r="A99" s="3" t="s">
        <v>222</v>
      </c>
      <c r="B99" s="14" t="s">
        <v>98</v>
      </c>
      <c r="C99" s="14" t="s">
        <v>409</v>
      </c>
      <c r="D99" s="9" t="s">
        <v>422</v>
      </c>
      <c r="E99" s="4">
        <v>3</v>
      </c>
      <c r="F99" s="4" t="s">
        <v>3</v>
      </c>
      <c r="G99" s="5">
        <v>29.56</v>
      </c>
      <c r="H99" s="22">
        <f t="shared" si="6"/>
        <v>31.038</v>
      </c>
      <c r="I99" s="17">
        <f t="shared" si="7"/>
        <v>93.114000000000004</v>
      </c>
    </row>
    <row r="100" spans="1:9" s="1" customFormat="1" ht="25.5" x14ac:dyDescent="0.25">
      <c r="A100" s="3" t="s">
        <v>223</v>
      </c>
      <c r="B100" s="14" t="s">
        <v>99</v>
      </c>
      <c r="C100" s="14" t="s">
        <v>410</v>
      </c>
      <c r="D100" s="9" t="s">
        <v>423</v>
      </c>
      <c r="E100" s="4">
        <v>3</v>
      </c>
      <c r="F100" s="4" t="s">
        <v>3</v>
      </c>
      <c r="G100" s="5">
        <v>29.56</v>
      </c>
      <c r="H100" s="22">
        <f t="shared" si="6"/>
        <v>31.038</v>
      </c>
      <c r="I100" s="17">
        <f t="shared" si="7"/>
        <v>93.114000000000004</v>
      </c>
    </row>
    <row r="101" spans="1:9" s="1" customFormat="1" ht="25.5" x14ac:dyDescent="0.25">
      <c r="A101" s="3" t="s">
        <v>224</v>
      </c>
      <c r="B101" s="14" t="s">
        <v>100</v>
      </c>
      <c r="C101" s="14" t="s">
        <v>411</v>
      </c>
      <c r="D101" s="9" t="s">
        <v>424</v>
      </c>
      <c r="E101" s="4">
        <v>3</v>
      </c>
      <c r="F101" s="4" t="s">
        <v>3</v>
      </c>
      <c r="G101" s="5">
        <v>29.56</v>
      </c>
      <c r="H101" s="22">
        <f t="shared" si="6"/>
        <v>31.038</v>
      </c>
      <c r="I101" s="17">
        <f t="shared" si="7"/>
        <v>93.114000000000004</v>
      </c>
    </row>
    <row r="102" spans="1:9" s="1" customFormat="1" ht="102" x14ac:dyDescent="0.25">
      <c r="A102" s="3" t="s">
        <v>101</v>
      </c>
      <c r="B102" s="13" t="s">
        <v>102</v>
      </c>
      <c r="C102" s="13" t="s">
        <v>464</v>
      </c>
      <c r="D102" s="4" t="s">
        <v>130</v>
      </c>
      <c r="E102" s="4" t="s">
        <v>130</v>
      </c>
      <c r="F102" s="4" t="s">
        <v>130</v>
      </c>
      <c r="G102" s="5" t="s">
        <v>130</v>
      </c>
      <c r="H102" s="6" t="s">
        <v>130</v>
      </c>
      <c r="I102" s="17" t="s">
        <v>130</v>
      </c>
    </row>
    <row r="103" spans="1:9" s="1" customFormat="1" ht="25.5" x14ac:dyDescent="0.25">
      <c r="A103" s="3" t="s">
        <v>225</v>
      </c>
      <c r="B103" s="14" t="s">
        <v>103</v>
      </c>
      <c r="C103" s="23" t="s">
        <v>425</v>
      </c>
      <c r="D103" s="9" t="s">
        <v>426</v>
      </c>
      <c r="E103" s="4">
        <v>7</v>
      </c>
      <c r="F103" s="7" t="s">
        <v>3</v>
      </c>
      <c r="G103" s="8">
        <v>29.56</v>
      </c>
      <c r="H103" s="22">
        <f t="shared" ref="H103:H120" si="8">G103*1.05</f>
        <v>31.038</v>
      </c>
      <c r="I103" s="17">
        <f t="shared" si="7"/>
        <v>217.26599999999999</v>
      </c>
    </row>
    <row r="104" spans="1:9" s="1" customFormat="1" ht="25.5" x14ac:dyDescent="0.25">
      <c r="A104" s="3" t="s">
        <v>226</v>
      </c>
      <c r="B104" s="14" t="s">
        <v>104</v>
      </c>
      <c r="C104" s="23" t="s">
        <v>427</v>
      </c>
      <c r="D104" s="9" t="s">
        <v>428</v>
      </c>
      <c r="E104" s="4">
        <v>7</v>
      </c>
      <c r="F104" s="7" t="s">
        <v>3</v>
      </c>
      <c r="G104" s="8">
        <v>29.56</v>
      </c>
      <c r="H104" s="22">
        <f t="shared" si="8"/>
        <v>31.038</v>
      </c>
      <c r="I104" s="17">
        <f t="shared" si="7"/>
        <v>217.26599999999999</v>
      </c>
    </row>
    <row r="105" spans="1:9" s="1" customFormat="1" ht="25.5" x14ac:dyDescent="0.25">
      <c r="A105" s="3" t="s">
        <v>227</v>
      </c>
      <c r="B105" s="14" t="s">
        <v>105</v>
      </c>
      <c r="C105" s="23" t="s">
        <v>429</v>
      </c>
      <c r="D105" s="9" t="s">
        <v>430</v>
      </c>
      <c r="E105" s="4">
        <v>7</v>
      </c>
      <c r="F105" s="7" t="s">
        <v>3</v>
      </c>
      <c r="G105" s="8">
        <v>29.56</v>
      </c>
      <c r="H105" s="22">
        <f t="shared" si="8"/>
        <v>31.038</v>
      </c>
      <c r="I105" s="17">
        <f t="shared" si="7"/>
        <v>217.26599999999999</v>
      </c>
    </row>
    <row r="106" spans="1:9" s="1" customFormat="1" ht="25.5" x14ac:dyDescent="0.25">
      <c r="A106" s="3" t="s">
        <v>228</v>
      </c>
      <c r="B106" s="14" t="s">
        <v>106</v>
      </c>
      <c r="C106" s="24" t="s">
        <v>431</v>
      </c>
      <c r="D106" s="9" t="s">
        <v>432</v>
      </c>
      <c r="E106" s="4">
        <v>7</v>
      </c>
      <c r="F106" s="7" t="s">
        <v>3</v>
      </c>
      <c r="G106" s="8">
        <v>29.56</v>
      </c>
      <c r="H106" s="22">
        <f t="shared" si="8"/>
        <v>31.038</v>
      </c>
      <c r="I106" s="17">
        <f t="shared" si="7"/>
        <v>217.26599999999999</v>
      </c>
    </row>
    <row r="107" spans="1:9" s="1" customFormat="1" ht="25.5" x14ac:dyDescent="0.25">
      <c r="A107" s="3" t="s">
        <v>229</v>
      </c>
      <c r="B107" s="14" t="s">
        <v>107</v>
      </c>
      <c r="C107" s="24" t="s">
        <v>433</v>
      </c>
      <c r="D107" s="9" t="s">
        <v>434</v>
      </c>
      <c r="E107" s="4">
        <v>7</v>
      </c>
      <c r="F107" s="7" t="s">
        <v>3</v>
      </c>
      <c r="G107" s="8">
        <v>29.56</v>
      </c>
      <c r="H107" s="22">
        <f t="shared" si="8"/>
        <v>31.038</v>
      </c>
      <c r="I107" s="17">
        <f t="shared" si="7"/>
        <v>217.26599999999999</v>
      </c>
    </row>
    <row r="108" spans="1:9" s="1" customFormat="1" ht="25.5" x14ac:dyDescent="0.25">
      <c r="A108" s="3" t="s">
        <v>230</v>
      </c>
      <c r="B108" s="14" t="s">
        <v>108</v>
      </c>
      <c r="C108" s="24" t="s">
        <v>435</v>
      </c>
      <c r="D108" s="9" t="s">
        <v>436</v>
      </c>
      <c r="E108" s="4">
        <v>7</v>
      </c>
      <c r="F108" s="7" t="s">
        <v>3</v>
      </c>
      <c r="G108" s="8">
        <v>29.56</v>
      </c>
      <c r="H108" s="22">
        <f t="shared" si="8"/>
        <v>31.038</v>
      </c>
      <c r="I108" s="17">
        <f t="shared" si="7"/>
        <v>217.26599999999999</v>
      </c>
    </row>
    <row r="109" spans="1:9" s="1" customFormat="1" ht="25.5" x14ac:dyDescent="0.25">
      <c r="A109" s="3" t="s">
        <v>231</v>
      </c>
      <c r="B109" s="14" t="s">
        <v>109</v>
      </c>
      <c r="C109" s="24" t="s">
        <v>437</v>
      </c>
      <c r="D109" s="9" t="s">
        <v>438</v>
      </c>
      <c r="E109" s="4">
        <v>7</v>
      </c>
      <c r="F109" s="7" t="s">
        <v>3</v>
      </c>
      <c r="G109" s="8">
        <v>29.56</v>
      </c>
      <c r="H109" s="22">
        <f t="shared" si="8"/>
        <v>31.038</v>
      </c>
      <c r="I109" s="17">
        <f t="shared" si="7"/>
        <v>217.26599999999999</v>
      </c>
    </row>
    <row r="110" spans="1:9" s="1" customFormat="1" ht="25.5" x14ac:dyDescent="0.25">
      <c r="A110" s="3" t="s">
        <v>232</v>
      </c>
      <c r="B110" s="14" t="s">
        <v>110</v>
      </c>
      <c r="C110" s="24" t="s">
        <v>439</v>
      </c>
      <c r="D110" s="9" t="s">
        <v>440</v>
      </c>
      <c r="E110" s="4">
        <v>7</v>
      </c>
      <c r="F110" s="7" t="s">
        <v>3</v>
      </c>
      <c r="G110" s="8">
        <v>29.56</v>
      </c>
      <c r="H110" s="22">
        <f t="shared" si="8"/>
        <v>31.038</v>
      </c>
      <c r="I110" s="17">
        <f t="shared" si="7"/>
        <v>217.26599999999999</v>
      </c>
    </row>
    <row r="111" spans="1:9" s="1" customFormat="1" ht="25.5" x14ac:dyDescent="0.25">
      <c r="A111" s="3" t="s">
        <v>233</v>
      </c>
      <c r="B111" s="14" t="s">
        <v>111</v>
      </c>
      <c r="C111" s="24" t="s">
        <v>441</v>
      </c>
      <c r="D111" s="9" t="s">
        <v>442</v>
      </c>
      <c r="E111" s="4">
        <v>7</v>
      </c>
      <c r="F111" s="7" t="s">
        <v>3</v>
      </c>
      <c r="G111" s="8">
        <v>29.56</v>
      </c>
      <c r="H111" s="22">
        <f t="shared" si="8"/>
        <v>31.038</v>
      </c>
      <c r="I111" s="17">
        <f t="shared" si="7"/>
        <v>217.26599999999999</v>
      </c>
    </row>
    <row r="112" spans="1:9" s="1" customFormat="1" ht="25.5" x14ac:dyDescent="0.25">
      <c r="A112" s="3" t="s">
        <v>234</v>
      </c>
      <c r="B112" s="14" t="s">
        <v>112</v>
      </c>
      <c r="C112" s="24" t="s">
        <v>443</v>
      </c>
      <c r="D112" s="9" t="s">
        <v>444</v>
      </c>
      <c r="E112" s="4">
        <v>7</v>
      </c>
      <c r="F112" s="7" t="s">
        <v>3</v>
      </c>
      <c r="G112" s="8">
        <v>29.56</v>
      </c>
      <c r="H112" s="22">
        <f t="shared" si="8"/>
        <v>31.038</v>
      </c>
      <c r="I112" s="17">
        <f t="shared" si="7"/>
        <v>217.26599999999999</v>
      </c>
    </row>
    <row r="113" spans="1:9" s="1" customFormat="1" ht="25.5" x14ac:dyDescent="0.25">
      <c r="A113" s="3" t="s">
        <v>235</v>
      </c>
      <c r="B113" s="14" t="s">
        <v>113</v>
      </c>
      <c r="C113" s="24" t="s">
        <v>445</v>
      </c>
      <c r="D113" s="9" t="s">
        <v>446</v>
      </c>
      <c r="E113" s="4">
        <v>7</v>
      </c>
      <c r="F113" s="7" t="s">
        <v>3</v>
      </c>
      <c r="G113" s="8">
        <v>29.56</v>
      </c>
      <c r="H113" s="22">
        <f t="shared" si="8"/>
        <v>31.038</v>
      </c>
      <c r="I113" s="17">
        <f t="shared" si="7"/>
        <v>217.26599999999999</v>
      </c>
    </row>
    <row r="114" spans="1:9" s="1" customFormat="1" ht="25.5" x14ac:dyDescent="0.25">
      <c r="A114" s="3" t="s">
        <v>236</v>
      </c>
      <c r="B114" s="14" t="s">
        <v>114</v>
      </c>
      <c r="C114" s="24" t="s">
        <v>447</v>
      </c>
      <c r="D114" s="9" t="s">
        <v>448</v>
      </c>
      <c r="E114" s="4">
        <v>7</v>
      </c>
      <c r="F114" s="7" t="s">
        <v>3</v>
      </c>
      <c r="G114" s="8">
        <v>29.56</v>
      </c>
      <c r="H114" s="22">
        <f t="shared" si="8"/>
        <v>31.038</v>
      </c>
      <c r="I114" s="17">
        <f t="shared" si="7"/>
        <v>217.26599999999999</v>
      </c>
    </row>
    <row r="115" spans="1:9" s="1" customFormat="1" ht="25.5" x14ac:dyDescent="0.25">
      <c r="A115" s="3" t="s">
        <v>237</v>
      </c>
      <c r="B115" s="14" t="s">
        <v>115</v>
      </c>
      <c r="C115" s="24" t="s">
        <v>449</v>
      </c>
      <c r="D115" s="9" t="s">
        <v>450</v>
      </c>
      <c r="E115" s="4">
        <v>7</v>
      </c>
      <c r="F115" s="7" t="s">
        <v>3</v>
      </c>
      <c r="G115" s="8">
        <v>29.56</v>
      </c>
      <c r="H115" s="22">
        <f t="shared" si="8"/>
        <v>31.038</v>
      </c>
      <c r="I115" s="17">
        <f t="shared" si="7"/>
        <v>217.26599999999999</v>
      </c>
    </row>
    <row r="116" spans="1:9" s="1" customFormat="1" ht="25.5" x14ac:dyDescent="0.25">
      <c r="A116" s="3" t="s">
        <v>238</v>
      </c>
      <c r="B116" s="14" t="s">
        <v>116</v>
      </c>
      <c r="C116" s="24" t="s">
        <v>451</v>
      </c>
      <c r="D116" s="9" t="s">
        <v>452</v>
      </c>
      <c r="E116" s="4">
        <v>7</v>
      </c>
      <c r="F116" s="7" t="s">
        <v>3</v>
      </c>
      <c r="G116" s="8">
        <v>29.56</v>
      </c>
      <c r="H116" s="22">
        <f t="shared" si="8"/>
        <v>31.038</v>
      </c>
      <c r="I116" s="17">
        <f t="shared" si="7"/>
        <v>217.26599999999999</v>
      </c>
    </row>
    <row r="117" spans="1:9" s="1" customFormat="1" ht="25.5" x14ac:dyDescent="0.25">
      <c r="A117" s="3" t="s">
        <v>239</v>
      </c>
      <c r="B117" s="14" t="s">
        <v>117</v>
      </c>
      <c r="C117" s="24" t="s">
        <v>453</v>
      </c>
      <c r="D117" s="9" t="s">
        <v>454</v>
      </c>
      <c r="E117" s="4">
        <v>7</v>
      </c>
      <c r="F117" s="7" t="s">
        <v>3</v>
      </c>
      <c r="G117" s="8">
        <v>29.56</v>
      </c>
      <c r="H117" s="22">
        <f t="shared" si="8"/>
        <v>31.038</v>
      </c>
      <c r="I117" s="17">
        <f t="shared" si="7"/>
        <v>217.26599999999999</v>
      </c>
    </row>
    <row r="118" spans="1:9" s="1" customFormat="1" ht="25.5" x14ac:dyDescent="0.25">
      <c r="A118" s="3" t="s">
        <v>240</v>
      </c>
      <c r="B118" s="14" t="s">
        <v>118</v>
      </c>
      <c r="C118" s="24" t="s">
        <v>455</v>
      </c>
      <c r="D118" s="9" t="s">
        <v>456</v>
      </c>
      <c r="E118" s="4">
        <v>7</v>
      </c>
      <c r="F118" s="7" t="s">
        <v>3</v>
      </c>
      <c r="G118" s="8">
        <v>29.56</v>
      </c>
      <c r="H118" s="22">
        <f t="shared" si="8"/>
        <v>31.038</v>
      </c>
      <c r="I118" s="17">
        <f t="shared" si="7"/>
        <v>217.26599999999999</v>
      </c>
    </row>
    <row r="119" spans="1:9" s="1" customFormat="1" ht="25.5" x14ac:dyDescent="0.25">
      <c r="A119" s="3" t="s">
        <v>241</v>
      </c>
      <c r="B119" s="14" t="s">
        <v>119</v>
      </c>
      <c r="C119" s="24" t="s">
        <v>457</v>
      </c>
      <c r="D119" s="9" t="s">
        <v>458</v>
      </c>
      <c r="E119" s="4">
        <v>7</v>
      </c>
      <c r="F119" s="7" t="s">
        <v>3</v>
      </c>
      <c r="G119" s="8">
        <v>29.56</v>
      </c>
      <c r="H119" s="22">
        <f t="shared" si="8"/>
        <v>31.038</v>
      </c>
      <c r="I119" s="17">
        <f t="shared" si="7"/>
        <v>217.26599999999999</v>
      </c>
    </row>
    <row r="120" spans="1:9" s="1" customFormat="1" ht="51" x14ac:dyDescent="0.25">
      <c r="A120" s="3" t="s">
        <v>120</v>
      </c>
      <c r="B120" s="13" t="s">
        <v>121</v>
      </c>
      <c r="C120" s="13" t="s">
        <v>465</v>
      </c>
      <c r="D120" s="9" t="s">
        <v>459</v>
      </c>
      <c r="E120" s="7">
        <v>14</v>
      </c>
      <c r="F120" s="9" t="s">
        <v>3</v>
      </c>
      <c r="G120" s="8">
        <v>21.18</v>
      </c>
      <c r="H120" s="22">
        <f t="shared" si="8"/>
        <v>22.239000000000001</v>
      </c>
      <c r="I120" s="17">
        <f t="shared" si="7"/>
        <v>311.346</v>
      </c>
    </row>
    <row r="121" spans="1:9" s="1" customFormat="1" x14ac:dyDescent="0.25">
      <c r="A121" s="10"/>
      <c r="B121" s="27" t="s">
        <v>127</v>
      </c>
      <c r="C121" s="28"/>
      <c r="D121" s="28"/>
      <c r="E121" s="28"/>
      <c r="F121" s="28"/>
      <c r="G121" s="28"/>
      <c r="H121" s="29"/>
      <c r="I121" s="11">
        <f>I123/1.05</f>
        <v>46385.160000000062</v>
      </c>
    </row>
    <row r="122" spans="1:9" s="1" customFormat="1" x14ac:dyDescent="0.25">
      <c r="A122" s="10"/>
      <c r="B122" s="27" t="s">
        <v>122</v>
      </c>
      <c r="C122" s="28"/>
      <c r="D122" s="28"/>
      <c r="E122" s="28"/>
      <c r="F122" s="28"/>
      <c r="G122" s="28"/>
      <c r="H122" s="29"/>
      <c r="I122" s="11">
        <f>I123-I121</f>
        <v>2319.2580000000089</v>
      </c>
    </row>
    <row r="123" spans="1:9" s="1" customFormat="1" x14ac:dyDescent="0.25">
      <c r="A123" s="10"/>
      <c r="B123" s="27" t="s">
        <v>128</v>
      </c>
      <c r="C123" s="28"/>
      <c r="D123" s="28"/>
      <c r="E123" s="28"/>
      <c r="F123" s="28"/>
      <c r="G123" s="28"/>
      <c r="H123" s="29"/>
      <c r="I123" s="11">
        <f>SUM(I7:I120)</f>
        <v>48704.418000000071</v>
      </c>
    </row>
    <row r="124" spans="1:9" s="1" customFormat="1" x14ac:dyDescent="0.25">
      <c r="A124" s="18"/>
      <c r="B124" s="19"/>
      <c r="C124" s="19"/>
      <c r="D124" s="19"/>
      <c r="E124" s="19"/>
      <c r="F124" s="19"/>
      <c r="G124" s="19"/>
      <c r="H124" s="19"/>
      <c r="I124" s="20"/>
    </row>
  </sheetData>
  <mergeCells count="6">
    <mergeCell ref="A3:H3"/>
    <mergeCell ref="G1:I1"/>
    <mergeCell ref="B121:H121"/>
    <mergeCell ref="B122:H122"/>
    <mergeCell ref="B123:H123"/>
    <mergeCell ref="A1:B1"/>
  </mergeCells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5B6D2-4DA7-46F4-912E-0F905965609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32C4E18-7C26-4C53-9B8D-8F7446C9A3DE}">
  <ds:schemaRefs/>
</ds:datastoreItem>
</file>

<file path=customXml/itemProps3.xml><?xml version="1.0" encoding="utf-8"?>
<ds:datastoreItem xmlns:ds="http://schemas.openxmlformats.org/officeDocument/2006/customXml" ds:itemID="{4F837179-B2A2-4072-A0F0-0FC7770FA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ADA91B3-5E69-4F4B-9DE2-BB53114F1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Budaitė</dc:creator>
  <cp:lastModifiedBy>Vaida Juodrienė</cp:lastModifiedBy>
  <cp:lastPrinted>2022-05-10T19:13:00Z</cp:lastPrinted>
  <dcterms:created xsi:type="dcterms:W3CDTF">2021-12-28T09:23:37Z</dcterms:created>
  <dcterms:modified xsi:type="dcterms:W3CDTF">2022-07-04T06:20:20Z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