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8_{32AF0EE2-6833-45F9-A905-BF91EF972617}" xr6:coauthVersionLast="47" xr6:coauthVersionMax="47" xr10:uidLastSave="{00000000-0000-0000-0000-000000000000}"/>
  <bookViews>
    <workbookView xWindow="-110" yWindow="-110" windowWidth="19420" windowHeight="10420" activeTab="1" xr2:uid="{00000000-000D-0000-FFFF-FFFF00000000}"/>
  </bookViews>
  <sheets>
    <sheet name="Pasiūlymo forma" sheetId="3" r:id="rId1"/>
    <sheet name="Pastabos" sheetId="6" r:id="rId2"/>
  </sheets>
  <definedNames>
    <definedName name="_Hlk28346774" localSheetId="0">'Pasiūlymo forma'!#REF!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3" l="1"/>
  <c r="F5" i="3"/>
  <c r="E6" i="3"/>
  <c r="E5" i="3"/>
  <c r="I5" i="3" l="1"/>
  <c r="J6" i="3" l="1"/>
  <c r="J5" i="3"/>
  <c r="I6" i="3"/>
  <c r="G7" i="3" s="1"/>
</calcChain>
</file>

<file path=xl/sharedStrings.xml><?xml version="1.0" encoding="utf-8"?>
<sst xmlns="http://schemas.openxmlformats.org/spreadsheetml/2006/main" count="32" uniqueCount="29">
  <si>
    <t>Mato vnt.</t>
  </si>
  <si>
    <t>Eil. Nr.</t>
  </si>
  <si>
    <t>Pirkimo objektas</t>
  </si>
  <si>
    <t>1.</t>
  </si>
  <si>
    <t>Benzinas A-95</t>
  </si>
  <si>
    <t>litrai</t>
  </si>
  <si>
    <t>2.</t>
  </si>
  <si>
    <t>Dyzelinas</t>
  </si>
  <si>
    <t>Pastabos:</t>
  </si>
  <si>
    <r>
      <t xml:space="preserve">*Žiūrėkite lentelę </t>
    </r>
    <r>
      <rPr>
        <b/>
        <sz val="10"/>
        <color theme="1"/>
        <rFont val="Arial"/>
        <family val="2"/>
        <charset val="186"/>
      </rPr>
      <t>Pastabos</t>
    </r>
    <r>
      <rPr>
        <sz val="10"/>
        <color theme="1"/>
        <rFont val="Arial"/>
        <family val="2"/>
        <charset val="186"/>
      </rPr>
      <t>.</t>
    </r>
  </si>
  <si>
    <t xml:space="preserve">2)    - Tiekėjas pasiūlyme turi nurodyti antkainį (+) / nuolaidą (-) nuo Lietuvos naftos produktus gaminančios įmonės AB „Orlen Lietuva“ Juodeikių k. terminalo protokolo bazinės degalų kainos su akcizo mokesčiu ir PVM (AB „Orlen Lietuva“ naftos produktų kainų protokolai: http://www.orlenlietuva.lt/LT/Wholesale/Puslapiai/Kainu-protokolai.aspx) už 1000 litrų degalų, esant 15 °C temperatūrai, kurį įsipareigoja taikyti Pirkėjo įsigyjamiems degalams sutarties galiojimo laikotarpiu. </t>
  </si>
  <si>
    <t>4) Nuolaida pateikiama nurodant neigiamą skaičių (-), o antkainis pateikiamas nurodant teigiamą skaičių (+).</t>
  </si>
  <si>
    <t>5) Skaičiavimai turi būti atliekami trijų skaičių po kablelio tikslumu. Apvalinimas turi būti atliekamas aritmetiškai pagal matematines skaičių apvalinimo taisykles.</t>
  </si>
  <si>
    <t>6) Nurodytas preliminarus Prekių kiekis, Pirkėjas neįsipareigoja nupirkti viso nurodyto kiekio ar bet kokios jo dalies. Sutarties galiojimo laikotarpiu Pirkėjas turi teisę koreguoti perkamų Prekių neviršijant Sutarties kainos. Laimėjusiam Dalyviui bus sumokama tik už faktiški patiektą Prekių kiekį.</t>
  </si>
  <si>
    <t>Palyginamoji pasiūlymo kaina pagal preliminarų Prekių kiekį*, EUR su PVM</t>
  </si>
  <si>
    <t>7) Jei Tiekėjui nereikia mokėti PVM, jis turi nurodyti teisės aktą, kuriuo vadovaujantis PVM neskaičiuojamas.</t>
  </si>
  <si>
    <t>Palyginamoji pasiūlymo kaina pagal preliminarų Prekių kiekį*, EUR be PVM</t>
  </si>
  <si>
    <t>(5 stulpelis - 7 stulpelis/1000) x preliminarus kiekis</t>
  </si>
  <si>
    <t>(6 stulpelis + 8 stulpelis/1000) x preliminarus kiekis</t>
  </si>
  <si>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be PVM</t>
    </r>
  </si>
  <si>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su PVM</t>
    </r>
  </si>
  <si>
    <r>
      <rPr>
        <b/>
        <sz val="10"/>
        <color rgb="FF000000"/>
        <rFont val="Arial"/>
        <family val="2"/>
        <charset val="186"/>
      </rPr>
      <t xml:space="preserve">3) Pasiūlymo kainos kriterijaus vertinimas atliekamas </t>
    </r>
    <r>
      <rPr>
        <b/>
        <sz val="10"/>
        <color theme="1"/>
        <rFont val="Arial"/>
        <family val="2"/>
        <charset val="186"/>
      </rPr>
      <t>vertinant antkainį (+) / nuolaidą (-)</t>
    </r>
    <r>
      <rPr>
        <b/>
        <sz val="10"/>
        <color rgb="FF000000"/>
        <rFont val="Arial"/>
        <family val="2"/>
        <charset val="186"/>
      </rPr>
      <t xml:space="preserve">, kurį (-ią) Tiekėjas įsipareigoja sutarties vykdymo metu taikyti prie (nuo) AB „Orlen Lietuva“ interneto tinklalapyje skelbiamos bazinės automobilinio dyzelino 1000 litrų kainos eurais (įskaitant akcizą ir PVM), galiojusios kuro pylimo dieną, 10.00 val., taikomos Juodeikių km., Mažeikių raj., terminale. </t>
    </r>
    <r>
      <rPr>
        <b/>
        <sz val="10"/>
        <color theme="1"/>
        <rFont val="Arial"/>
        <family val="2"/>
        <charset val="186"/>
      </rPr>
      <t xml:space="preserve">Sezoniniai temperatūriniai koeficientai nebus taikomi. </t>
    </r>
  </si>
  <si>
    <t>Preliminarus kiekis 25 mėnesiams</t>
  </si>
  <si>
    <t>2022-04-11 d. „AB Orlen Lietuva“ protokolo bazinė 1 l.* kaina EUR be PVM</t>
  </si>
  <si>
    <t>2022-04-11 d. „AB Orlen Lietuva“ protokolo bazinė 1 l.* kaina EUR su PVM</t>
  </si>
  <si>
    <t>Pasiūlymo kaina EUR be PVM (C):</t>
  </si>
  <si>
    <t>1) Bendra pasiūlymo kaina EUR be PVM / EUR su PVM (palyginamoji pasiūlymo kaina) yra skirta tik tiekėjų pasiūlymų vertinimui ir į sutartį įrašoma nebus. Į Pasiūlymų vertinimą įtraukiama „AB Orlen Lietuva“ protokolo bazinė kaina (2022 m. balandžio 11 d.), protokolo bazinė kaina bus skirta tik Pasiūlymų vertinimui ir į sutartį įrašoma nebus, ji bus svarbi vėliau, vykdant sutartį. Į sutartį bus įtraukiama tiekėjo pasiūlytas antkainis (+) arba nuolaida (-).</t>
  </si>
  <si>
    <t>+4,132</t>
  </si>
  <si>
    <t>+5,000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</si>
</sst>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scheme val="minor"/>
    </font>
    <font>
      <b/>
      <sz val="10"/>
      <color theme="1"/>
      <name val="Arial"/>
      <family val="2"/>
      <charset val="186"/>
    </font>
    <font>
      <b/>
      <sz val="10"/>
      <color rgb="FF000000"/>
      <name val="Arial"/>
      <family val="2"/>
      <charset val="186"/>
    </font>
    <font>
      <i/>
      <sz val="10"/>
      <color theme="1"/>
      <name val="Arial"/>
      <family val="2"/>
      <charset val="186"/>
    </font>
    <font>
      <sz val="10"/>
      <color theme="1"/>
      <name val="Arial"/>
      <family val="2"/>
      <charset val="186"/>
    </font>
    <font>
      <u/>
      <sz val="11"/>
      <color theme="10"/>
      <name val="Calibri"/>
      <family val="2"/>
      <scheme val="minor"/>
    </font>
    <font>
      <sz val="10"/>
      <color rgb="FF000000"/>
      <name val="Arial"/>
      <family val="2"/>
      <charset val="186"/>
    </font>
    <font>
      <b/>
      <u/>
      <sz val="10"/>
      <color rgb="FF000000"/>
      <name val="Arial"/>
      <family val="2"/>
      <charset val="186"/>
    </font>
    <font>
      <sz val="8"/>
      <name val="Calibri"/>
      <family val="2"/>
      <scheme val="minor"/>
    </font>
  </fonts>
  <fills count="5">
    <fill>
      <patternFill patternType="none"/>
    </fill>
    <fill>
      <patternFill patternType="gray125"/>
    </fill>
    <fill>
      <patternFill patternType="solid">
        <fgColor rgb="FFDAEEF3"/>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4" fillId="0" borderId="0" xfId="0" applyFont="1" applyAlignment="1">
      <alignment horizontal="justify" vertical="center"/>
    </xf>
    <xf numFmtId="0" fontId="5" fillId="0" borderId="0" xfId="1" applyAlignment="1">
      <alignment horizontal="justify" vertical="center"/>
    </xf>
    <xf numFmtId="0" fontId="1" fillId="0" borderId="0" xfId="0" applyFont="1" applyAlignment="1">
      <alignment horizontal="justify" vertical="center"/>
    </xf>
    <xf numFmtId="0" fontId="4" fillId="0" borderId="0" xfId="0" applyFont="1"/>
    <xf numFmtId="0" fontId="4" fillId="0" borderId="0" xfId="0" applyFont="1" applyAlignment="1">
      <alignment wrapText="1"/>
    </xf>
    <xf numFmtId="0" fontId="4" fillId="0" borderId="0" xfId="0" applyFont="1" applyAlignment="1">
      <alignment horizontal="justify"/>
    </xf>
    <xf numFmtId="0" fontId="0" fillId="0" borderId="0" xfId="0" applyProtection="1">
      <protection locked="0"/>
    </xf>
    <xf numFmtId="0" fontId="2" fillId="2"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4" fontId="4" fillId="3" borderId="5"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xf>
    <xf numFmtId="0" fontId="6" fillId="2" borderId="5" xfId="0" applyFont="1" applyFill="1" applyBorder="1" applyAlignment="1" applyProtection="1">
      <alignment horizontal="center" vertical="center" wrapText="1"/>
      <protection locked="0"/>
    </xf>
    <xf numFmtId="164" fontId="4" fillId="0" borderId="5" xfId="0" quotePrefix="1" applyNumberFormat="1" applyFont="1" applyBorder="1" applyAlignment="1" applyProtection="1">
      <alignment horizontal="center" vertical="center" wrapText="1"/>
      <protection locked="0"/>
    </xf>
    <xf numFmtId="0" fontId="1" fillId="0" borderId="0" xfId="0" applyFont="1" applyAlignment="1">
      <alignment horizontal="justify"/>
    </xf>
    <xf numFmtId="0" fontId="3" fillId="0" borderId="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164" fontId="4" fillId="0" borderId="5" xfId="0" applyNumberFormat="1" applyFont="1" applyBorder="1" applyAlignment="1" applyProtection="1">
      <alignment horizontal="center" vertical="center" wrapText="1"/>
    </xf>
    <xf numFmtId="164" fontId="1" fillId="4" borderId="5"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right" vertical="center" wrapText="1"/>
      <protection locked="0"/>
    </xf>
    <xf numFmtId="0" fontId="1" fillId="0" borderId="3" xfId="0"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rlenlietuva.lt/LT/Wholesale/Puslapiai/Kainu-protokolai.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2A21-5AF0-484B-8084-6B461A363081}">
  <dimension ref="A1:J9"/>
  <sheetViews>
    <sheetView zoomScale="80" zoomScaleNormal="80" workbookViewId="0">
      <selection activeCell="H6" sqref="H6"/>
    </sheetView>
  </sheetViews>
  <sheetFormatPr defaultColWidth="9.1796875" defaultRowHeight="14.5" x14ac:dyDescent="0.35"/>
  <cols>
    <col min="1" max="1" width="9.1796875" style="7"/>
    <col min="2" max="2" width="19.26953125" style="7" customWidth="1"/>
    <col min="3" max="3" width="17.81640625" style="7" customWidth="1"/>
    <col min="4" max="4" width="18.1796875" style="7" customWidth="1"/>
    <col min="5" max="5" width="17.7265625" style="7" customWidth="1"/>
    <col min="6" max="6" width="24.1796875" style="7" customWidth="1"/>
    <col min="7" max="7" width="26.453125" style="7" customWidth="1"/>
    <col min="8" max="8" width="26.26953125" style="7" customWidth="1"/>
    <col min="9" max="9" width="22.1796875" style="7" customWidth="1"/>
    <col min="10" max="10" width="23.81640625" style="7" customWidth="1"/>
    <col min="11" max="16384" width="9.1796875" style="7"/>
  </cols>
  <sheetData>
    <row r="1" spans="1:10" ht="15" thickBot="1" x14ac:dyDescent="0.4"/>
    <row r="2" spans="1:10" ht="56.25" customHeight="1" x14ac:dyDescent="0.35">
      <c r="A2" s="28" t="s">
        <v>1</v>
      </c>
      <c r="B2" s="20" t="s">
        <v>2</v>
      </c>
      <c r="C2" s="20" t="s">
        <v>0</v>
      </c>
      <c r="D2" s="20" t="s">
        <v>22</v>
      </c>
      <c r="E2" s="22" t="s">
        <v>23</v>
      </c>
      <c r="F2" s="22" t="s">
        <v>24</v>
      </c>
      <c r="G2" s="20" t="s">
        <v>19</v>
      </c>
      <c r="H2" s="20" t="s">
        <v>20</v>
      </c>
      <c r="I2" s="8" t="s">
        <v>16</v>
      </c>
      <c r="J2" s="8" t="s">
        <v>14</v>
      </c>
    </row>
    <row r="3" spans="1:10" ht="41.5" customHeight="1" thickBot="1" x14ac:dyDescent="0.4">
      <c r="A3" s="29"/>
      <c r="B3" s="21"/>
      <c r="C3" s="21"/>
      <c r="D3" s="21"/>
      <c r="E3" s="23"/>
      <c r="F3" s="23"/>
      <c r="G3" s="21"/>
      <c r="H3" s="21"/>
      <c r="I3" s="12" t="s">
        <v>17</v>
      </c>
      <c r="J3" s="12" t="s">
        <v>18</v>
      </c>
    </row>
    <row r="4" spans="1:10" ht="15" thickBot="1" x14ac:dyDescent="0.4">
      <c r="A4" s="15">
        <v>1</v>
      </c>
      <c r="B4" s="16">
        <v>2</v>
      </c>
      <c r="C4" s="16">
        <v>3</v>
      </c>
      <c r="D4" s="16">
        <v>4</v>
      </c>
      <c r="E4" s="16">
        <v>5</v>
      </c>
      <c r="F4" s="16">
        <v>6</v>
      </c>
      <c r="G4" s="9">
        <v>7</v>
      </c>
      <c r="H4" s="9">
        <v>8</v>
      </c>
      <c r="I4" s="9">
        <v>9</v>
      </c>
      <c r="J4" s="9">
        <v>10</v>
      </c>
    </row>
    <row r="5" spans="1:10" ht="15" thickBot="1" x14ac:dyDescent="0.4">
      <c r="A5" s="17" t="s">
        <v>3</v>
      </c>
      <c r="B5" s="11" t="s">
        <v>4</v>
      </c>
      <c r="C5" s="11" t="s">
        <v>5</v>
      </c>
      <c r="D5" s="11">
        <v>160673</v>
      </c>
      <c r="E5" s="19">
        <f>1254.4/1000</f>
        <v>1.2544000000000002</v>
      </c>
      <c r="F5" s="19">
        <f>1517.82/1000</f>
        <v>1.5178199999999999</v>
      </c>
      <c r="G5" s="13" t="s">
        <v>27</v>
      </c>
      <c r="H5" s="13" t="s">
        <v>28</v>
      </c>
      <c r="I5" s="18">
        <f>IF(G5="",0,(E5+G5/1000)*D5)</f>
        <v>202212.11203600004</v>
      </c>
      <c r="J5" s="18">
        <f>IF(H5="",0,(F5+H5/1000)*D5)</f>
        <v>244676.05785999997</v>
      </c>
    </row>
    <row r="6" spans="1:10" ht="15" thickBot="1" x14ac:dyDescent="0.4">
      <c r="A6" s="17" t="s">
        <v>6</v>
      </c>
      <c r="B6" s="11" t="s">
        <v>7</v>
      </c>
      <c r="C6" s="11" t="s">
        <v>5</v>
      </c>
      <c r="D6" s="11">
        <v>1769888</v>
      </c>
      <c r="E6" s="19">
        <f>1256.46/1000</f>
        <v>1.2564600000000001</v>
      </c>
      <c r="F6" s="19">
        <f>1520.32/1000</f>
        <v>1.5203199999999999</v>
      </c>
      <c r="G6" s="13" t="s">
        <v>27</v>
      </c>
      <c r="H6" s="13" t="s">
        <v>28</v>
      </c>
      <c r="I6" s="18">
        <f>IF(G6="",0,(E6+G6/1000)*D6)</f>
        <v>2231106.6536960001</v>
      </c>
      <c r="J6" s="18">
        <f>IF(H6="",0,(F6+H6/1000)*D6)</f>
        <v>2699645.5641599996</v>
      </c>
    </row>
    <row r="7" spans="1:10" ht="41.25" customHeight="1" thickBot="1" x14ac:dyDescent="0.4">
      <c r="A7" s="24" t="s">
        <v>25</v>
      </c>
      <c r="B7" s="25"/>
      <c r="C7" s="25"/>
      <c r="D7" s="25"/>
      <c r="E7" s="25"/>
      <c r="F7" s="26"/>
      <c r="G7" s="18">
        <f>I5+I6</f>
        <v>2433318.7657320001</v>
      </c>
      <c r="H7" s="10"/>
    </row>
    <row r="9" spans="1:10" ht="13.5" customHeight="1" x14ac:dyDescent="0.35">
      <c r="A9" s="27" t="s">
        <v>9</v>
      </c>
      <c r="B9" s="27"/>
      <c r="C9" s="27"/>
    </row>
  </sheetData>
  <mergeCells count="10">
    <mergeCell ref="A9:C9"/>
    <mergeCell ref="A2:A3"/>
    <mergeCell ref="B2:B3"/>
    <mergeCell ref="C2:C3"/>
    <mergeCell ref="D2:D3"/>
    <mergeCell ref="G2:G3"/>
    <mergeCell ref="H2:H3"/>
    <mergeCell ref="F2:F3"/>
    <mergeCell ref="A7:F7"/>
    <mergeCell ref="E2:E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1A4C-5527-455C-9238-35C939DD07A3}">
  <dimension ref="A1:B8"/>
  <sheetViews>
    <sheetView tabSelected="1" zoomScale="80" zoomScaleNormal="80" workbookViewId="0">
      <selection activeCell="A2" sqref="A2"/>
    </sheetView>
  </sheetViews>
  <sheetFormatPr defaultRowHeight="14.5" x14ac:dyDescent="0.35"/>
  <cols>
    <col min="1" max="1" width="97.54296875" customWidth="1"/>
  </cols>
  <sheetData>
    <row r="1" spans="1:2" x14ac:dyDescent="0.35">
      <c r="A1" s="3" t="s">
        <v>8</v>
      </c>
    </row>
    <row r="2" spans="1:2" ht="52.15" customHeight="1" x14ac:dyDescent="0.35">
      <c r="A2" s="1" t="s">
        <v>26</v>
      </c>
    </row>
    <row r="3" spans="1:2" ht="72.5" x14ac:dyDescent="0.35">
      <c r="A3" s="2" t="s">
        <v>10</v>
      </c>
    </row>
    <row r="4" spans="1:2" ht="65" x14ac:dyDescent="0.35">
      <c r="A4" s="3" t="s">
        <v>21</v>
      </c>
      <c r="B4" s="4"/>
    </row>
    <row r="5" spans="1:2" x14ac:dyDescent="0.35">
      <c r="A5" s="14" t="s">
        <v>11</v>
      </c>
      <c r="B5" s="4"/>
    </row>
    <row r="6" spans="1:2" ht="26" x14ac:dyDescent="0.35">
      <c r="A6" s="6" t="s">
        <v>12</v>
      </c>
      <c r="B6" s="4"/>
    </row>
    <row r="7" spans="1:2" ht="38.5" x14ac:dyDescent="0.35">
      <c r="A7" s="5" t="s">
        <v>13</v>
      </c>
      <c r="B7" s="4"/>
    </row>
    <row r="8" spans="1:2" x14ac:dyDescent="0.35">
      <c r="A8" s="4" t="s">
        <v>15</v>
      </c>
    </row>
  </sheetData>
  <hyperlinks>
    <hyperlink ref="A3" r:id="rId1" display="http://www.orlenlietuva.lt/LT/Wholesale/Puslapiai/Kainu-protokolai.aspx" xr:uid="{CCA7C94B-1F1D-4414-B765-12771EA1896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E76C4E05044344BF0084672423B65C" ma:contentTypeVersion="16" ma:contentTypeDescription="Create a new document." ma:contentTypeScope="" ma:versionID="d254bcbec8bc50b755f6afc82aa14676">
  <xsd:schema xmlns:xsd="http://www.w3.org/2001/XMLSchema" xmlns:xs="http://www.w3.org/2001/XMLSchema" xmlns:p="http://schemas.microsoft.com/office/2006/metadata/properties" xmlns:ns2="bbc4de4f-a151-425b-a537-31f4da2c3e56" xmlns:ns3="c6b4811e-8788-46fa-ad7e-d84467514b8a" targetNamespace="http://schemas.microsoft.com/office/2006/metadata/properties" ma:root="true" ma:fieldsID="ea8167b27acf61af72d2161ffb93f809" ns2:_="" ns3:_="">
    <xsd:import namespace="bbc4de4f-a151-425b-a537-31f4da2c3e56"/>
    <xsd:import namespace="c6b4811e-8788-46fa-ad7e-d84467514b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4de4f-a151-425b-a537-31f4da2c3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b4811e-8788-46fa-ad7e-d84467514b8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c4731f6-72e1-4e16-813a-f0f840f93047}" ma:internalName="TaxCatchAll" ma:showField="CatchAllData" ma:web="c6b4811e-8788-46fa-ad7e-d84467514b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4de4f-a151-425b-a537-31f4da2c3e56">
      <Terms xmlns="http://schemas.microsoft.com/office/infopath/2007/PartnerControls"/>
    </lcf76f155ced4ddcb4097134ff3c332f>
    <TaxCatchAll xmlns="c6b4811e-8788-46fa-ad7e-d84467514b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3A3E6-6FA1-43BA-BE20-EA7DD9E5B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4de4f-a151-425b-a537-31f4da2c3e56"/>
    <ds:schemaRef ds:uri="c6b4811e-8788-46fa-ad7e-d84467514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2F582-F758-4EFF-83C1-BE0A1A60A220}">
  <ds:schemaRefs>
    <ds:schemaRef ds:uri="http://purl.org/dc/elements/1.1/"/>
    <ds:schemaRef ds:uri="http://schemas.microsoft.com/office/2006/documentManagement/types"/>
    <ds:schemaRef ds:uri="cf3ed3cd-869f-4e86-9144-4a64b3b1360f"/>
    <ds:schemaRef ds:uri="http://schemas.microsoft.com/office/2006/metadata/properties"/>
    <ds:schemaRef ds:uri="http://schemas.microsoft.com/office/infopath/2007/PartnerControls"/>
    <ds:schemaRef ds:uri="http://schemas.openxmlformats.org/package/2006/metadata/core-properties"/>
    <ds:schemaRef ds:uri="http://purl.org/dc/terms/"/>
    <ds:schemaRef ds:uri="d0349497-53a1-4b06-9595-f0ebf580e0c0"/>
    <ds:schemaRef ds:uri="http://www.w3.org/XML/1998/namespace"/>
    <ds:schemaRef ds:uri="http://purl.org/dc/dcmitype/"/>
    <ds:schemaRef ds:uri="bbc4de4f-a151-425b-a537-31f4da2c3e56"/>
    <ds:schemaRef ds:uri="c6b4811e-8788-46fa-ad7e-d84467514b8a"/>
  </ds:schemaRefs>
</ds:datastoreItem>
</file>

<file path=customXml/itemProps3.xml><?xml version="1.0" encoding="utf-8"?>
<ds:datastoreItem xmlns:ds="http://schemas.openxmlformats.org/officeDocument/2006/customXml" ds:itemID="{F78A4142-80B3-4FC5-954F-60F7D66126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Pasiūlymo forma</vt:lpstr>
      <vt:lpstr>Pastabos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 Nr. A-1 Kanceliarinių prekių apimtys</dc:title>
  <dc:creator/>
  <cp:lastModifiedBy/>
  <dcterms:created xsi:type="dcterms:W3CDTF">2006-09-16T00:00:00Z</dcterms:created>
  <dcterms:modified xsi:type="dcterms:W3CDTF">2022-06-07T05:57:30Z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0x0101002AE76C4E05044344BF0084672423B65C</vt:lpwstr>
  </property>
  <property fmtid="{D5CDD505-2E9C-101B-9397-08002B2CF9AE}" pid="3" name="_dlc_DocIdItemGuid">
    <vt:lpwstr>fc9fe977-d877-4d24-8faa-284062de690d</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Mindaugas.Brusokas@ignitis.lt</vt:lpwstr>
  </property>
  <property fmtid="{D5CDD505-2E9C-101B-9397-08002B2CF9AE}" pid="7" name="MSIP_Label_320c693d-44b7-4e16-b3dd-4fcd87401cf5_SetDate">
    <vt:lpwstr>2020-12-11T09:17:58.8802773Z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c9169b95-3f45-47c7-ae3c-849a6a5cc76c</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2022-03-01T11:37:47Z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c9169b95-3f45-47c7-ae3c-849a6a5cc76c</vt:lpwstr>
  </property>
  <property fmtid="{D5CDD505-2E9C-101B-9397-08002B2CF9AE}" pid="18" name="MSIP_Label_190751af-2442-49a7-b7b9-9f0bcce858c9_ContentBits">
    <vt:lpwstr>0</vt:lpwstr>
  </property>
  <property fmtid="{D5CDD505-2E9C-101B-9397-08002B2CF9AE}" pid="19" name="MediaServiceImageTags">
    <vt:lpwstr/>
  </property>
</Properties>
</file>