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1\Documents\konkursai\Santariskes\2020-11-19 IOL\"/>
    </mc:Choice>
  </mc:AlternateContent>
  <bookViews>
    <workbookView xWindow="0" yWindow="0" windowWidth="19200" windowHeight="1158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8" i="1" l="1"/>
  <c r="I8" i="1" s="1"/>
  <c r="H13" i="1" l="1"/>
  <c r="I13" i="1" s="1"/>
  <c r="H11" i="1" l="1"/>
  <c r="I11" i="1" s="1"/>
  <c r="H10" i="1"/>
  <c r="I10" i="1" s="1"/>
  <c r="H9" i="1"/>
  <c r="I9" i="1" s="1"/>
</calcChain>
</file>

<file path=xl/sharedStrings.xml><?xml version="1.0" encoding="utf-8"?>
<sst xmlns="http://schemas.openxmlformats.org/spreadsheetml/2006/main" count="38" uniqueCount="34">
  <si>
    <t>Pirkimo dalies Nr.</t>
  </si>
  <si>
    <t>Priemonės pavadinimas</t>
  </si>
  <si>
    <t>Reikalaujami parametrai</t>
  </si>
  <si>
    <t>Mato vnt.</t>
  </si>
  <si>
    <t>Vnt. įkainis, Eur be PVM</t>
  </si>
  <si>
    <t>Vnt.</t>
  </si>
  <si>
    <t xml:space="preserve">Užpakalinės kameros sulankstomi hidrofobiniai intraokuliniai lęšiai su filtru, mažinančiu mėlynos šviesos pralaidumą </t>
  </si>
  <si>
    <t>Užpakalinės kameros sulankstomi nehidruoti monolitiniai toriniai asferiniai IOL su kasetėmis implantavimui</t>
  </si>
  <si>
    <t>Medžiaga: hidrofobinis akrilatas, su ne daugiau kaip 0.5% vandens. UV spindulių filtravimas: pralaidumas ne daugiau 10% esant 400±3 nm bangos ilgiui. Mėlynos šviesos pralaidumas (filtras): nuo 8% ± 3% esant 400 nm ilgio bangoms iki 68% ± 3% esant 475 nm ilgio bangoms. Bendras ilgis: 13.0 mm. Optinės dalies skersmuo: 6.0 mm. Optinės dalies savybės: asferinė, torinė, abipus išgaubta. Asferinės savybės: priekinis paviršius suformuotas su neigiama sferine aberacija, skirta kompensuoti teigiamoms rageninėm sferinėms aberacijoms. Laužiamoji galia: ne siauriau +10.0 iki +30.0 D (didėjimas kas 0.5D). Torinio elemento laužiamoji galia (lęšio plokštumoje): ne siauriau nei nuo +1.5D, iki +6.0D. Ne mažiau 7 modelių, didėjimo žingsnis kas 0.75D. Refrakcinis indeksas: ne mažiau nei 1.48.  Konstrukcija: monolitiniai, torinis elementas suformuotas užpakaliniame paviršiuje. Atraminių elementų forma: modifikuota „L“. Atraminių elementų jungimosi su optine dalimi kampas: 0°. Lęšio pateikimo sąlygos: sterilus.</t>
  </si>
  <si>
    <t>Užpakalinės kameros sulankstomi monolitiniai daugiažidininiai trifokaliniai asferiniai IOL</t>
  </si>
  <si>
    <t>Medžiaga: hidrofobinis akrilatas be hidrofilinės medžiagos elementų. UV spindulių filtravimas: pralaidumas ne daugiau 10% esant 400±3 nm bangos ilgiui. Mėlynos šviesos filtravimas: ne siauriau nei  400 – 475 nm bangos ilgio ribose. Bendras ilgis: 13.0 mm. Optinės dalies skersmuo: 6.0 mm. Optinės dalies savybės: difrakcinė asferinė. Difrakcinės zonos dydis: 4.5±5 mm. Laužiamoji galia:  ne siauriau nei +13.0 iki 34.0 D. Papildoma optinė galia: +2.17 D ir +3.25 D. Refrakcinis indeksas: ne mažiau nei 1.50. Konstrukcija: monolitiniai.  Atraminių elementų forma: modifikuota „L“, „J“ arba „C“. Atraminių elementų jungimosi su optine dalimi kampas: 0°. Lęšio pateikimo sąlygos: sterilus.</t>
  </si>
  <si>
    <t>Priekinės kameros nesulankstomi intraokuliniai lęšiai</t>
  </si>
  <si>
    <t>Medžiaga- polimetilmetakrilatas ar jo dariniai. Optikos diametras – 5,5- 6,0 mm. Laužiamoji galia- nuo +5  iki +30 dioptrijų. Fiksuojami akyje 4 taškuose (Kelman tipo „kvadrifleks“). Elastingi atraminiai elementai.</t>
  </si>
  <si>
    <t>7.2</t>
  </si>
  <si>
    <r>
      <t xml:space="preserve">Ilgis – </t>
    </r>
    <r>
      <rPr>
        <b/>
        <sz val="12"/>
        <color theme="1"/>
        <rFont val="Times New Roman"/>
        <family val="1"/>
        <charset val="186"/>
      </rPr>
      <t>13,00 mm</t>
    </r>
  </si>
  <si>
    <t>Prie rainelės fiksuojami ARTISAN tipo lęšiai</t>
  </si>
  <si>
    <t>1. Medžiaga: polimetilmetakrilatas CQ-UV arba lygiavertė medžiaga
2. Tipas: ARTISAN Aphakia arba jam lygiavertis
3. Bendras ilgis: 6,5-8,5 mm
4. Optinė dalis: 4,4-6,0 mm, abipusiai išgaubta 
5.  Laužiamoji galia: afakijos korekcijai nuo+2,0D iki +30,0D, intervalas 1,0D (nuo +14,5D iki +24,5D intervalas 0,5D)
6. Atraminiai elementai: ,,rainelės žnyplių“ (angl.,,iris claw“) tipo arba lygiaverčiai.
7. Tinkami  retropupilinei fiksacijai.</t>
  </si>
  <si>
    <t>Užpakalinės kameros sulankstomi hidrofobiniai monolitiniai asfereriniai IOL su filtru, mažinačiu mėlynos šviesos pralaidųmą. Medžiaga: hidrofobinis akrilatas, su ne daugiau kaip 1,5% vandens, nefotochrominė. UV spindulių filtravimas: pralaidumas ne daugiau 10% esant 400±3 nm bangos ilgiui. Mėlynos šviesos pralaidumas (filtras): filtravimas 400 – 475  nm ilgio bangų spektre.  Nekenksminga mėlynos šviesos spindulių spektro dalis, veikianti žmogaus organizmą, neturi būti   blokuojama. Bendras ilgis: 13.0 mm. Optinės dalies skersmuo: 6.0 mm. Optinės dalies savybės: asferinė priekinė lęšio dalis, abipus išgaubtas. Asferinės savybės: priekinis paviršius suformuotas su neigiama sferine aberacija, skirta kompensuoti teigiamoms rageninėms sferinėms aberacijoms. Laužiamoji galia: ne siauriau +6.0 iki +30.0 D (didėjimas kas 0.5D). Refrakcinis indeksas: ne mažiau nei 1.55. Konstrukcija: monolitiniai. Atraminių elementų forma: modifikuota „L“, „J“ arba „C“. Atraminių elementų jungimosi su optine dalimi kampas: 0°. Lęšio pateikimo sąlygos:  sterilus.</t>
  </si>
  <si>
    <t xml:space="preserve">                                                                                                                                                                                                          Pirkimo dokumentų SPS priedas Nr.1</t>
  </si>
  <si>
    <t>TECHNINĖ SPECIFIKACIJA</t>
  </si>
  <si>
    <t>Maksimalus kiekis</t>
  </si>
  <si>
    <t>Bendra pasiūlymo kaina Eur be PVM</t>
  </si>
  <si>
    <t>PVM tarifas %</t>
  </si>
  <si>
    <t>7 pirkimo dalies bendra pasiūlymo kaina</t>
  </si>
  <si>
    <t>Pirkimo vertė Eur su PVM</t>
  </si>
  <si>
    <t>Bendra pasiūlymo kaina Eur su PVM</t>
  </si>
  <si>
    <t>LĘŠIŲ PIRKIMO</t>
  </si>
  <si>
    <r>
      <t xml:space="preserve">Tiekėjo siūlomų prekių  charakteristikos ir jų reikšmės
</t>
    </r>
    <r>
      <rPr>
        <i/>
        <sz val="10.5"/>
        <color theme="1"/>
        <rFont val="Times New Roman"/>
        <family val="1"/>
        <charset val="186"/>
      </rPr>
      <t xml:space="preserve">Priemonių charakteristikoms patvirtinti privaloma pateikti techninių duomenų lapą arba lygiavertį gamintojo dokumentą, patvirtintą tiekėjo vadovo ar jo įgalioto asmens parašu. Taip pat kartu su pasiūlymu pateikiama kiti prekių gamintojo dokumentai, kuriuose aprašytas nurodytas parametras (tiekėjas pasiūlyme nurodo pusl. Nr.),  nuoroda į gamintojo interneto tinklalapį (jei toks yra) 
</t>
    </r>
  </si>
  <si>
    <r>
      <rPr>
        <b/>
        <sz val="12"/>
        <color theme="1"/>
        <rFont val="Times New Roman"/>
        <family val="1"/>
        <charset val="186"/>
      </rPr>
      <t>PRIVALOMI REIKALAVIMAI, KURIUOS TURI ATITIKTI TIEKĖJO PASIŪLYMAS:</t>
    </r>
    <r>
      <rPr>
        <sz val="12"/>
        <color theme="1"/>
        <rFont val="Times New Roman"/>
        <family val="1"/>
        <charset val="186"/>
      </rPr>
      <t xml:space="preserve">
1. Intraokuliniai lęšiai turi būti be rotacinių skylučių optinėje dalyje ir turi būti su UV spindulius sulaikančiu filtru.
2.  Siūlomi intraokuliniai lęšiai turi būti pažymėti CE ženklu.
3.  Nepriklausomai nuo intraokulinių lęšių dydžių, toje pačioje pirkimo dalyje siūlomų lęšių 1 vnt. įkainis (kaina) turi būti vienodas. Dydžiai ir dydžių kiekiai bus nurodomi užsakyme. 
4.  Po specifikacijų vertinimų, perkančiajai organizacijai pareikalavus, tiekėjas turi pateikti po 3-4 vnt. visų grupių dažniausiai naudojamų dydžių (+19,5D-+22,0D) užpakalinės kameros sulankstomų intraokulinių lęšių ir (+16,5D - +18,0D) priekinės kameros lęšių pavyzdžių.
5.  Tiekėjas turi siūlyti (nurodyti pasiūlyme) tik tokius lęšius, kurie pateikti gamintojo originaliame kataloge. Tiekėjas kartu su pasiūlymu turi pateikti gamintojo bukletus/katalogus su lęšiu aprašymais ir  kodais  (arba nurodyti nuorodas internete, kur galima rasti aprašymus, tada katalogų patekti nereikia).
6. Tiekėjo pasiūlymas su gamintojo įsipareigojimu pagaminti priemones pagal poreikį nebus priimamas ir nebus vertinamas.
7.  Konkursą laimėjęs tiekėjas privalo pristatyti lęšius (išskyrus priekinės kameros  lęšius)  su kasetėmis gydymo įstaigoje  turimiems  chirurginiams instrumentams (sulankstomų lęšių įvedimo švirkštas Monarch III, Alcon) arba su vienkartiniais injektoriais, arba su lęšiais preimplantuotais į injektorių.  Tiekėjas kartu su pasiūlymu turi pateikti dokumentą, įrodantį, jog atitinka šį reikalavimą.
8.  Užpakalinės kameros intraokulinių lęšių galiojimo laikas turi būti ne trumpesnis nei 3 metai, priekinės kameros lęšių galiojimo laikas turi būti ne trumpesnis nei 5 metai nuo prekių pateikimo. Tiekėjas kartu su pasiūlymu turi pateikti dokumentą, įrodantį, jog atitinka šį reikalavimą.
9. Tiekėjas kartu su pasiūlymu privalo pateikti bent vieną Thomson Reuters Web of Science (ISI Web of Knowledge) indeksą turinčių leidinių mokslinių publikacijų kopiją apie konkursui siūlomų lęšiukų (išskyrus priekinės kameros lęšių) geras funkcines savybes ir/ar  pooperacinius rezultatus (straipsnius pateikti privaloma,  iš patirties perkančioji organizacija patvirtina, kad patyrusiems ir patikimiems lęšių tiekėjams įprasta nurodyti reikalaujamus straipsnius). 
10.  Operacijos metu nepavykus implantuoti intraokulinio lęšio dėl netinkamos lęšio kokybės, išlaidas kompensuoja tiekėjas, t.y.  tiekėjas nekokybišką lęšį pakeičia kokybišku lęšiu. 
11. Tiekėjas į gydymo įstaigą lęšius turi pristatyti nuo užsakymo pateikimo per 7 darbo dienas. Dokumentai, įrodantys reikalavimų atitikimą turi būti pateikti kartu su pasiūlymu.
12.</t>
    </r>
    <r>
      <rPr>
        <u/>
        <sz val="12"/>
        <color theme="1"/>
        <rFont val="Times New Roman"/>
        <family val="1"/>
        <charset val="186"/>
      </rPr>
      <t xml:space="preserve"> </t>
    </r>
    <r>
      <rPr>
        <b/>
        <u/>
        <sz val="12"/>
        <color theme="1"/>
        <rFont val="Times New Roman"/>
        <family val="1"/>
        <charset val="186"/>
      </rPr>
      <t>Lęšis (išskyrus priekinės kameros lęšis)   turi būti komplektuojamas kartu su vienkartinių apklotų rinkiniu</t>
    </r>
    <r>
      <rPr>
        <b/>
        <sz val="12"/>
        <color theme="1"/>
        <rFont val="Times New Roman"/>
        <family val="1"/>
        <charset val="186"/>
      </rPr>
      <t xml:space="preserve"> (jo kaina turi būti įtraukta į kiekvienos pirkimo dalies prekių įkainius (kainas))</t>
    </r>
    <r>
      <rPr>
        <sz val="12"/>
        <color theme="1"/>
        <rFont val="Times New Roman"/>
        <family val="1"/>
        <charset val="186"/>
      </rPr>
      <t xml:space="preserve">, </t>
    </r>
    <r>
      <rPr>
        <b/>
        <sz val="12"/>
        <color theme="1"/>
        <rFont val="Times New Roman"/>
        <family val="1"/>
        <charset val="186"/>
      </rPr>
      <t xml:space="preserve">kurio </t>
    </r>
    <r>
      <rPr>
        <b/>
        <u/>
        <sz val="12"/>
        <color theme="1"/>
        <rFont val="Times New Roman"/>
        <family val="1"/>
        <charset val="186"/>
      </rPr>
      <t>techniniai reikalavimai</t>
    </r>
    <r>
      <rPr>
        <b/>
        <sz val="12"/>
        <color theme="1"/>
        <rFont val="Times New Roman"/>
        <family val="1"/>
        <charset val="186"/>
      </rPr>
      <t>:</t>
    </r>
    <r>
      <rPr>
        <sz val="12"/>
        <color theme="1"/>
        <rFont val="Times New Roman"/>
        <family val="1"/>
        <charset val="186"/>
      </rPr>
      <t xml:space="preserve">  Medžiaga vienkartinio naudojimo, sterili, 2 sluoksnių: viršutinis - iš polietileno, nepralaidus skysčiams, apatinis – apsauginis popieriaus sluoksnis, paviršius neslidus. Spalva: mėlyna, žalia. Supakuotos viename gamintojo steriliame pakete. Rinkinio sudėtis: 1. Apklotas staliukui, dydis 140 x 150 ±10 cm – 1 vnt. 2. Apklotas pacientui, dydis 140 x 150 cm ±5 cm,  apkloto centre incizinė plėvelė, kurios dydis 8 x 10 cm ± 2 cm, bei skysčių surinkimo maišu 30x18 cm ±2 cm – 1 vnt. 3. Popierinė servetėlė 18x25 ±2 cm – 1 vnt.  Dokumentai, įrodantys reikalavimų atitikimą turi būti pateikti kartu su pasiūlymu.
</t>
    </r>
  </si>
  <si>
    <r>
      <t xml:space="preserve">ALCON, JAV - </t>
    </r>
    <r>
      <rPr>
        <b/>
        <sz val="11"/>
        <color theme="1"/>
        <rFont val="Calibri"/>
        <family val="2"/>
        <scheme val="minor"/>
      </rPr>
      <t>AcrySof IQ  Toric SN6AT2-SN6AT9,</t>
    </r>
    <r>
      <rPr>
        <sz val="11"/>
        <color theme="1"/>
        <rFont val="Calibri"/>
        <family val="2"/>
        <charset val="186"/>
        <scheme val="minor"/>
      </rPr>
      <t xml:space="preserve"> Atitikimą specifikacijai žiūrėti faile TS_Figaro.doc</t>
    </r>
  </si>
  <si>
    <r>
      <t xml:space="preserve">ALCON, JAV - </t>
    </r>
    <r>
      <rPr>
        <b/>
        <sz val="11"/>
        <color theme="1"/>
        <rFont val="Calibri"/>
        <family val="2"/>
        <scheme val="minor"/>
      </rPr>
      <t>AC IOL MTA4UO</t>
    </r>
    <r>
      <rPr>
        <sz val="11"/>
        <color theme="1"/>
        <rFont val="Calibri"/>
        <family val="2"/>
        <charset val="186"/>
        <scheme val="minor"/>
      </rPr>
      <t>, Atitikimą specifikacijai žiūrėti faile Atitikimas TS.doc</t>
    </r>
  </si>
  <si>
    <r>
      <t xml:space="preserve">ALCON, JAV - </t>
    </r>
    <r>
      <rPr>
        <b/>
        <sz val="11"/>
        <color theme="1"/>
        <rFont val="Calibri"/>
        <family val="2"/>
        <scheme val="minor"/>
      </rPr>
      <t>AcrySof IQ Panoptix TFNT00</t>
    </r>
    <r>
      <rPr>
        <sz val="11"/>
        <color theme="1"/>
        <rFont val="Calibri"/>
        <family val="2"/>
        <charset val="186"/>
        <scheme val="minor"/>
      </rPr>
      <t>, Atitikimą specifikacijai žiūrėti faile Atitikimas TS.doc</t>
    </r>
  </si>
  <si>
    <r>
      <t>OPHTEC, Olandija -</t>
    </r>
    <r>
      <rPr>
        <b/>
        <sz val="11"/>
        <color theme="1"/>
        <rFont val="Calibri"/>
        <family val="2"/>
        <scheme val="minor"/>
      </rPr>
      <t xml:space="preserve"> Artisan Aphakia Model 205</t>
    </r>
    <r>
      <rPr>
        <sz val="11"/>
        <color theme="1"/>
        <rFont val="Calibri"/>
        <family val="2"/>
        <charset val="186"/>
        <scheme val="minor"/>
      </rPr>
      <t>, Atitikimą specifikacijai žiūrėti faile Atitikimas TS.doc</t>
    </r>
  </si>
  <si>
    <r>
      <t xml:space="preserve">ALCON, JAV - </t>
    </r>
    <r>
      <rPr>
        <b/>
        <sz val="11"/>
        <color theme="1"/>
        <rFont val="Calibri"/>
        <family val="2"/>
        <scheme val="minor"/>
      </rPr>
      <t>AcrySof IQ SN60WF</t>
    </r>
    <r>
      <rPr>
        <sz val="11"/>
        <color theme="1"/>
        <rFont val="Calibri"/>
        <family val="2"/>
        <charset val="186"/>
        <scheme val="minor"/>
      </rPr>
      <t>, Atitikimą specifikacijai žiūrėti faile Atitikimas TS.doc</t>
    </r>
  </si>
</sst>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charset val="186"/>
      <scheme val="minor"/>
    </font>
    <font>
      <b/>
      <sz val="10.5"/>
      <color theme="1"/>
      <name val="Times New Roman"/>
      <family val="1"/>
      <charset val="186"/>
    </font>
    <font>
      <sz val="11"/>
      <color theme="1"/>
      <name val="Times New Roman"/>
      <family val="1"/>
      <charset val="186"/>
    </font>
    <font>
      <sz val="12"/>
      <color theme="1"/>
      <name val="Times New Roman"/>
      <family val="1"/>
      <charset val="186"/>
    </font>
    <font>
      <sz val="10.5"/>
      <color theme="1"/>
      <name val="Times New Roman"/>
      <family val="1"/>
      <charset val="186"/>
    </font>
    <font>
      <b/>
      <sz val="12"/>
      <color theme="1"/>
      <name val="Times New Roman"/>
      <family val="1"/>
      <charset val="186"/>
    </font>
    <font>
      <i/>
      <sz val="10"/>
      <color theme="1"/>
      <name val="Times New Roman"/>
      <family val="1"/>
      <charset val="186"/>
    </font>
    <font>
      <b/>
      <sz val="11"/>
      <color theme="1"/>
      <name val="Times New Roman"/>
      <family val="1"/>
      <charset val="186"/>
    </font>
    <font>
      <i/>
      <sz val="10"/>
      <color theme="1"/>
      <name val="Calibri"/>
      <family val="2"/>
      <charset val="186"/>
      <scheme val="minor"/>
    </font>
    <font>
      <b/>
      <u/>
      <sz val="12"/>
      <color theme="1"/>
      <name val="Times New Roman"/>
      <family val="1"/>
      <charset val="186"/>
    </font>
    <font>
      <i/>
      <sz val="10.5"/>
      <color theme="1"/>
      <name val="Times New Roman"/>
      <family val="1"/>
      <charset val="186"/>
    </font>
    <font>
      <u/>
      <sz val="12"/>
      <color theme="1"/>
      <name val="Times New Roman"/>
      <family val="1"/>
      <charset val="186"/>
    </font>
    <font>
      <b/>
      <sz val="11"/>
      <color theme="1"/>
      <name val="Calibri"/>
      <family val="2"/>
      <scheme val="minor"/>
    </font>
  </fonts>
  <fills count="2">
    <fill>
      <patternFill patternType="none"/>
    </fill>
    <fill>
      <patternFill patternType="gray125"/>
    </fill>
  </fills>
  <borders count="15">
    <border>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indexed="64"/>
      </left>
      <right style="medium">
        <color indexed="64"/>
      </right>
      <top style="medium">
        <color indexed="64"/>
      </top>
      <bottom style="medium">
        <color indexed="64"/>
      </bottom>
      <diagonal/>
    </border>
    <border>
      <left/>
      <right/>
      <top style="medium">
        <color rgb="FF000000"/>
      </top>
      <bottom style="medium">
        <color rgb="FF000000"/>
      </bottom>
      <diagonal/>
    </border>
    <border>
      <left style="medium">
        <color rgb="FF000000"/>
      </left>
      <right style="medium">
        <color rgb="FF000000"/>
      </right>
      <top/>
      <bottom/>
      <diagonal/>
    </border>
    <border>
      <left/>
      <right/>
      <top style="medium">
        <color rgb="FF000000"/>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41">
    <xf numFmtId="0" fontId="0" fillId="0" borderId="0" xfId="0"/>
    <xf numFmtId="0" fontId="1" fillId="0" borderId="1" xfId="0" applyFont="1" applyBorder="1" applyAlignment="1">
      <alignment horizontal="left" vertical="top"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textRotation="90"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3" fontId="2" fillId="0" borderId="3" xfId="0" applyNumberFormat="1" applyFont="1" applyBorder="1" applyAlignment="1">
      <alignment horizontal="center" vertical="center" wrapText="1"/>
    </xf>
    <xf numFmtId="0" fontId="2" fillId="0" borderId="1" xfId="0" applyFont="1" applyBorder="1" applyAlignment="1">
      <alignment horizontal="center" vertical="center" wrapText="1"/>
    </xf>
    <xf numFmtId="2" fontId="2" fillId="0" borderId="1" xfId="0" applyNumberFormat="1" applyFont="1" applyBorder="1" applyAlignment="1">
      <alignment horizontal="center" vertical="center" wrapText="1"/>
    </xf>
    <xf numFmtId="2" fontId="2" fillId="0" borderId="6" xfId="0" applyNumberFormat="1" applyFont="1" applyBorder="1" applyAlignment="1">
      <alignment horizontal="center" vertical="center" wrapText="1"/>
    </xf>
    <xf numFmtId="2" fontId="2" fillId="0" borderId="7" xfId="0" applyNumberFormat="1" applyFont="1" applyBorder="1" applyAlignment="1">
      <alignment horizontal="center" vertical="center" wrapText="1"/>
    </xf>
    <xf numFmtId="0" fontId="4" fillId="0" borderId="4" xfId="0" applyFont="1" applyBorder="1" applyAlignment="1">
      <alignment horizontal="center" vertical="center" wrapText="1"/>
    </xf>
    <xf numFmtId="2" fontId="4" fillId="0" borderId="4" xfId="0" applyNumberFormat="1" applyFont="1" applyBorder="1" applyAlignment="1">
      <alignment horizontal="center" vertical="center" wrapText="1"/>
    </xf>
    <xf numFmtId="0" fontId="3" fillId="0" borderId="0" xfId="0" applyFont="1" applyAlignment="1">
      <alignment vertical="top" wrapText="1"/>
    </xf>
    <xf numFmtId="0" fontId="3" fillId="0" borderId="0" xfId="0" applyFont="1" applyAlignment="1">
      <alignment horizontal="left" vertical="top" wrapText="1"/>
    </xf>
    <xf numFmtId="0" fontId="3" fillId="0" borderId="0" xfId="0" applyFont="1" applyAlignment="1">
      <alignment vertical="center"/>
    </xf>
    <xf numFmtId="0" fontId="3" fillId="0" borderId="4" xfId="0" applyFont="1" applyBorder="1" applyAlignment="1">
      <alignment horizontal="left" vertical="top" wrapText="1"/>
    </xf>
    <xf numFmtId="0" fontId="0" fillId="0" borderId="10" xfId="0" applyBorder="1"/>
    <xf numFmtId="0" fontId="3" fillId="0" borderId="4" xfId="0" applyFont="1" applyBorder="1"/>
    <xf numFmtId="0" fontId="0" fillId="0" borderId="4" xfId="0" applyBorder="1" applyAlignment="1">
      <alignment horizontal="center" vertical="center"/>
    </xf>
    <xf numFmtId="2" fontId="0" fillId="0" borderId="4" xfId="0" applyNumberFormat="1" applyBorder="1" applyAlignment="1">
      <alignment horizontal="center" vertical="center"/>
    </xf>
    <xf numFmtId="0" fontId="3" fillId="0" borderId="4" xfId="0" applyFont="1" applyBorder="1" applyAlignment="1">
      <alignment horizontal="left" vertical="top"/>
    </xf>
    <xf numFmtId="2" fontId="0" fillId="0" borderId="0" xfId="0" applyNumberFormat="1"/>
    <xf numFmtId="0" fontId="6" fillId="0" borderId="0" xfId="0" applyFont="1"/>
    <xf numFmtId="0" fontId="7" fillId="0" borderId="0" xfId="0" applyFont="1" applyAlignment="1">
      <alignment horizontal="center"/>
    </xf>
    <xf numFmtId="0" fontId="8" fillId="0" borderId="12" xfId="0" applyFont="1" applyBorder="1" applyAlignment="1">
      <alignment horizontal="right"/>
    </xf>
    <xf numFmtId="2" fontId="8" fillId="0" borderId="12" xfId="0" applyNumberFormat="1" applyFont="1" applyBorder="1" applyAlignment="1">
      <alignment horizontal="right"/>
    </xf>
    <xf numFmtId="2" fontId="2" fillId="0" borderId="4" xfId="0" applyNumberFormat="1" applyFont="1" applyBorder="1" applyAlignment="1">
      <alignment horizontal="center" vertical="center"/>
    </xf>
    <xf numFmtId="2" fontId="8" fillId="0" borderId="13" xfId="0" applyNumberFormat="1" applyFont="1" applyBorder="1" applyAlignment="1">
      <alignment horizontal="right"/>
    </xf>
    <xf numFmtId="2" fontId="6" fillId="0" borderId="13" xfId="0" applyNumberFormat="1" applyFont="1" applyFill="1" applyBorder="1" applyAlignment="1">
      <alignment horizontal="right" wrapText="1"/>
    </xf>
    <xf numFmtId="2" fontId="0" fillId="0" borderId="9" xfId="0" applyNumberFormat="1" applyBorder="1" applyAlignment="1">
      <alignment horizontal="center" vertical="center"/>
    </xf>
    <xf numFmtId="0" fontId="8" fillId="0" borderId="13" xfId="0" applyFont="1" applyBorder="1" applyAlignment="1">
      <alignment horizontal="center" wrapText="1"/>
    </xf>
    <xf numFmtId="2" fontId="0" fillId="0" borderId="4" xfId="0" applyNumberFormat="1" applyBorder="1" applyAlignment="1">
      <alignment horizontal="center" vertical="center" wrapText="1"/>
    </xf>
    <xf numFmtId="0" fontId="3" fillId="0" borderId="14" xfId="0" applyFont="1" applyBorder="1" applyAlignment="1">
      <alignment horizontal="left" vertical="top" wrapText="1"/>
    </xf>
    <xf numFmtId="0" fontId="1" fillId="0" borderId="11" xfId="0" applyFont="1" applyBorder="1" applyAlignment="1">
      <alignment horizontal="right" vertical="center" wrapText="1"/>
    </xf>
    <xf numFmtId="0" fontId="1" fillId="0" borderId="10" xfId="0" applyFont="1" applyBorder="1" applyAlignment="1">
      <alignment horizontal="right" vertical="center" wrapText="1"/>
    </xf>
    <xf numFmtId="0" fontId="1" fillId="0" borderId="8" xfId="0" applyFont="1" applyBorder="1" applyAlignment="1">
      <alignment horizontal="right" vertical="center" wrapText="1"/>
    </xf>
    <xf numFmtId="0" fontId="3" fillId="0" borderId="11" xfId="0" applyFont="1" applyBorder="1" applyAlignment="1">
      <alignment horizontal="left" vertical="top" wrapText="1"/>
    </xf>
    <xf numFmtId="0" fontId="3" fillId="0" borderId="10" xfId="0" applyFont="1" applyBorder="1" applyAlignment="1">
      <alignment horizontal="left" vertical="top"/>
    </xf>
    <xf numFmtId="0" fontId="3" fillId="0" borderId="8" xfId="0" applyFont="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
  <sheetViews>
    <sheetView tabSelected="1" topLeftCell="C1" workbookViewId="0">
      <selection activeCell="A14" sqref="A14:I14"/>
    </sheetView>
  </sheetViews>
  <sheetFormatPr defaultRowHeight="15" x14ac:dyDescent="0.25"/>
  <cols>
    <col min="1" max="1" width="8.85546875" customWidth="1"/>
    <col min="2" max="2" width="23.28515625" customWidth="1"/>
    <col min="3" max="3" width="85.42578125" customWidth="1"/>
    <col min="7" max="7" width="11" customWidth="1"/>
    <col min="8" max="8" width="11.85546875" customWidth="1"/>
    <col min="9" max="9" width="15.85546875" customWidth="1"/>
    <col min="10" max="10" width="36.28515625" customWidth="1"/>
    <col min="11" max="11" width="13" customWidth="1"/>
  </cols>
  <sheetData>
    <row r="1" spans="1:11" x14ac:dyDescent="0.25">
      <c r="C1" s="24" t="s">
        <v>18</v>
      </c>
    </row>
    <row r="3" spans="1:11" x14ac:dyDescent="0.25">
      <c r="C3" s="25" t="s">
        <v>19</v>
      </c>
    </row>
    <row r="5" spans="1:11" x14ac:dyDescent="0.25">
      <c r="C5" s="25" t="s">
        <v>26</v>
      </c>
    </row>
    <row r="6" spans="1:11" ht="15.75" thickBot="1" x14ac:dyDescent="0.3"/>
    <row r="7" spans="1:11" ht="203.25" thickBot="1" x14ac:dyDescent="0.3">
      <c r="A7" s="1" t="s">
        <v>0</v>
      </c>
      <c r="B7" s="2" t="s">
        <v>1</v>
      </c>
      <c r="C7" s="3" t="s">
        <v>2</v>
      </c>
      <c r="D7" s="4" t="s">
        <v>20</v>
      </c>
      <c r="E7" s="2" t="s">
        <v>3</v>
      </c>
      <c r="F7" s="2" t="s">
        <v>4</v>
      </c>
      <c r="G7" s="5" t="s">
        <v>22</v>
      </c>
      <c r="H7" s="6" t="s">
        <v>21</v>
      </c>
      <c r="I7" s="5" t="s">
        <v>25</v>
      </c>
      <c r="J7" s="5" t="s">
        <v>27</v>
      </c>
      <c r="K7" s="32" t="s">
        <v>24</v>
      </c>
    </row>
    <row r="8" spans="1:11" ht="148.5" customHeight="1" thickBot="1" x14ac:dyDescent="0.3">
      <c r="A8" s="17">
        <v>1</v>
      </c>
      <c r="B8" s="15" t="s">
        <v>6</v>
      </c>
      <c r="C8" s="17" t="s">
        <v>17</v>
      </c>
      <c r="D8" s="7">
        <v>4000</v>
      </c>
      <c r="E8" s="8" t="s">
        <v>5</v>
      </c>
      <c r="F8" s="9">
        <v>132</v>
      </c>
      <c r="G8" s="10">
        <v>5</v>
      </c>
      <c r="H8" s="11">
        <f t="shared" ref="H8" si="0">D8*F8</f>
        <v>528000</v>
      </c>
      <c r="I8" s="21">
        <f>H8+H8*5%</f>
        <v>554400</v>
      </c>
      <c r="J8" s="33" t="s">
        <v>33</v>
      </c>
      <c r="K8" s="29">
        <v>590100</v>
      </c>
    </row>
    <row r="9" spans="1:11" ht="111" thickBot="1" x14ac:dyDescent="0.3">
      <c r="A9" s="17">
        <v>2</v>
      </c>
      <c r="B9" s="17" t="s">
        <v>15</v>
      </c>
      <c r="C9" s="17" t="s">
        <v>16</v>
      </c>
      <c r="D9" s="12">
        <v>300</v>
      </c>
      <c r="E9" s="12" t="s">
        <v>5</v>
      </c>
      <c r="F9" s="13">
        <v>279</v>
      </c>
      <c r="G9" s="13">
        <v>5</v>
      </c>
      <c r="H9" s="13">
        <f>D9*F9</f>
        <v>83700</v>
      </c>
      <c r="I9" s="21">
        <f t="shared" ref="I9:I13" si="1">H9+H9*5%</f>
        <v>87885</v>
      </c>
      <c r="J9" s="33" t="s">
        <v>32</v>
      </c>
      <c r="K9" s="30">
        <v>114000</v>
      </c>
    </row>
    <row r="10" spans="1:11" ht="126.75" thickBot="1" x14ac:dyDescent="0.3">
      <c r="A10" s="17">
        <v>4</v>
      </c>
      <c r="B10" s="17" t="s">
        <v>7</v>
      </c>
      <c r="C10" s="14" t="s">
        <v>8</v>
      </c>
      <c r="D10" s="12">
        <v>250</v>
      </c>
      <c r="E10" s="12" t="s">
        <v>5</v>
      </c>
      <c r="F10" s="13">
        <v>340</v>
      </c>
      <c r="G10" s="13">
        <v>5</v>
      </c>
      <c r="H10" s="13">
        <f>D10*F10</f>
        <v>85000</v>
      </c>
      <c r="I10" s="21">
        <f t="shared" si="1"/>
        <v>89250</v>
      </c>
      <c r="J10" s="33" t="s">
        <v>29</v>
      </c>
      <c r="K10" s="26">
        <v>93187.5</v>
      </c>
    </row>
    <row r="11" spans="1:11" ht="83.25" customHeight="1" thickBot="1" x14ac:dyDescent="0.3">
      <c r="A11" s="17">
        <v>6</v>
      </c>
      <c r="B11" s="17" t="s">
        <v>9</v>
      </c>
      <c r="C11" s="17" t="s">
        <v>10</v>
      </c>
      <c r="D11" s="12">
        <v>250</v>
      </c>
      <c r="E11" s="12" t="s">
        <v>5</v>
      </c>
      <c r="F11" s="13">
        <v>725</v>
      </c>
      <c r="G11" s="13">
        <v>5</v>
      </c>
      <c r="H11" s="13">
        <f>D11*F11</f>
        <v>181250</v>
      </c>
      <c r="I11" s="21">
        <f t="shared" si="1"/>
        <v>190312.5</v>
      </c>
      <c r="J11" s="33" t="s">
        <v>31</v>
      </c>
      <c r="K11" s="27">
        <v>194250</v>
      </c>
    </row>
    <row r="12" spans="1:11" ht="48" thickBot="1" x14ac:dyDescent="0.3">
      <c r="A12" s="17">
        <v>7</v>
      </c>
      <c r="B12" s="15" t="s">
        <v>11</v>
      </c>
      <c r="C12" s="34" t="s">
        <v>12</v>
      </c>
      <c r="D12" s="35" t="s">
        <v>23</v>
      </c>
      <c r="E12" s="36"/>
      <c r="F12" s="36"/>
      <c r="G12" s="37"/>
      <c r="H12" s="13"/>
      <c r="I12" s="21">
        <v>7875</v>
      </c>
      <c r="J12" s="31"/>
      <c r="K12" s="29">
        <v>20475</v>
      </c>
    </row>
    <row r="13" spans="1:11" ht="45.75" thickBot="1" x14ac:dyDescent="0.3">
      <c r="A13" s="22" t="s">
        <v>13</v>
      </c>
      <c r="B13" s="18"/>
      <c r="C13" s="19" t="s">
        <v>14</v>
      </c>
      <c r="D13" s="20">
        <v>250</v>
      </c>
      <c r="E13" s="20" t="s">
        <v>5</v>
      </c>
      <c r="F13" s="21">
        <v>30</v>
      </c>
      <c r="G13" s="28">
        <v>5</v>
      </c>
      <c r="H13" s="21">
        <f>D13*F13</f>
        <v>7500</v>
      </c>
      <c r="I13" s="21">
        <f t="shared" si="1"/>
        <v>7875</v>
      </c>
      <c r="J13" s="33" t="s">
        <v>30</v>
      </c>
    </row>
    <row r="14" spans="1:11" ht="409.5" customHeight="1" thickBot="1" x14ac:dyDescent="0.3">
      <c r="A14" s="38" t="s">
        <v>28</v>
      </c>
      <c r="B14" s="39"/>
      <c r="C14" s="39"/>
      <c r="D14" s="39"/>
      <c r="E14" s="39"/>
      <c r="F14" s="39"/>
      <c r="G14" s="39"/>
      <c r="H14" s="39"/>
      <c r="I14" s="40"/>
      <c r="J14" s="21"/>
    </row>
    <row r="15" spans="1:11" ht="15.75" x14ac:dyDescent="0.25">
      <c r="C15" s="16"/>
      <c r="H15" s="23"/>
      <c r="I15" s="23"/>
      <c r="J15" s="23"/>
    </row>
    <row r="16" spans="1:11" ht="15.75" x14ac:dyDescent="0.25">
      <c r="C16" s="16"/>
    </row>
    <row r="17" spans="3:3" ht="15.75" x14ac:dyDescent="0.25">
      <c r="C17" s="16"/>
    </row>
    <row r="18" spans="3:3" ht="15.75" x14ac:dyDescent="0.25">
      <c r="C18" s="16"/>
    </row>
  </sheetData>
  <mergeCells count="2">
    <mergeCell ref="D12:G12"/>
    <mergeCell ref="A14:I1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User1</cp:lastModifiedBy>
  <cp:lastPrinted>2020-11-17T13:15:25Z</cp:lastPrinted>
  <dcterms:created xsi:type="dcterms:W3CDTF">2020-07-02T06:12:40Z</dcterms:created>
  <dcterms:modified xsi:type="dcterms:W3CDTF">2020-11-17T13:51:29Z</dcterms:modified>
</cp:coreProperties>
</file>