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udotojas\OneDrive - UAB Urbasta\Desktop\Jonušo Radvilos\Lifto koregavimas 2021 06 01\"/>
    </mc:Choice>
  </mc:AlternateContent>
  <xr:revisionPtr revIDLastSave="0" documentId="13_ncr:1_{EB719DF9-7594-4E45-9D11-47D130E749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_xlnm.Print_Titles" localSheetId="0">Sheet1!$12:$13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G25" i="1"/>
  <c r="G24" i="1"/>
  <c r="G17" i="1"/>
  <c r="G18" i="1"/>
  <c r="G19" i="1"/>
  <c r="G20" i="1"/>
  <c r="G21" i="1"/>
  <c r="G22" i="1"/>
  <c r="G16" i="1"/>
  <c r="G23" i="1" l="1"/>
</calcChain>
</file>

<file path=xl/sharedStrings.xml><?xml version="1.0" encoding="utf-8"?>
<sst xmlns="http://schemas.openxmlformats.org/spreadsheetml/2006/main" count="52" uniqueCount="48">
  <si>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</si>
  <si>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</si>
  <si>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</si>
  <si>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</si>
  <si>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</si>
  <si>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</si>
  <si>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</si>
  <si>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</si>
  <si>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</si>
  <si>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>Vieneto kaina</t>
  </si>
  <si>
    <t>Iš viso</t>
  </si>
  <si>
    <t>Sudaryta pagal 2019.03 kainas</t>
  </si>
  <si>
    <t>Statinių grupė     453164 Vilniaus Jonušo Radvilos rūmų pastatų komplekso (752) rytų paviljono (32316) ir pietų korpuso (32317) Vilniaus m. sav., Vilniaus m., Vilniaus g. 24, kapitalinio remonto projektas</t>
  </si>
  <si>
    <t>Statinys                1 Vilniaus Jonušo Radvilos rūmų pastatų komplekso (752) rytų paviljono (32316) ir pietų korpuso (32317) Vilniaus m. sav., Vilniaus m., Vilniaus g. 24, kapitalinis remontas</t>
  </si>
  <si>
    <t xml:space="preserve">Kaina  EUR       </t>
  </si>
  <si>
    <t>vnt.</t>
  </si>
  <si>
    <t xml:space="preserve">   3</t>
  </si>
  <si>
    <t xml:space="preserve">   6</t>
  </si>
  <si>
    <t xml:space="preserve">   8</t>
  </si>
  <si>
    <t xml:space="preserve">  10</t>
  </si>
  <si>
    <t xml:space="preserve">  11</t>
  </si>
  <si>
    <t xml:space="preserve">  12</t>
  </si>
  <si>
    <t xml:space="preserve">  18</t>
  </si>
  <si>
    <t xml:space="preserve">  20</t>
  </si>
  <si>
    <t>m</t>
  </si>
  <si>
    <t>100m</t>
  </si>
  <si>
    <t>Vandentiekio ir šildymo sistemų vamzdynų hidraulinis bandymas</t>
  </si>
  <si>
    <t>N16P-1406</t>
  </si>
  <si>
    <t>Oro kondicionavimo sistemos. IB-1, VRV sistema. K-1, K-2 SPLIT tipo sistemos</t>
  </si>
  <si>
    <t>Kondicionierių vidinių kasetinių agregatų montavimas, kai išorinio agregato šaldymo galia  iki 5kW</t>
  </si>
  <si>
    <t>N20P-0803</t>
  </si>
  <si>
    <t>Vandentiekio, šildymo vamzdynų iš varinių vamzdžių tiesimas, tvirtinant prie konstrukcijų  (vamzdžio išorinis skersmuo  iki 22 mm)</t>
  </si>
  <si>
    <t>N16P-0401</t>
  </si>
  <si>
    <t>Variniai vamzdžiai 6,35x1mm</t>
  </si>
  <si>
    <t>995-41</t>
  </si>
  <si>
    <t>Variniai vamzdžiai 9,52x1mm</t>
  </si>
  <si>
    <t>995-43</t>
  </si>
  <si>
    <t>Variniai vamzdžiai 12,7x1mm</t>
  </si>
  <si>
    <t>995-44</t>
  </si>
  <si>
    <t>Vamzdyno vamzdžių izoliavimas porėtais sintetinio kaučiuko kevalais, kai vamzdžio išorinis skersmuo  iki 35 mm</t>
  </si>
  <si>
    <t>N26P-0105</t>
  </si>
  <si>
    <t xml:space="preserve">                         Skyriuje      6</t>
  </si>
  <si>
    <t xml:space="preserve">                         Žiniaraštyje    18</t>
  </si>
  <si>
    <t xml:space="preserve">                         Pridėtinės vertės mokestis  21.00%</t>
  </si>
  <si>
    <t xml:space="preserve">                         Iš viso žiniaraštyje  18</t>
  </si>
  <si>
    <t>L O K A L I N Ė      S Ą M A T A   Nr. 18</t>
  </si>
  <si>
    <t>Žiniaraštis            18 Oro kondicionavimas. ATSISAKOMI darbai</t>
  </si>
  <si>
    <t>Suma žiniaraščiui       707,15 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</si>
</sst>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0.0?????;\-?0.0?????;?"/>
    <numFmt numFmtId="169" formatCode="??????0.0???;\-?????0.0???;?"/>
    <numFmt numFmtId="170" formatCode="????????0.0?;\-???????0.0?;?"/>
  </numFmts>
  <fonts count="13" x14ac:knownFonts="1">
    <font>
      <sz val="10"/>
      <name val="Arial"/>
      <charset val="186"/>
    </font>
    <font>
      <sz val="8"/>
      <name val="Arial"/>
      <family val="2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b/>
      <sz val="8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/>
    </xf>
    <xf numFmtId="49" fontId="1" fillId="0" borderId="0" xfId="0" applyNumberFormat="1" applyFont="1" applyAlignment="1">
      <alignment horizontal="left" vertical="top" wrapText="1"/>
    </xf>
    <xf numFmtId="0" fontId="2" fillId="0" borderId="0" xfId="0" applyFont="1"/>
    <xf numFmtId="166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165" fontId="1" fillId="0" borderId="2" xfId="0" applyNumberFormat="1" applyFont="1" applyBorder="1" applyAlignment="1">
      <alignment horizontal="center" vertical="top"/>
    </xf>
    <xf numFmtId="167" fontId="3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right" vertical="top" wrapText="1"/>
    </xf>
    <xf numFmtId="14" fontId="1" fillId="0" borderId="3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4" fontId="7" fillId="0" borderId="3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right" vertical="top" wrapText="1"/>
    </xf>
    <xf numFmtId="49" fontId="7" fillId="0" borderId="0" xfId="0" applyNumberFormat="1" applyFont="1" applyAlignment="1">
      <alignment horizontal="left" vertical="top" wrapText="1"/>
    </xf>
    <xf numFmtId="49" fontId="8" fillId="0" borderId="0" xfId="0" applyNumberFormat="1" applyFont="1" applyAlignment="1">
      <alignment horizontal="left" vertical="top" wrapText="1"/>
    </xf>
    <xf numFmtId="168" fontId="11" fillId="0" borderId="0" xfId="0" applyNumberFormat="1" applyFont="1" applyAlignment="1">
      <alignment horizontal="right" vertical="top"/>
    </xf>
    <xf numFmtId="164" fontId="11" fillId="0" borderId="0" xfId="0" applyNumberFormat="1" applyFont="1" applyAlignment="1">
      <alignment horizontal="right" vertical="top"/>
    </xf>
    <xf numFmtId="169" fontId="11" fillId="0" borderId="0" xfId="0" applyNumberFormat="1" applyFont="1" applyAlignment="1">
      <alignment horizontal="right" vertical="top"/>
    </xf>
    <xf numFmtId="170" fontId="11" fillId="0" borderId="0" xfId="0" applyNumberFormat="1" applyFont="1" applyAlignment="1">
      <alignment horizontal="right" vertical="top"/>
    </xf>
    <xf numFmtId="49" fontId="10" fillId="0" borderId="0" xfId="0" applyNumberFormat="1" applyFont="1" applyAlignment="1">
      <alignment horizontal="right" vertical="top"/>
    </xf>
    <xf numFmtId="0" fontId="1" fillId="0" borderId="6" xfId="0" applyFont="1" applyBorder="1" applyAlignment="1">
      <alignment horizontal="center" vertical="center"/>
    </xf>
    <xf numFmtId="0" fontId="0" fillId="0" borderId="0" xfId="0" applyBorder="1" applyAlignment="1">
      <alignment vertical="top"/>
    </xf>
    <xf numFmtId="49" fontId="1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10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/>
    </xf>
    <xf numFmtId="0" fontId="12" fillId="0" borderId="0" xfId="0" applyFont="1" applyAlignment="1">
      <alignment vertical="top"/>
    </xf>
    <xf numFmtId="49" fontId="7" fillId="0" borderId="0" xfId="0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6"/>
  <sheetViews>
    <sheetView tabSelected="1" topLeftCell="A6" workbookViewId="0">
      <selection activeCell="J19" sqref="J19"/>
    </sheetView>
  </sheetViews>
  <sheetFormatPr defaultRowHeight="13.2" x14ac:dyDescent="0.25"/>
  <cols>
    <col min="1" max="1" width="4" style="12" customWidth="1"/>
    <col min="2" max="2" width="10.5546875" style="12" customWidth="1"/>
    <col min="3" max="3" width="36.44140625" style="6" customWidth="1"/>
    <col min="4" max="4" width="6.88671875" style="6" customWidth="1"/>
    <col min="5" max="5" width="14.109375" style="11" customWidth="1"/>
    <col min="6" max="6" width="12.6640625" style="9" customWidth="1"/>
    <col min="7" max="7" width="14.77734375" style="8" customWidth="1"/>
    <col min="8" max="8" width="8.88671875" style="1"/>
  </cols>
  <sheetData>
    <row r="1" spans="1:10" x14ac:dyDescent="0.25">
      <c r="A1"/>
      <c r="B1"/>
      <c r="C1"/>
      <c r="D1"/>
      <c r="E1"/>
      <c r="F1"/>
      <c r="G1"/>
    </row>
    <row r="2" spans="1:10" ht="15.6" x14ac:dyDescent="0.3">
      <c r="A2"/>
      <c r="B2"/>
      <c r="C2"/>
      <c r="D2" s="14" t="s">
        <v>45</v>
      </c>
      <c r="E2"/>
      <c r="F2"/>
      <c r="G2"/>
    </row>
    <row r="3" spans="1:10" ht="12.75" customHeight="1" x14ac:dyDescent="0.25">
      <c r="A3"/>
      <c r="B3"/>
      <c r="C3"/>
      <c r="D3" s="15" t="s">
        <v>11</v>
      </c>
      <c r="E3"/>
      <c r="F3"/>
      <c r="G3"/>
    </row>
    <row r="4" spans="1:10" ht="12.75" customHeight="1" x14ac:dyDescent="0.25">
      <c r="A4"/>
      <c r="B4"/>
      <c r="C4"/>
      <c r="D4" s="5"/>
      <c r="E4"/>
      <c r="F4"/>
      <c r="G4"/>
    </row>
    <row r="5" spans="1:10" ht="12.75" customHeight="1" x14ac:dyDescent="0.25">
      <c r="A5" s="32" t="s">
        <v>12</v>
      </c>
      <c r="B5" s="33"/>
      <c r="C5" s="33"/>
      <c r="D5" s="33"/>
      <c r="E5" s="33"/>
      <c r="F5" s="33"/>
      <c r="G5" s="33"/>
    </row>
    <row r="6" spans="1:10" ht="12.75" customHeight="1" x14ac:dyDescent="0.25">
      <c r="A6" s="33"/>
      <c r="B6" s="33"/>
      <c r="C6" s="33"/>
      <c r="D6" s="33"/>
      <c r="E6" s="33"/>
      <c r="F6" s="33"/>
      <c r="G6" s="33"/>
    </row>
    <row r="7" spans="1:10" ht="13.5" customHeight="1" x14ac:dyDescent="0.25">
      <c r="A7" s="32" t="s">
        <v>13</v>
      </c>
      <c r="B7" s="33"/>
      <c r="C7" s="33"/>
      <c r="D7" s="33"/>
      <c r="E7" s="33"/>
      <c r="F7" s="33"/>
      <c r="G7" s="33"/>
    </row>
    <row r="8" spans="1:10" ht="13.5" customHeight="1" x14ac:dyDescent="0.25">
      <c r="A8" s="33"/>
      <c r="B8" s="33"/>
      <c r="C8" s="33"/>
      <c r="D8" s="33"/>
      <c r="E8" s="33"/>
      <c r="F8" s="33"/>
      <c r="G8" s="33"/>
    </row>
    <row r="9" spans="1:10" ht="13.5" customHeight="1" x14ac:dyDescent="0.25">
      <c r="A9" s="32" t="s">
        <v>46</v>
      </c>
      <c r="B9" s="33"/>
      <c r="C9" s="33"/>
      <c r="D9" s="33"/>
      <c r="E9" s="33"/>
      <c r="F9" s="33"/>
      <c r="G9" s="33"/>
    </row>
    <row r="10" spans="1:10" ht="13.5" customHeight="1" x14ac:dyDescent="0.25">
      <c r="A10" s="33"/>
      <c r="B10" s="33"/>
      <c r="C10" s="33"/>
      <c r="D10" s="33"/>
      <c r="E10" s="33"/>
      <c r="F10" s="33"/>
      <c r="G10" s="33"/>
    </row>
    <row r="11" spans="1:10" x14ac:dyDescent="0.25">
      <c r="A11" s="13"/>
      <c r="B11" s="17"/>
      <c r="C11" s="4"/>
      <c r="D11" s="4"/>
      <c r="E11" s="16" t="s">
        <v>47</v>
      </c>
      <c r="F11" s="7"/>
      <c r="G11" s="4"/>
    </row>
    <row r="12" spans="1:10" ht="12.75" customHeight="1" x14ac:dyDescent="0.25">
      <c r="A12" s="2" t="s">
        <v>0</v>
      </c>
      <c r="B12" s="2" t="s">
        <v>7</v>
      </c>
      <c r="C12" s="2" t="s">
        <v>2</v>
      </c>
      <c r="D12" s="2" t="s">
        <v>5</v>
      </c>
      <c r="E12" s="28" t="s">
        <v>4</v>
      </c>
      <c r="F12" s="30" t="s">
        <v>14</v>
      </c>
      <c r="G12" s="31"/>
      <c r="I12" s="1"/>
    </row>
    <row r="13" spans="1:10" x14ac:dyDescent="0.25">
      <c r="A13" s="3" t="s">
        <v>1</v>
      </c>
      <c r="B13" s="3" t="s">
        <v>8</v>
      </c>
      <c r="C13" s="3" t="s">
        <v>3</v>
      </c>
      <c r="D13" s="3" t="s">
        <v>6</v>
      </c>
      <c r="E13" s="29"/>
      <c r="F13" s="10" t="s">
        <v>9</v>
      </c>
      <c r="G13" s="26" t="s">
        <v>10</v>
      </c>
      <c r="I13" s="1"/>
      <c r="J13" s="1"/>
    </row>
    <row r="14" spans="1:10" x14ac:dyDescent="0.25">
      <c r="A14" s="25"/>
      <c r="B14" s="25" t="s">
        <v>17</v>
      </c>
      <c r="C14" s="34" t="s">
        <v>28</v>
      </c>
      <c r="D14" s="33"/>
      <c r="E14" s="33"/>
      <c r="F14" s="33"/>
      <c r="G14" s="33"/>
    </row>
    <row r="15" spans="1:10" x14ac:dyDescent="0.25">
      <c r="C15" s="33"/>
      <c r="D15" s="33"/>
      <c r="E15" s="33"/>
      <c r="F15" s="33"/>
      <c r="G15" s="33"/>
    </row>
    <row r="16" spans="1:10" ht="34.200000000000003" x14ac:dyDescent="0.25">
      <c r="A16" s="18" t="s">
        <v>16</v>
      </c>
      <c r="B16" s="19" t="s">
        <v>30</v>
      </c>
      <c r="C16" s="20" t="s">
        <v>29</v>
      </c>
      <c r="D16" s="19" t="s">
        <v>15</v>
      </c>
      <c r="E16" s="21">
        <v>3</v>
      </c>
      <c r="F16" s="23">
        <v>35.6663</v>
      </c>
      <c r="G16" s="24">
        <f>ROUND(E16*F16,2)</f>
        <v>107</v>
      </c>
      <c r="H16" s="27"/>
    </row>
    <row r="17" spans="1:8" ht="34.200000000000003" x14ac:dyDescent="0.25">
      <c r="A17" s="18" t="s">
        <v>18</v>
      </c>
      <c r="B17" s="19" t="s">
        <v>32</v>
      </c>
      <c r="C17" s="20" t="s">
        <v>31</v>
      </c>
      <c r="D17" s="19" t="s">
        <v>24</v>
      </c>
      <c r="E17" s="21">
        <v>39</v>
      </c>
      <c r="F17" s="23">
        <v>6.0824999999999996</v>
      </c>
      <c r="G17" s="24">
        <f t="shared" ref="G17:G22" si="0">ROUND(E17*F17,2)</f>
        <v>237.22</v>
      </c>
      <c r="H17" s="27"/>
    </row>
    <row r="18" spans="1:8" x14ac:dyDescent="0.25">
      <c r="A18" s="18" t="s">
        <v>19</v>
      </c>
      <c r="B18" s="19" t="s">
        <v>34</v>
      </c>
      <c r="C18" s="20" t="s">
        <v>33</v>
      </c>
      <c r="D18" s="19" t="s">
        <v>24</v>
      </c>
      <c r="E18" s="21">
        <v>21</v>
      </c>
      <c r="F18" s="23">
        <v>1.3309</v>
      </c>
      <c r="G18" s="24">
        <f t="shared" si="0"/>
        <v>27.95</v>
      </c>
      <c r="H18" s="27"/>
    </row>
    <row r="19" spans="1:8" x14ac:dyDescent="0.25">
      <c r="A19" s="18" t="s">
        <v>20</v>
      </c>
      <c r="B19" s="19" t="s">
        <v>36</v>
      </c>
      <c r="C19" s="20" t="s">
        <v>35</v>
      </c>
      <c r="D19" s="19" t="s">
        <v>24</v>
      </c>
      <c r="E19" s="21">
        <v>15</v>
      </c>
      <c r="F19" s="23">
        <v>2.0832000000000002</v>
      </c>
      <c r="G19" s="24">
        <f t="shared" si="0"/>
        <v>31.25</v>
      </c>
      <c r="H19" s="27"/>
    </row>
    <row r="20" spans="1:8" x14ac:dyDescent="0.25">
      <c r="A20" s="18" t="s">
        <v>21</v>
      </c>
      <c r="B20" s="19" t="s">
        <v>38</v>
      </c>
      <c r="C20" s="20" t="s">
        <v>37</v>
      </c>
      <c r="D20" s="19" t="s">
        <v>24</v>
      </c>
      <c r="E20" s="21">
        <v>3</v>
      </c>
      <c r="F20" s="23">
        <v>2.7776000000000001</v>
      </c>
      <c r="G20" s="24">
        <f t="shared" si="0"/>
        <v>8.33</v>
      </c>
      <c r="H20" s="27"/>
    </row>
    <row r="21" spans="1:8" ht="34.200000000000003" x14ac:dyDescent="0.25">
      <c r="A21" s="18" t="s">
        <v>22</v>
      </c>
      <c r="B21" s="19" t="s">
        <v>40</v>
      </c>
      <c r="C21" s="20" t="s">
        <v>39</v>
      </c>
      <c r="D21" s="19" t="s">
        <v>25</v>
      </c>
      <c r="E21" s="21">
        <v>0.39</v>
      </c>
      <c r="F21" s="23">
        <v>278.18040000000002</v>
      </c>
      <c r="G21" s="24">
        <f t="shared" si="0"/>
        <v>108.49</v>
      </c>
      <c r="H21" s="27"/>
    </row>
    <row r="22" spans="1:8" ht="22.8" x14ac:dyDescent="0.25">
      <c r="A22" s="18" t="s">
        <v>23</v>
      </c>
      <c r="B22" s="19" t="s">
        <v>27</v>
      </c>
      <c r="C22" s="20" t="s">
        <v>26</v>
      </c>
      <c r="D22" s="19" t="s">
        <v>25</v>
      </c>
      <c r="E22" s="21">
        <v>0.39</v>
      </c>
      <c r="F22" s="23">
        <v>164.56880000000001</v>
      </c>
      <c r="G22" s="24">
        <f t="shared" si="0"/>
        <v>64.180000000000007</v>
      </c>
      <c r="H22" s="27"/>
    </row>
    <row r="23" spans="1:8" x14ac:dyDescent="0.25">
      <c r="C23" s="35" t="s">
        <v>41</v>
      </c>
      <c r="D23" s="36"/>
      <c r="E23" s="36"/>
      <c r="F23" s="22"/>
      <c r="G23" s="24">
        <f>SUM(G16:G22)</f>
        <v>584.42000000000007</v>
      </c>
    </row>
    <row r="24" spans="1:8" x14ac:dyDescent="0.25">
      <c r="C24" s="35" t="s">
        <v>42</v>
      </c>
      <c r="D24" s="35"/>
      <c r="E24" s="35"/>
      <c r="F24" s="22"/>
      <c r="G24" s="24">
        <f>SUM(G23)</f>
        <v>584.42000000000007</v>
      </c>
    </row>
    <row r="25" spans="1:8" x14ac:dyDescent="0.25">
      <c r="C25" s="37" t="s">
        <v>43</v>
      </c>
      <c r="D25" s="37"/>
      <c r="E25" s="37"/>
      <c r="F25" s="22"/>
      <c r="G25" s="24">
        <f>ROUND(G24*0.21,2)</f>
        <v>122.73</v>
      </c>
    </row>
    <row r="26" spans="1:8" x14ac:dyDescent="0.25">
      <c r="C26" s="35" t="s">
        <v>44</v>
      </c>
      <c r="D26" s="35"/>
      <c r="E26" s="35"/>
      <c r="F26" s="22"/>
      <c r="G26" s="24">
        <f>SUM(G24:G25)</f>
        <v>707.15000000000009</v>
      </c>
    </row>
  </sheetData>
  <mergeCells count="10">
    <mergeCell ref="C26:E26"/>
    <mergeCell ref="C24:E24"/>
    <mergeCell ref="C25:E25"/>
    <mergeCell ref="C14:G15"/>
    <mergeCell ref="C23:E23"/>
    <mergeCell ref="E12:E13"/>
    <mergeCell ref="F12:G12"/>
    <mergeCell ref="A5:G6"/>
    <mergeCell ref="A7:G8"/>
    <mergeCell ref="A9:G10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Naudotojas</dc:creator>
  <cp:lastModifiedBy>Naudotojas</cp:lastModifiedBy>
  <cp:lastPrinted>2021-05-22T18:33:14Z</cp:lastPrinted>
  <dcterms:created xsi:type="dcterms:W3CDTF">2000-03-15T14:19:55Z</dcterms:created>
  <dcterms:modified xsi:type="dcterms:W3CDTF">2021-06-01T18:43:01Z</dcterms:modified>
</cp:coreProperties>
</file>