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NKURSAI\3 2020 m\20-121 Pirkimas  502546 - Susisiekimo komunikacijų statinio, pėsčiųjų takų Elektrėnų mieste\priedas Nr.2 darbų kiekių žiniaraščiai užpildyti\"/>
    </mc:Choice>
  </mc:AlternateContent>
  <xr:revisionPtr revIDLastSave="0" documentId="13_ncr:1_{E30CB77B-C596-446F-ADC7-7E71EC767A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81029"/>
</workbook>
</file>

<file path=xl/calcChain.xml><?xml version="1.0" encoding="utf-8"?>
<calcChain xmlns="http://schemas.openxmlformats.org/spreadsheetml/2006/main">
  <c r="F11" i="1" l="1"/>
  <c r="G43" i="1"/>
  <c r="G44" i="1"/>
  <c r="G45" i="1"/>
  <c r="G46" i="1"/>
  <c r="G47" i="1"/>
  <c r="G48" i="1"/>
  <c r="G49" i="1"/>
  <c r="G50" i="1"/>
  <c r="G51" i="1"/>
  <c r="G52" i="1"/>
  <c r="G53" i="1"/>
  <c r="G42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5" i="1"/>
  <c r="G54" i="1" l="1"/>
  <c r="G40" i="1"/>
  <c r="G55" i="1" l="1"/>
  <c r="G56" i="1" s="1"/>
  <c r="G57" i="1" s="1"/>
</calcChain>
</file>

<file path=xl/sharedStrings.xml><?xml version="1.0" encoding="utf-8"?>
<sst xmlns="http://schemas.openxmlformats.org/spreadsheetml/2006/main" count="189" uniqueCount="136">
  <si>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</si>
  <si>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</si>
  <si>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</si>
  <si>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</si>
  <si>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</si>
  <si>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</si>
  <si>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</si>
  <si>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</si>
  <si>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</si>
  <si>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</si>
  <si>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</si>
  <si>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</si>
  <si>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</si>
  <si>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2020.04 kainas</t>
  </si>
  <si>
    <t>Statinių grupė 20020AI-00 Susisiekimo komunikacijų statinio, pėsčiųjų takų (nuo Rungos g. 6 C iki Rungos g.14), Elektrėnų mieste, kapitalinio remonto projektas</t>
  </si>
  <si>
    <t>Statinys                2 Elektrotechnikos dalis. Apšvietimo tinklai</t>
  </si>
  <si>
    <t>Žiniaraštis             1 Pėsčiųjų takų apšvietimo montavimas</t>
  </si>
  <si>
    <t xml:space="preserve">EUR       </t>
  </si>
  <si>
    <t xml:space="preserve">   1</t>
  </si>
  <si>
    <t>Statybos montavimo darbai</t>
  </si>
  <si>
    <t>N1-428</t>
  </si>
  <si>
    <t>Tranšėjų kasimas rankiniu būdu 1-2 kabeliams I-II grupės grunte iki 1m gylio  k9=1.15</t>
  </si>
  <si>
    <t>km</t>
  </si>
  <si>
    <t xml:space="preserve">   2</t>
  </si>
  <si>
    <t>N1-431</t>
  </si>
  <si>
    <t>Tranšėjų užpylimas rankiniu būdu 1-2 kabeliams I-II grupės grunte  k9=1.15</t>
  </si>
  <si>
    <t xml:space="preserve">   3</t>
  </si>
  <si>
    <t>N34-89</t>
  </si>
  <si>
    <t>Polietileninių 75 mm skersmens vamzdžių paklojimas  k9=1.15</t>
  </si>
  <si>
    <t>100m</t>
  </si>
  <si>
    <t xml:space="preserve">   4</t>
  </si>
  <si>
    <t>N21-24</t>
  </si>
  <si>
    <t>Kabelio tiesimas vamzdžiuose, blokuose, laidadėžėse, kai kabelio masė iki 3kg</t>
  </si>
  <si>
    <t xml:space="preserve">   5</t>
  </si>
  <si>
    <t>N21-20</t>
  </si>
  <si>
    <t>Kabelio tiesimas įrengtom konstrukcijom arba loviais, tvirtinant visu ilgiu, kai 1m kabelio masė iki 3kg</t>
  </si>
  <si>
    <t xml:space="preserve">   6</t>
  </si>
  <si>
    <t>N21-6-1</t>
  </si>
  <si>
    <t>Signalinės juostos paklojimas tranšėjoje virš pakloto kabelio  k9=1.15</t>
  </si>
  <si>
    <t xml:space="preserve">   7</t>
  </si>
  <si>
    <t>N1-304</t>
  </si>
  <si>
    <t>Duobių apšvietimo atramų pamatams kasimas  k9=1.15</t>
  </si>
  <si>
    <t>100m3</t>
  </si>
  <si>
    <t xml:space="preserve">   8</t>
  </si>
  <si>
    <t>N1-308</t>
  </si>
  <si>
    <t>Tranšėjų, iškasų ir duobių užpylimas II grupės gruntu rankiniu būdu  k9=1.15</t>
  </si>
  <si>
    <t xml:space="preserve">   9</t>
  </si>
  <si>
    <t>N7-1</t>
  </si>
  <si>
    <t>Pamato apšvietimo atramai montavimas</t>
  </si>
  <si>
    <t xml:space="preserve">  10</t>
  </si>
  <si>
    <t>N33-94</t>
  </si>
  <si>
    <t>Kontaktinio tinklo metalinių atramų, kurių masė iki 1 t, pastatymas  k9=1.15</t>
  </si>
  <si>
    <t xml:space="preserve">  11</t>
  </si>
  <si>
    <t>N21-383</t>
  </si>
  <si>
    <t>Pajungimo montažinių komplektų montavimas atramose</t>
  </si>
  <si>
    <t xml:space="preserve">  12</t>
  </si>
  <si>
    <t>N21-548</t>
  </si>
  <si>
    <t>Iki 100 A galios automatinių jungiklių montavimas spintose</t>
  </si>
  <si>
    <t xml:space="preserve">  13</t>
  </si>
  <si>
    <t>N21-173</t>
  </si>
  <si>
    <t>Kabelio montavimas atramose šviestuvui</t>
  </si>
  <si>
    <t xml:space="preserve">  14</t>
  </si>
  <si>
    <t>D1-374-2</t>
  </si>
  <si>
    <t>Kabelių atramose izoliacijos varžos matavimas</t>
  </si>
  <si>
    <t>vnt.</t>
  </si>
  <si>
    <t xml:space="preserve">  15</t>
  </si>
  <si>
    <t>N21-344</t>
  </si>
  <si>
    <t>Išorės apšvietimo šviestuvų montavimas</t>
  </si>
  <si>
    <t xml:space="preserve">  16</t>
  </si>
  <si>
    <t>N21-601</t>
  </si>
  <si>
    <t>Iki 1000 V įtampos iki 70mm2 skersp.kabeliui galinės movos su terminiais vamzdeliais montavimas</t>
  </si>
  <si>
    <t xml:space="preserve">  17</t>
  </si>
  <si>
    <t>N21-594</t>
  </si>
  <si>
    <t>Iki 1000 V įtampos iki 70 mm2 skersp. kabeliui jungiamosios movos su terminiais vamzdeliais montavimas</t>
  </si>
  <si>
    <t xml:space="preserve">  18</t>
  </si>
  <si>
    <t>N21-260</t>
  </si>
  <si>
    <t>Horizontalių įžeminimo 160 mm2 skerspjūvio juostinio plieno laidininkų paklojimas tranšėjoje</t>
  </si>
  <si>
    <t xml:space="preserve">  19</t>
  </si>
  <si>
    <t>N21-259-1</t>
  </si>
  <si>
    <t>Įžemiklių, surenkamų iš atskirų grandžių, įgilinimas iki 5m gylio I-II gr. grunte</t>
  </si>
  <si>
    <t>m</t>
  </si>
  <si>
    <t xml:space="preserve">  20</t>
  </si>
  <si>
    <t>R33-98</t>
  </si>
  <si>
    <t>Įžeminimo kontūro varžos matavimas</t>
  </si>
  <si>
    <t xml:space="preserve">  21</t>
  </si>
  <si>
    <t>Kabelio izoliacijos varžos matavimas</t>
  </si>
  <si>
    <t xml:space="preserve">  22</t>
  </si>
  <si>
    <t>N1-381-1</t>
  </si>
  <si>
    <t>I-II grupės grunto tankinimas vibroplokštėmis  k8=1.14,k9=1.15</t>
  </si>
  <si>
    <t xml:space="preserve">  23</t>
  </si>
  <si>
    <t>N1-360</t>
  </si>
  <si>
    <t>Plotų išlyginimas rankiniu būdu, kai gruntas II grupės  k9=1.15</t>
  </si>
  <si>
    <t>100m2</t>
  </si>
  <si>
    <t xml:space="preserve">  24</t>
  </si>
  <si>
    <t>R16-115</t>
  </si>
  <si>
    <t>Vejos mažų plotų atnaujinimas, papildant 10 cm augalinio grunto sluoksniu  k9=1.15</t>
  </si>
  <si>
    <t xml:space="preserve">  25</t>
  </si>
  <si>
    <t>R23-62</t>
  </si>
  <si>
    <t>Statybinių šiukšlių išvežimas 10 km atstumu automobiliais-savivarčiais, pakraunant rankiniu būdu</t>
  </si>
  <si>
    <t>t</t>
  </si>
  <si>
    <t xml:space="preserve">                         Skyriuje      1</t>
  </si>
  <si>
    <t>Medžiagos</t>
  </si>
  <si>
    <t>3556-104</t>
  </si>
  <si>
    <t>1kV galios kabelis su aliuminio gysla  AL 4x25</t>
  </si>
  <si>
    <t>890042</t>
  </si>
  <si>
    <t>Vamzdis atviru būdu d-75</t>
  </si>
  <si>
    <t>890001</t>
  </si>
  <si>
    <t>4 m. apšvietimo atrama su pamatu, su LED šviestuvu 41 W</t>
  </si>
  <si>
    <t>kompl.</t>
  </si>
  <si>
    <t>3498-24</t>
  </si>
  <si>
    <t>Variniai galios kabeliai 3x1,5</t>
  </si>
  <si>
    <t>3660-1</t>
  </si>
  <si>
    <t>1 kV galinės movos 4-ių gyslų kabeliams 4x4-35</t>
  </si>
  <si>
    <t>89002</t>
  </si>
  <si>
    <t>Antgalis kabeliui AL 4x25</t>
  </si>
  <si>
    <t>890014</t>
  </si>
  <si>
    <t>0,4 kV jungiamoji mova 4-ių gyslų kabeliams 4x6-35</t>
  </si>
  <si>
    <t>890012</t>
  </si>
  <si>
    <t>Pajungimo montažinis komplektas apšvietimo atramai</t>
  </si>
  <si>
    <t>890015</t>
  </si>
  <si>
    <t>Automatinis jungiklis 6A C</t>
  </si>
  <si>
    <t>261254</t>
  </si>
  <si>
    <t>Įžeminimo kontūras pėsčiųjų apšvietimo atramoms</t>
  </si>
  <si>
    <t>890030</t>
  </si>
  <si>
    <t>Cinkuota juosta</t>
  </si>
  <si>
    <t xml:space="preserve">    810083</t>
  </si>
  <si>
    <t>Signalinė juosta kabeliams</t>
  </si>
  <si>
    <t xml:space="preserve">                         Skyriuje      2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</si>
  <si>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</si>
  <si>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</si>
  <si>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</si>
  <si>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Sudarė:                                                                          </t>
  </si>
  <si>
    <t xml:space="preserve">          (pareigos,vardas,pavardė)                                              </t>
  </si>
  <si>
    <t xml:space="preserve">                                                                      </t>
  </si>
  <si>
    <t>EUR</t>
  </si>
  <si>
    <t>Suma žiniaraščiui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</si>
</sst>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0.0?????;\-?0.0?????;?"/>
    <numFmt numFmtId="170" formatCode="0.0000"/>
    <numFmt numFmtId="171" formatCode="#,##0.00_ ;\-#,##0.00\ "/>
  </numFmts>
  <fonts count="13" x14ac:knownFonts="1">
    <font>
      <sz val="10"/>
      <name val="Arial"/>
      <charset val="186"/>
    </font>
    <font>
      <sz val="8"/>
      <name val="Arial"/>
      <family val="2"/>
    </font>
    <font>
      <b/>
      <sz val="10"/>
      <name val="Arial"/>
      <family val="2"/>
      <charset val="186"/>
    </font>
    <font>
      <sz val="8"/>
      <name val="Courier New Baltic"/>
      <family val="3"/>
      <charset val="186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b/>
      <sz val="8"/>
      <name val="MonospaceLT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8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left" vertical="top" wrapText="1"/>
    </xf>
    <xf numFmtId="168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8" fillId="0" borderId="3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169" fontId="10" fillId="0" borderId="0" xfId="0" applyNumberFormat="1" applyFont="1" applyBorder="1" applyAlignment="1">
      <alignment horizontal="right" vertical="top"/>
    </xf>
    <xf numFmtId="164" fontId="10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167" fontId="10" fillId="0" borderId="0" xfId="0" applyNumberFormat="1" applyFont="1" applyBorder="1" applyAlignment="1">
      <alignment horizontal="center" vertical="top"/>
    </xf>
    <xf numFmtId="2" fontId="10" fillId="0" borderId="0" xfId="0" applyNumberFormat="1" applyFont="1" applyBorder="1" applyAlignment="1">
      <alignment horizontal="right" vertical="top"/>
    </xf>
    <xf numFmtId="170" fontId="10" fillId="0" borderId="0" xfId="0" applyNumberFormat="1" applyFont="1" applyBorder="1" applyAlignment="1">
      <alignment horizontal="right" vertical="top"/>
    </xf>
    <xf numFmtId="171" fontId="10" fillId="0" borderId="0" xfId="0" applyNumberFormat="1" applyFont="1" applyBorder="1" applyAlignment="1">
      <alignment horizontal="right" vertical="top"/>
    </xf>
    <xf numFmtId="171" fontId="12" fillId="0" borderId="0" xfId="0" applyNumberFormat="1" applyFont="1" applyBorder="1" applyAlignment="1">
      <alignment horizontal="right" vertical="top"/>
    </xf>
    <xf numFmtId="0" fontId="8" fillId="0" borderId="3" xfId="0" applyFont="1" applyBorder="1" applyAlignment="1"/>
    <xf numFmtId="4" fontId="8" fillId="0" borderId="3" xfId="0" applyNumberFormat="1" applyFont="1" applyBorder="1" applyAlignment="1"/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3" xfId="0" applyFont="1" applyBorder="1" applyAlignment="1">
      <alignment horizontal="right"/>
    </xf>
    <xf numFmtId="49" fontId="1" fillId="0" borderId="0" xfId="0" applyNumberFormat="1" applyFont="1" applyBorder="1" applyAlignment="1">
      <alignment horizontal="left" vertical="top"/>
    </xf>
    <xf numFmtId="49" fontId="9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/>
    </xf>
    <xf numFmtId="0" fontId="11" fillId="0" borderId="0" xfId="0" applyFont="1" applyAlignment="1">
      <alignment vertical="top"/>
    </xf>
    <xf numFmtId="49" fontId="9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36"/>
  <sheetViews>
    <sheetView tabSelected="1" topLeftCell="A40" workbookViewId="0">
      <selection activeCell="I29" sqref="I29"/>
    </sheetView>
  </sheetViews>
  <sheetFormatPr defaultRowHeight="12.75" x14ac:dyDescent="0.2"/>
  <cols>
    <col min="1" max="1" width="4" style="14" customWidth="1"/>
    <col min="2" max="2" width="9.42578125" style="14" customWidth="1"/>
    <col min="3" max="3" width="36.7109375" style="7" customWidth="1"/>
    <col min="4" max="4" width="5.85546875" style="7" customWidth="1"/>
    <col min="5" max="5" width="14.85546875" style="13" customWidth="1"/>
    <col min="6" max="6" width="12.7109375" style="9" customWidth="1"/>
    <col min="7" max="7" width="15.42578125" style="8" customWidth="1"/>
    <col min="8" max="8" width="11.85546875" style="8" customWidth="1"/>
  </cols>
  <sheetData>
    <row r="1" spans="1:11" x14ac:dyDescent="0.2">
      <c r="A1"/>
      <c r="B1"/>
      <c r="C1"/>
      <c r="D1"/>
      <c r="E1"/>
      <c r="F1"/>
      <c r="G1"/>
      <c r="H1"/>
    </row>
    <row r="2" spans="1:11" ht="15.75" x14ac:dyDescent="0.25">
      <c r="A2"/>
      <c r="B2"/>
      <c r="C2"/>
      <c r="D2" s="24" t="s">
        <v>12</v>
      </c>
      <c r="F2"/>
      <c r="G2"/>
      <c r="H2"/>
    </row>
    <row r="3" spans="1:11" ht="13.5" customHeight="1" x14ac:dyDescent="0.2">
      <c r="A3"/>
      <c r="B3"/>
      <c r="C3"/>
      <c r="D3" s="25" t="s">
        <v>13</v>
      </c>
      <c r="F3"/>
      <c r="G3"/>
      <c r="H3"/>
      <c r="I3" s="1"/>
    </row>
    <row r="4" spans="1:11" ht="13.5" customHeight="1" x14ac:dyDescent="0.2">
      <c r="A4" s="45"/>
      <c r="B4" s="46"/>
      <c r="C4" s="46"/>
      <c r="D4" s="46"/>
      <c r="E4" s="46"/>
      <c r="F4" s="46"/>
      <c r="G4" s="46"/>
      <c r="H4"/>
    </row>
    <row r="5" spans="1:11" ht="13.5" customHeight="1" x14ac:dyDescent="0.2">
      <c r="A5" s="45" t="s">
        <v>14</v>
      </c>
      <c r="B5" s="46"/>
      <c r="C5" s="46"/>
      <c r="D5" s="46"/>
      <c r="E5" s="46"/>
      <c r="F5" s="46"/>
      <c r="G5" s="46"/>
      <c r="H5"/>
    </row>
    <row r="6" spans="1:11" ht="13.5" customHeight="1" x14ac:dyDescent="0.2">
      <c r="A6" s="46"/>
      <c r="B6" s="46"/>
      <c r="C6" s="46"/>
      <c r="D6" s="46"/>
      <c r="E6" s="46"/>
      <c r="F6" s="46"/>
      <c r="G6" s="46"/>
      <c r="H6"/>
    </row>
    <row r="7" spans="1:11" ht="13.5" customHeight="1" x14ac:dyDescent="0.2">
      <c r="A7" s="45" t="s">
        <v>15</v>
      </c>
      <c r="B7" s="46"/>
      <c r="C7" s="46"/>
      <c r="D7" s="46"/>
      <c r="E7" s="46"/>
      <c r="F7" s="46"/>
      <c r="G7" s="46"/>
      <c r="H7"/>
    </row>
    <row r="8" spans="1:11" ht="13.5" customHeight="1" x14ac:dyDescent="0.2">
      <c r="A8" s="46"/>
      <c r="B8" s="46"/>
      <c r="C8" s="46"/>
      <c r="D8" s="46"/>
      <c r="E8" s="46"/>
      <c r="F8" s="46"/>
      <c r="G8" s="46"/>
      <c r="H8"/>
    </row>
    <row r="9" spans="1:11" ht="13.5" customHeight="1" x14ac:dyDescent="0.2">
      <c r="A9" s="45" t="s">
        <v>16</v>
      </c>
      <c r="B9" s="46"/>
      <c r="C9" s="46"/>
      <c r="D9" s="46"/>
      <c r="E9" s="46"/>
      <c r="F9" s="46"/>
      <c r="G9" s="46"/>
      <c r="H9"/>
    </row>
    <row r="10" spans="1:11" ht="13.5" customHeight="1" x14ac:dyDescent="0.2">
      <c r="A10" s="46"/>
      <c r="B10" s="46"/>
      <c r="C10" s="46"/>
      <c r="D10" s="46"/>
      <c r="E10" s="46"/>
      <c r="F10" s="46"/>
      <c r="G10" s="46"/>
      <c r="H10"/>
    </row>
    <row r="11" spans="1:11" x14ac:dyDescent="0.2">
      <c r="A11" s="20"/>
      <c r="B11" s="26"/>
      <c r="C11" s="6"/>
      <c r="D11" s="47" t="s">
        <v>135</v>
      </c>
      <c r="E11" s="47"/>
      <c r="F11" s="42">
        <f>+G57</f>
        <v>52899.92</v>
      </c>
      <c r="G11" s="41" t="s">
        <v>134</v>
      </c>
      <c r="H11" s="10"/>
    </row>
    <row r="12" spans="1:11" ht="12.75" customHeight="1" x14ac:dyDescent="0.2">
      <c r="A12" s="2" t="s">
        <v>0</v>
      </c>
      <c r="B12" s="2" t="s">
        <v>7</v>
      </c>
      <c r="C12" s="2" t="s">
        <v>2</v>
      </c>
      <c r="D12" s="2" t="s">
        <v>5</v>
      </c>
      <c r="E12" s="43" t="s">
        <v>4</v>
      </c>
      <c r="F12" s="23" t="s">
        <v>11</v>
      </c>
      <c r="G12" s="27" t="s">
        <v>17</v>
      </c>
      <c r="H12" s="12"/>
      <c r="J12" s="1"/>
    </row>
    <row r="13" spans="1:11" x14ac:dyDescent="0.2">
      <c r="A13" s="3" t="s">
        <v>1</v>
      </c>
      <c r="B13" s="3" t="s">
        <v>8</v>
      </c>
      <c r="C13" s="3" t="s">
        <v>3</v>
      </c>
      <c r="D13" s="3" t="s">
        <v>6</v>
      </c>
      <c r="E13" s="44"/>
      <c r="F13" s="21" t="s">
        <v>9</v>
      </c>
      <c r="G13" s="22" t="s">
        <v>10</v>
      </c>
      <c r="H13" s="11"/>
      <c r="J13" s="1"/>
      <c r="K13" s="1"/>
    </row>
    <row r="14" spans="1:11" x14ac:dyDescent="0.2">
      <c r="A14" s="28"/>
      <c r="B14" s="28" t="s">
        <v>18</v>
      </c>
      <c r="C14" s="49" t="s">
        <v>19</v>
      </c>
      <c r="D14" s="50"/>
      <c r="E14" s="50"/>
      <c r="F14" s="50"/>
      <c r="G14" s="50"/>
      <c r="H14" s="11"/>
      <c r="I14" s="4"/>
      <c r="J14" s="4"/>
      <c r="K14" s="4"/>
    </row>
    <row r="15" spans="1:11" ht="36" x14ac:dyDescent="0.2">
      <c r="A15" s="29" t="s">
        <v>18</v>
      </c>
      <c r="B15" s="30" t="s">
        <v>20</v>
      </c>
      <c r="C15" s="31" t="s">
        <v>21</v>
      </c>
      <c r="D15" s="30" t="s">
        <v>22</v>
      </c>
      <c r="E15" s="33">
        <v>0.29299999999999998</v>
      </c>
      <c r="F15" s="38">
        <v>6100</v>
      </c>
      <c r="G15" s="37">
        <f>ROUND((E15*F15),2)</f>
        <v>1787.3</v>
      </c>
      <c r="H15" s="11"/>
      <c r="I15" s="32"/>
      <c r="J15" s="4"/>
      <c r="K15" s="4"/>
    </row>
    <row r="16" spans="1:11" ht="24" x14ac:dyDescent="0.2">
      <c r="A16" s="29" t="s">
        <v>23</v>
      </c>
      <c r="B16" s="30" t="s">
        <v>24</v>
      </c>
      <c r="C16" s="31" t="s">
        <v>25</v>
      </c>
      <c r="D16" s="30" t="s">
        <v>22</v>
      </c>
      <c r="E16" s="33">
        <v>0.29299999999999998</v>
      </c>
      <c r="F16" s="38">
        <v>1830</v>
      </c>
      <c r="G16" s="37">
        <f t="shared" ref="G16:G39" si="0">ROUND((E16*F16),2)</f>
        <v>536.19000000000005</v>
      </c>
      <c r="H16" s="11"/>
      <c r="I16" s="32"/>
      <c r="J16" s="4"/>
      <c r="K16" s="4"/>
    </row>
    <row r="17" spans="1:11" ht="24" x14ac:dyDescent="0.2">
      <c r="A17" s="29" t="s">
        <v>26</v>
      </c>
      <c r="B17" s="30" t="s">
        <v>27</v>
      </c>
      <c r="C17" s="31" t="s">
        <v>28</v>
      </c>
      <c r="D17" s="30" t="s">
        <v>29</v>
      </c>
      <c r="E17" s="36">
        <v>2.93</v>
      </c>
      <c r="F17" s="38">
        <v>61</v>
      </c>
      <c r="G17" s="37">
        <f t="shared" si="0"/>
        <v>178.73</v>
      </c>
      <c r="H17" s="11"/>
      <c r="I17" s="32"/>
      <c r="J17" s="4"/>
      <c r="K17" s="4"/>
    </row>
    <row r="18" spans="1:11" ht="24" x14ac:dyDescent="0.2">
      <c r="A18" s="29" t="s">
        <v>30</v>
      </c>
      <c r="B18" s="30" t="s">
        <v>31</v>
      </c>
      <c r="C18" s="31" t="s">
        <v>32</v>
      </c>
      <c r="D18" s="30" t="s">
        <v>29</v>
      </c>
      <c r="E18" s="36">
        <v>2.93</v>
      </c>
      <c r="F18" s="38">
        <v>91.5</v>
      </c>
      <c r="G18" s="37">
        <f t="shared" si="0"/>
        <v>268.10000000000002</v>
      </c>
      <c r="H18" s="11"/>
      <c r="I18" s="32"/>
      <c r="J18" s="4"/>
      <c r="K18" s="4"/>
    </row>
    <row r="19" spans="1:11" ht="36" x14ac:dyDescent="0.2">
      <c r="A19" s="29" t="s">
        <v>33</v>
      </c>
      <c r="B19" s="30" t="s">
        <v>34</v>
      </c>
      <c r="C19" s="31" t="s">
        <v>35</v>
      </c>
      <c r="D19" s="30" t="s">
        <v>29</v>
      </c>
      <c r="E19" s="33">
        <v>0.86</v>
      </c>
      <c r="F19" s="38">
        <v>91.5</v>
      </c>
      <c r="G19" s="37">
        <f t="shared" si="0"/>
        <v>78.69</v>
      </c>
      <c r="H19" s="11"/>
      <c r="I19" s="32"/>
      <c r="J19" s="4"/>
      <c r="K19" s="4"/>
    </row>
    <row r="20" spans="1:11" ht="24" x14ac:dyDescent="0.2">
      <c r="A20" s="29" t="s">
        <v>36</v>
      </c>
      <c r="B20" s="30" t="s">
        <v>37</v>
      </c>
      <c r="C20" s="31" t="s">
        <v>38</v>
      </c>
      <c r="D20" s="30" t="s">
        <v>22</v>
      </c>
      <c r="E20" s="33">
        <v>0.29299999999999998</v>
      </c>
      <c r="F20" s="38">
        <v>366</v>
      </c>
      <c r="G20" s="37">
        <f t="shared" si="0"/>
        <v>107.24</v>
      </c>
      <c r="H20" s="11"/>
      <c r="I20" s="35"/>
      <c r="J20" s="5"/>
      <c r="K20" s="5"/>
    </row>
    <row r="21" spans="1:11" ht="24" x14ac:dyDescent="0.2">
      <c r="A21" s="29" t="s">
        <v>39</v>
      </c>
      <c r="B21" s="30" t="s">
        <v>40</v>
      </c>
      <c r="C21" s="31" t="s">
        <v>41</v>
      </c>
      <c r="D21" s="30" t="s">
        <v>42</v>
      </c>
      <c r="E21" s="33">
        <v>0.14699999999999999</v>
      </c>
      <c r="F21" s="38">
        <v>2135</v>
      </c>
      <c r="G21" s="37">
        <f t="shared" si="0"/>
        <v>313.85000000000002</v>
      </c>
      <c r="H21" s="11"/>
      <c r="I21" s="35"/>
      <c r="J21" s="5"/>
      <c r="K21" s="5"/>
    </row>
    <row r="22" spans="1:11" ht="24" x14ac:dyDescent="0.2">
      <c r="A22" s="29" t="s">
        <v>43</v>
      </c>
      <c r="B22" s="30" t="s">
        <v>44</v>
      </c>
      <c r="C22" s="31" t="s">
        <v>45</v>
      </c>
      <c r="D22" s="30" t="s">
        <v>42</v>
      </c>
      <c r="E22" s="33">
        <v>0.14699999999999999</v>
      </c>
      <c r="F22" s="38">
        <v>1525</v>
      </c>
      <c r="G22" s="37">
        <f t="shared" si="0"/>
        <v>224.18</v>
      </c>
      <c r="H22" s="11"/>
      <c r="I22" s="35"/>
      <c r="J22" s="5"/>
      <c r="K22" s="5"/>
    </row>
    <row r="23" spans="1:11" x14ac:dyDescent="0.2">
      <c r="A23" s="29" t="s">
        <v>46</v>
      </c>
      <c r="B23" s="30" t="s">
        <v>47</v>
      </c>
      <c r="C23" s="31" t="s">
        <v>48</v>
      </c>
      <c r="D23" s="30" t="s">
        <v>6</v>
      </c>
      <c r="E23" s="36">
        <v>21</v>
      </c>
      <c r="F23" s="38">
        <v>15.25</v>
      </c>
      <c r="G23" s="37">
        <f t="shared" si="0"/>
        <v>320.25</v>
      </c>
      <c r="H23" s="11"/>
      <c r="I23" s="35"/>
      <c r="J23" s="5"/>
      <c r="K23" s="5"/>
    </row>
    <row r="24" spans="1:11" ht="24" x14ac:dyDescent="0.2">
      <c r="A24" s="29" t="s">
        <v>49</v>
      </c>
      <c r="B24" s="30" t="s">
        <v>50</v>
      </c>
      <c r="C24" s="31" t="s">
        <v>51</v>
      </c>
      <c r="D24" s="30" t="s">
        <v>6</v>
      </c>
      <c r="E24" s="36">
        <v>21</v>
      </c>
      <c r="F24" s="38">
        <v>18.3</v>
      </c>
      <c r="G24" s="37">
        <f t="shared" si="0"/>
        <v>384.3</v>
      </c>
      <c r="H24" s="11"/>
      <c r="I24" s="35"/>
      <c r="J24" s="5"/>
      <c r="K24" s="5"/>
    </row>
    <row r="25" spans="1:11" ht="24" x14ac:dyDescent="0.2">
      <c r="A25" s="29" t="s">
        <v>52</v>
      </c>
      <c r="B25" s="30" t="s">
        <v>53</v>
      </c>
      <c r="C25" s="31" t="s">
        <v>54</v>
      </c>
      <c r="D25" s="30" t="s">
        <v>6</v>
      </c>
      <c r="E25" s="36">
        <v>21</v>
      </c>
      <c r="F25" s="38">
        <v>10.37</v>
      </c>
      <c r="G25" s="37">
        <f t="shared" si="0"/>
        <v>217.77</v>
      </c>
      <c r="H25" s="11"/>
      <c r="I25" s="35"/>
      <c r="J25" s="5"/>
      <c r="K25" s="5"/>
    </row>
    <row r="26" spans="1:11" ht="24" x14ac:dyDescent="0.2">
      <c r="A26" s="29" t="s">
        <v>55</v>
      </c>
      <c r="B26" s="30" t="s">
        <v>56</v>
      </c>
      <c r="C26" s="31" t="s">
        <v>57</v>
      </c>
      <c r="D26" s="30" t="s">
        <v>6</v>
      </c>
      <c r="E26" s="36">
        <v>21</v>
      </c>
      <c r="F26" s="38">
        <v>3.05</v>
      </c>
      <c r="G26" s="37">
        <f t="shared" si="0"/>
        <v>64.05</v>
      </c>
      <c r="H26" s="11"/>
      <c r="I26" s="35"/>
      <c r="J26" s="5"/>
      <c r="K26" s="5"/>
    </row>
    <row r="27" spans="1:11" x14ac:dyDescent="0.2">
      <c r="A27" s="29" t="s">
        <v>58</v>
      </c>
      <c r="B27" s="30" t="s">
        <v>59</v>
      </c>
      <c r="C27" s="31" t="s">
        <v>60</v>
      </c>
      <c r="D27" s="30" t="s">
        <v>29</v>
      </c>
      <c r="E27" s="33">
        <v>0.84</v>
      </c>
      <c r="F27" s="38">
        <v>0.91500000000000004</v>
      </c>
      <c r="G27" s="37">
        <f t="shared" si="0"/>
        <v>0.77</v>
      </c>
      <c r="H27" s="11"/>
      <c r="I27" s="35"/>
      <c r="J27" s="5"/>
      <c r="K27" s="5"/>
    </row>
    <row r="28" spans="1:11" ht="24" x14ac:dyDescent="0.2">
      <c r="A28" s="29" t="s">
        <v>61</v>
      </c>
      <c r="B28" s="30" t="s">
        <v>62</v>
      </c>
      <c r="C28" s="31" t="s">
        <v>63</v>
      </c>
      <c r="D28" s="30" t="s">
        <v>64</v>
      </c>
      <c r="E28" s="36">
        <v>21</v>
      </c>
      <c r="F28" s="38">
        <v>0.91500000000000004</v>
      </c>
      <c r="G28" s="37">
        <f t="shared" si="0"/>
        <v>19.22</v>
      </c>
      <c r="H28" s="11"/>
      <c r="I28" s="35"/>
      <c r="J28" s="5"/>
      <c r="K28" s="5"/>
    </row>
    <row r="29" spans="1:11" x14ac:dyDescent="0.2">
      <c r="A29" s="29" t="s">
        <v>65</v>
      </c>
      <c r="B29" s="30" t="s">
        <v>66</v>
      </c>
      <c r="C29" s="31" t="s">
        <v>67</v>
      </c>
      <c r="D29" s="30" t="s">
        <v>6</v>
      </c>
      <c r="E29" s="36">
        <v>21</v>
      </c>
      <c r="F29" s="38">
        <v>18.3</v>
      </c>
      <c r="G29" s="37">
        <f t="shared" si="0"/>
        <v>384.3</v>
      </c>
      <c r="H29" s="11"/>
      <c r="I29" s="35"/>
      <c r="J29" s="5"/>
      <c r="K29" s="5"/>
    </row>
    <row r="30" spans="1:11" ht="36" x14ac:dyDescent="0.2">
      <c r="A30" s="29" t="s">
        <v>68</v>
      </c>
      <c r="B30" s="30" t="s">
        <v>69</v>
      </c>
      <c r="C30" s="31" t="s">
        <v>70</v>
      </c>
      <c r="D30" s="30" t="s">
        <v>64</v>
      </c>
      <c r="E30" s="36">
        <v>43</v>
      </c>
      <c r="F30" s="38">
        <v>4.5750000000000002</v>
      </c>
      <c r="G30" s="37">
        <f t="shared" si="0"/>
        <v>196.73</v>
      </c>
      <c r="H30" s="11"/>
      <c r="I30" s="35"/>
      <c r="J30" s="5"/>
      <c r="K30" s="5"/>
    </row>
    <row r="31" spans="1:11" ht="36" x14ac:dyDescent="0.2">
      <c r="A31" s="29" t="s">
        <v>71</v>
      </c>
      <c r="B31" s="30" t="s">
        <v>72</v>
      </c>
      <c r="C31" s="31" t="s">
        <v>73</v>
      </c>
      <c r="D31" s="30" t="s">
        <v>64</v>
      </c>
      <c r="E31" s="36">
        <v>3</v>
      </c>
      <c r="F31" s="38">
        <v>18.29</v>
      </c>
      <c r="G31" s="37">
        <f t="shared" si="0"/>
        <v>54.87</v>
      </c>
      <c r="H31" s="11"/>
      <c r="I31" s="35"/>
      <c r="J31" s="5"/>
      <c r="K31" s="5"/>
    </row>
    <row r="32" spans="1:11" ht="36" x14ac:dyDescent="0.2">
      <c r="A32" s="29" t="s">
        <v>74</v>
      </c>
      <c r="B32" s="30" t="s">
        <v>75</v>
      </c>
      <c r="C32" s="31" t="s">
        <v>76</v>
      </c>
      <c r="D32" s="30" t="s">
        <v>29</v>
      </c>
      <c r="E32" s="33">
        <v>0.315</v>
      </c>
      <c r="F32" s="38">
        <v>183</v>
      </c>
      <c r="G32" s="37">
        <f t="shared" si="0"/>
        <v>57.65</v>
      </c>
      <c r="H32" s="11"/>
      <c r="I32" s="35"/>
      <c r="J32" s="5"/>
      <c r="K32" s="5"/>
    </row>
    <row r="33" spans="1:11" ht="24" x14ac:dyDescent="0.2">
      <c r="A33" s="29" t="s">
        <v>77</v>
      </c>
      <c r="B33" s="30" t="s">
        <v>78</v>
      </c>
      <c r="C33" s="31" t="s">
        <v>79</v>
      </c>
      <c r="D33" s="30" t="s">
        <v>80</v>
      </c>
      <c r="E33" s="36">
        <v>126</v>
      </c>
      <c r="F33" s="38">
        <v>29.158000000000001</v>
      </c>
      <c r="G33" s="37">
        <f t="shared" si="0"/>
        <v>3673.91</v>
      </c>
      <c r="H33" s="11"/>
      <c r="I33" s="35"/>
      <c r="J33" s="5"/>
      <c r="K33" s="5"/>
    </row>
    <row r="34" spans="1:11" x14ac:dyDescent="0.2">
      <c r="A34" s="29" t="s">
        <v>81</v>
      </c>
      <c r="B34" s="30" t="s">
        <v>82</v>
      </c>
      <c r="C34" s="31" t="s">
        <v>83</v>
      </c>
      <c r="D34" s="30" t="s">
        <v>6</v>
      </c>
      <c r="E34" s="36">
        <v>21</v>
      </c>
      <c r="F34" s="38">
        <v>1.83</v>
      </c>
      <c r="G34" s="37">
        <f t="shared" si="0"/>
        <v>38.43</v>
      </c>
      <c r="H34" s="11"/>
      <c r="I34" s="35"/>
      <c r="J34" s="5"/>
      <c r="K34" s="5"/>
    </row>
    <row r="35" spans="1:11" x14ac:dyDescent="0.2">
      <c r="A35" s="29" t="s">
        <v>84</v>
      </c>
      <c r="B35" s="30" t="s">
        <v>62</v>
      </c>
      <c r="C35" s="31" t="s">
        <v>85</v>
      </c>
      <c r="D35" s="30" t="s">
        <v>64</v>
      </c>
      <c r="E35" s="36">
        <v>23</v>
      </c>
      <c r="F35" s="38">
        <v>1.5249999999999999</v>
      </c>
      <c r="G35" s="37">
        <f t="shared" si="0"/>
        <v>35.08</v>
      </c>
      <c r="H35" s="11"/>
      <c r="I35" s="35"/>
      <c r="J35" s="5"/>
      <c r="K35" s="5"/>
    </row>
    <row r="36" spans="1:11" ht="24" x14ac:dyDescent="0.2">
      <c r="A36" s="29" t="s">
        <v>86</v>
      </c>
      <c r="B36" s="30" t="s">
        <v>87</v>
      </c>
      <c r="C36" s="31" t="s">
        <v>88</v>
      </c>
      <c r="D36" s="30" t="s">
        <v>42</v>
      </c>
      <c r="E36" s="33">
        <v>0.879</v>
      </c>
      <c r="F36" s="38">
        <v>79.3</v>
      </c>
      <c r="G36" s="37">
        <f t="shared" si="0"/>
        <v>69.7</v>
      </c>
      <c r="H36" s="11"/>
      <c r="I36" s="35"/>
      <c r="J36" s="5"/>
      <c r="K36" s="5"/>
    </row>
    <row r="37" spans="1:11" ht="24" x14ac:dyDescent="0.2">
      <c r="A37" s="29" t="s">
        <v>89</v>
      </c>
      <c r="B37" s="30" t="s">
        <v>90</v>
      </c>
      <c r="C37" s="31" t="s">
        <v>91</v>
      </c>
      <c r="D37" s="30" t="s">
        <v>92</v>
      </c>
      <c r="E37" s="36">
        <v>1.4650000000000001</v>
      </c>
      <c r="F37" s="38">
        <v>82.961100000000002</v>
      </c>
      <c r="G37" s="37">
        <f t="shared" si="0"/>
        <v>121.54</v>
      </c>
      <c r="H37" s="11"/>
      <c r="I37" s="35"/>
      <c r="J37" s="5"/>
      <c r="K37" s="5"/>
    </row>
    <row r="38" spans="1:11" ht="24" x14ac:dyDescent="0.2">
      <c r="A38" s="29" t="s">
        <v>93</v>
      </c>
      <c r="B38" s="30" t="s">
        <v>94</v>
      </c>
      <c r="C38" s="31" t="s">
        <v>95</v>
      </c>
      <c r="D38" s="30" t="s">
        <v>92</v>
      </c>
      <c r="E38" s="36">
        <v>2.93</v>
      </c>
      <c r="F38" s="38">
        <v>599.47850000000005</v>
      </c>
      <c r="G38" s="37">
        <f t="shared" si="0"/>
        <v>1756.47</v>
      </c>
      <c r="H38" s="11"/>
      <c r="I38" s="35"/>
      <c r="J38" s="5"/>
      <c r="K38" s="5"/>
    </row>
    <row r="39" spans="1:11" ht="36" x14ac:dyDescent="0.2">
      <c r="A39" s="29" t="s">
        <v>96</v>
      </c>
      <c r="B39" s="30" t="s">
        <v>97</v>
      </c>
      <c r="C39" s="31" t="s">
        <v>98</v>
      </c>
      <c r="D39" s="30" t="s">
        <v>99</v>
      </c>
      <c r="E39" s="33">
        <v>0.3</v>
      </c>
      <c r="F39" s="38">
        <v>21.5365</v>
      </c>
      <c r="G39" s="37">
        <f t="shared" si="0"/>
        <v>6.46</v>
      </c>
      <c r="H39" s="11"/>
      <c r="I39" s="35"/>
      <c r="J39" s="5"/>
      <c r="K39" s="5"/>
    </row>
    <row r="40" spans="1:11" x14ac:dyDescent="0.2">
      <c r="A40" s="15"/>
      <c r="B40" s="15"/>
      <c r="C40" s="51" t="s">
        <v>100</v>
      </c>
      <c r="D40" s="52"/>
      <c r="E40" s="52"/>
      <c r="F40" s="34"/>
      <c r="G40" s="39">
        <f>SUM(G15:G39)</f>
        <v>10895.779999999999</v>
      </c>
      <c r="H40" s="11"/>
      <c r="I40" s="5"/>
      <c r="J40" s="5"/>
      <c r="K40" s="5"/>
    </row>
    <row r="41" spans="1:11" x14ac:dyDescent="0.2">
      <c r="A41" s="28"/>
      <c r="B41" s="28" t="s">
        <v>23</v>
      </c>
      <c r="C41" s="53" t="s">
        <v>101</v>
      </c>
      <c r="D41" s="46"/>
      <c r="E41" s="46"/>
      <c r="F41" s="46"/>
      <c r="G41" s="46"/>
      <c r="H41" s="11"/>
      <c r="I41" s="5"/>
      <c r="J41" s="5"/>
      <c r="K41" s="5"/>
    </row>
    <row r="42" spans="1:11" ht="24" x14ac:dyDescent="0.2">
      <c r="A42" s="29" t="s">
        <v>18</v>
      </c>
      <c r="B42" s="30" t="s">
        <v>102</v>
      </c>
      <c r="C42" s="31" t="s">
        <v>103</v>
      </c>
      <c r="D42" s="30" t="s">
        <v>80</v>
      </c>
      <c r="E42" s="36">
        <v>379</v>
      </c>
      <c r="F42" s="38">
        <v>2.0495999999999999</v>
      </c>
      <c r="G42" s="37">
        <f t="shared" ref="G42" si="1">ROUND((E42*F42),2)</f>
        <v>776.8</v>
      </c>
      <c r="H42" s="11"/>
      <c r="I42" s="35"/>
      <c r="J42" s="5"/>
      <c r="K42" s="5"/>
    </row>
    <row r="43" spans="1:11" x14ac:dyDescent="0.2">
      <c r="A43" s="29" t="s">
        <v>23</v>
      </c>
      <c r="B43" s="30" t="s">
        <v>104</v>
      </c>
      <c r="C43" s="31" t="s">
        <v>105</v>
      </c>
      <c r="D43" s="30" t="s">
        <v>80</v>
      </c>
      <c r="E43" s="36">
        <v>293</v>
      </c>
      <c r="F43" s="38">
        <v>1.0247999999999999</v>
      </c>
      <c r="G43" s="37">
        <f t="shared" ref="G43:G53" si="2">ROUND((E43*F43),2)</f>
        <v>300.27</v>
      </c>
      <c r="H43" s="11"/>
      <c r="I43" s="35"/>
      <c r="J43" s="5"/>
      <c r="K43" s="5"/>
    </row>
    <row r="44" spans="1:11" ht="24" x14ac:dyDescent="0.2">
      <c r="A44" s="29" t="s">
        <v>26</v>
      </c>
      <c r="B44" s="30" t="s">
        <v>106</v>
      </c>
      <c r="C44" s="31" t="s">
        <v>107</v>
      </c>
      <c r="D44" s="30" t="s">
        <v>108</v>
      </c>
      <c r="E44" s="36">
        <v>21</v>
      </c>
      <c r="F44" s="38">
        <v>1454.6790000000001</v>
      </c>
      <c r="G44" s="37">
        <f t="shared" si="2"/>
        <v>30548.26</v>
      </c>
      <c r="H44" s="11"/>
      <c r="I44" s="35"/>
      <c r="J44" s="5"/>
      <c r="K44" s="5"/>
    </row>
    <row r="45" spans="1:11" x14ac:dyDescent="0.2">
      <c r="A45" s="29" t="s">
        <v>30</v>
      </c>
      <c r="B45" s="30" t="s">
        <v>109</v>
      </c>
      <c r="C45" s="31" t="s">
        <v>110</v>
      </c>
      <c r="D45" s="30" t="s">
        <v>80</v>
      </c>
      <c r="E45" s="36">
        <v>84</v>
      </c>
      <c r="F45" s="38">
        <v>0.42699999999999999</v>
      </c>
      <c r="G45" s="37">
        <f t="shared" si="2"/>
        <v>35.869999999999997</v>
      </c>
      <c r="H45" s="11"/>
      <c r="I45" s="35"/>
      <c r="J45" s="5"/>
      <c r="K45" s="5"/>
    </row>
    <row r="46" spans="1:11" ht="24" x14ac:dyDescent="0.2">
      <c r="A46" s="29" t="s">
        <v>33</v>
      </c>
      <c r="B46" s="30" t="s">
        <v>111</v>
      </c>
      <c r="C46" s="31" t="s">
        <v>112</v>
      </c>
      <c r="D46" s="30" t="s">
        <v>6</v>
      </c>
      <c r="E46" s="36">
        <v>43</v>
      </c>
      <c r="F46" s="38">
        <v>4.2699999999999996</v>
      </c>
      <c r="G46" s="37">
        <f t="shared" si="2"/>
        <v>183.61</v>
      </c>
      <c r="H46" s="11"/>
      <c r="I46" s="35"/>
      <c r="J46" s="5"/>
      <c r="K46" s="5"/>
    </row>
    <row r="47" spans="1:11" x14ac:dyDescent="0.2">
      <c r="A47" s="29" t="s">
        <v>36</v>
      </c>
      <c r="B47" s="30" t="s">
        <v>113</v>
      </c>
      <c r="C47" s="31" t="s">
        <v>114</v>
      </c>
      <c r="D47" s="30" t="s">
        <v>6</v>
      </c>
      <c r="E47" s="36">
        <v>172</v>
      </c>
      <c r="F47" s="38">
        <v>6.0999999999999999E-2</v>
      </c>
      <c r="G47" s="37">
        <f t="shared" si="2"/>
        <v>10.49</v>
      </c>
      <c r="H47" s="11"/>
      <c r="I47" s="35"/>
      <c r="J47" s="5"/>
      <c r="K47" s="5"/>
    </row>
    <row r="48" spans="1:11" ht="24" x14ac:dyDescent="0.2">
      <c r="A48" s="29" t="s">
        <v>39</v>
      </c>
      <c r="B48" s="30" t="s">
        <v>115</v>
      </c>
      <c r="C48" s="31" t="s">
        <v>116</v>
      </c>
      <c r="D48" s="30" t="s">
        <v>108</v>
      </c>
      <c r="E48" s="36">
        <v>3</v>
      </c>
      <c r="F48" s="38">
        <v>23.92</v>
      </c>
      <c r="G48" s="37">
        <f t="shared" si="2"/>
        <v>71.760000000000005</v>
      </c>
      <c r="H48" s="11"/>
      <c r="I48" s="35"/>
      <c r="J48" s="5"/>
      <c r="K48" s="5"/>
    </row>
    <row r="49" spans="1:11" ht="24" x14ac:dyDescent="0.2">
      <c r="A49" s="29" t="s">
        <v>43</v>
      </c>
      <c r="B49" s="30" t="s">
        <v>117</v>
      </c>
      <c r="C49" s="31" t="s">
        <v>118</v>
      </c>
      <c r="D49" s="30" t="s">
        <v>6</v>
      </c>
      <c r="E49" s="36">
        <v>21</v>
      </c>
      <c r="F49" s="38">
        <v>14.03</v>
      </c>
      <c r="G49" s="37">
        <f t="shared" si="2"/>
        <v>294.63</v>
      </c>
      <c r="H49" s="11"/>
      <c r="I49" s="35"/>
      <c r="J49" s="5"/>
      <c r="K49" s="5"/>
    </row>
    <row r="50" spans="1:11" x14ac:dyDescent="0.2">
      <c r="A50" s="29" t="s">
        <v>46</v>
      </c>
      <c r="B50" s="30" t="s">
        <v>119</v>
      </c>
      <c r="C50" s="31" t="s">
        <v>120</v>
      </c>
      <c r="D50" s="30" t="s">
        <v>6</v>
      </c>
      <c r="E50" s="36">
        <v>21</v>
      </c>
      <c r="F50" s="38">
        <v>2.44</v>
      </c>
      <c r="G50" s="37">
        <f t="shared" si="2"/>
        <v>51.24</v>
      </c>
      <c r="H50" s="11"/>
      <c r="I50" s="35"/>
      <c r="J50" s="5"/>
      <c r="K50" s="5"/>
    </row>
    <row r="51" spans="1:11" ht="24" x14ac:dyDescent="0.2">
      <c r="A51" s="29" t="s">
        <v>49</v>
      </c>
      <c r="B51" s="30" t="s">
        <v>121</v>
      </c>
      <c r="C51" s="31" t="s">
        <v>122</v>
      </c>
      <c r="D51" s="30" t="s">
        <v>108</v>
      </c>
      <c r="E51" s="36">
        <v>21</v>
      </c>
      <c r="F51" s="38">
        <v>23.18</v>
      </c>
      <c r="G51" s="37">
        <f t="shared" si="2"/>
        <v>486.78</v>
      </c>
      <c r="H51" s="11"/>
      <c r="I51" s="35"/>
      <c r="J51" s="5"/>
      <c r="K51" s="5"/>
    </row>
    <row r="52" spans="1:11" x14ac:dyDescent="0.2">
      <c r="A52" s="29" t="s">
        <v>52</v>
      </c>
      <c r="B52" s="30" t="s">
        <v>123</v>
      </c>
      <c r="C52" s="31" t="s">
        <v>124</v>
      </c>
      <c r="D52" s="30" t="s">
        <v>80</v>
      </c>
      <c r="E52" s="36">
        <v>31.5</v>
      </c>
      <c r="F52" s="38">
        <v>1.22</v>
      </c>
      <c r="G52" s="37">
        <f t="shared" si="2"/>
        <v>38.43</v>
      </c>
      <c r="H52" s="11"/>
      <c r="I52" s="35"/>
      <c r="J52" s="5"/>
      <c r="K52" s="5"/>
    </row>
    <row r="53" spans="1:11" x14ac:dyDescent="0.2">
      <c r="A53" s="29" t="s">
        <v>55</v>
      </c>
      <c r="B53" s="30" t="s">
        <v>125</v>
      </c>
      <c r="C53" s="31" t="s">
        <v>126</v>
      </c>
      <c r="D53" s="30" t="s">
        <v>80</v>
      </c>
      <c r="E53" s="36">
        <v>293</v>
      </c>
      <c r="F53" s="38">
        <v>8.5400000000000004E-2</v>
      </c>
      <c r="G53" s="37">
        <f t="shared" si="2"/>
        <v>25.02</v>
      </c>
      <c r="H53" s="11"/>
      <c r="I53" s="35"/>
      <c r="J53" s="5"/>
      <c r="K53" s="5"/>
    </row>
    <row r="54" spans="1:11" x14ac:dyDescent="0.2">
      <c r="A54" s="15"/>
      <c r="B54" s="15"/>
      <c r="C54" s="51" t="s">
        <v>127</v>
      </c>
      <c r="D54" s="52"/>
      <c r="E54" s="52"/>
      <c r="F54" s="34"/>
      <c r="G54" s="39">
        <f>SUM(G42:G53)</f>
        <v>32823.159999999996</v>
      </c>
      <c r="H54" s="11"/>
      <c r="I54" s="5"/>
      <c r="J54" s="5"/>
      <c r="K54" s="5"/>
    </row>
    <row r="55" spans="1:11" x14ac:dyDescent="0.2">
      <c r="A55" s="15"/>
      <c r="B55" s="15"/>
      <c r="C55" s="51" t="s">
        <v>128</v>
      </c>
      <c r="D55" s="52"/>
      <c r="E55" s="52"/>
      <c r="F55" s="34"/>
      <c r="G55" s="40">
        <f>+G54+G40</f>
        <v>43718.939999999995</v>
      </c>
      <c r="H55" s="11"/>
      <c r="I55" s="5"/>
      <c r="J55" s="5"/>
      <c r="K55" s="5"/>
    </row>
    <row r="56" spans="1:11" x14ac:dyDescent="0.2">
      <c r="A56" s="15"/>
      <c r="B56" s="15"/>
      <c r="C56" s="54" t="s">
        <v>129</v>
      </c>
      <c r="D56" s="55"/>
      <c r="E56" s="55"/>
      <c r="F56" s="34"/>
      <c r="G56" s="39">
        <f>ROUND((G55*0.21),2)</f>
        <v>9180.98</v>
      </c>
      <c r="H56" s="11"/>
      <c r="I56" s="5"/>
      <c r="J56" s="5"/>
      <c r="K56" s="5"/>
    </row>
    <row r="57" spans="1:11" x14ac:dyDescent="0.2">
      <c r="A57" s="15"/>
      <c r="B57" s="15"/>
      <c r="C57" s="51" t="s">
        <v>130</v>
      </c>
      <c r="D57" s="52"/>
      <c r="E57" s="52"/>
      <c r="F57" s="34"/>
      <c r="G57" s="40">
        <f>+G55+G56</f>
        <v>52899.92</v>
      </c>
      <c r="H57" s="11"/>
      <c r="I57" s="5"/>
      <c r="J57" s="5"/>
      <c r="K57" s="5"/>
    </row>
    <row r="58" spans="1:11" x14ac:dyDescent="0.2">
      <c r="A58" s="15"/>
      <c r="B58" s="15"/>
      <c r="C58" s="16"/>
      <c r="D58" s="16"/>
      <c r="E58" s="17"/>
      <c r="F58" s="18"/>
      <c r="G58" s="11"/>
      <c r="H58" s="11"/>
      <c r="I58" s="5"/>
      <c r="J58" s="5"/>
      <c r="K58" s="5"/>
    </row>
    <row r="59" spans="1:11" x14ac:dyDescent="0.2">
      <c r="A59" s="15"/>
      <c r="B59" s="15"/>
      <c r="C59" s="16"/>
      <c r="D59" s="16"/>
      <c r="E59" s="17"/>
      <c r="F59" s="18"/>
      <c r="G59" s="11"/>
      <c r="H59" s="11"/>
      <c r="I59" s="5"/>
      <c r="J59" s="5"/>
      <c r="K59" s="5"/>
    </row>
    <row r="60" spans="1:11" x14ac:dyDescent="0.2">
      <c r="A60" s="15"/>
      <c r="B60" s="48" t="s">
        <v>131</v>
      </c>
      <c r="C60" s="48"/>
      <c r="D60" s="48"/>
      <c r="E60" s="48"/>
      <c r="F60" s="48"/>
      <c r="G60" s="48"/>
      <c r="H60" s="11"/>
      <c r="I60" s="5"/>
      <c r="J60" s="5"/>
      <c r="K60" s="5"/>
    </row>
    <row r="61" spans="1:11" x14ac:dyDescent="0.2">
      <c r="A61" s="15"/>
      <c r="B61" s="48" t="s">
        <v>132</v>
      </c>
      <c r="C61" s="48"/>
      <c r="D61" s="48"/>
      <c r="E61" s="48"/>
      <c r="F61" s="48"/>
      <c r="G61" s="48"/>
      <c r="H61" s="11"/>
      <c r="I61" s="5"/>
      <c r="J61" s="5"/>
      <c r="K61" s="5"/>
    </row>
    <row r="62" spans="1:11" x14ac:dyDescent="0.2">
      <c r="A62" s="15"/>
      <c r="B62" s="15"/>
      <c r="C62" s="16"/>
      <c r="D62" s="16"/>
      <c r="E62" s="17"/>
      <c r="F62" s="18"/>
      <c r="G62" s="11"/>
      <c r="H62" s="11"/>
      <c r="I62" s="5"/>
      <c r="J62" s="5"/>
      <c r="K62" s="5"/>
    </row>
    <row r="63" spans="1:11" x14ac:dyDescent="0.2">
      <c r="A63" s="15"/>
      <c r="B63" s="48"/>
      <c r="C63" s="48"/>
      <c r="D63" s="48"/>
      <c r="E63" s="48"/>
      <c r="F63" s="48"/>
      <c r="G63" s="48"/>
      <c r="H63" s="11"/>
      <c r="I63" s="5"/>
      <c r="J63" s="5"/>
      <c r="K63" s="5"/>
    </row>
    <row r="64" spans="1:11" x14ac:dyDescent="0.2">
      <c r="A64" s="15"/>
      <c r="B64" s="15"/>
      <c r="C64" s="16"/>
      <c r="D64" s="16"/>
      <c r="E64" s="17"/>
      <c r="F64" s="18"/>
      <c r="G64" s="11"/>
      <c r="H64" s="11"/>
      <c r="I64" s="5"/>
      <c r="J64" s="5"/>
      <c r="K64" s="5"/>
    </row>
    <row r="65" spans="1:11" x14ac:dyDescent="0.2">
      <c r="A65" s="15"/>
      <c r="B65" s="48" t="s">
        <v>133</v>
      </c>
      <c r="C65" s="48"/>
      <c r="D65" s="48"/>
      <c r="E65" s="48"/>
      <c r="F65" s="48"/>
      <c r="G65" s="48"/>
      <c r="H65" s="11"/>
      <c r="I65" s="5"/>
      <c r="J65" s="5"/>
      <c r="K65" s="5"/>
    </row>
    <row r="66" spans="1:11" x14ac:dyDescent="0.2">
      <c r="A66" s="15"/>
      <c r="B66" s="48" t="s">
        <v>133</v>
      </c>
      <c r="C66" s="48"/>
      <c r="D66" s="48"/>
      <c r="E66" s="48"/>
      <c r="F66" s="48"/>
      <c r="G66" s="48"/>
      <c r="H66" s="11"/>
      <c r="I66" s="5"/>
      <c r="J66" s="5"/>
      <c r="K66" s="5"/>
    </row>
    <row r="67" spans="1:11" x14ac:dyDescent="0.2">
      <c r="A67" s="15"/>
      <c r="B67" s="48" t="s">
        <v>133</v>
      </c>
      <c r="C67" s="48"/>
      <c r="D67" s="48"/>
      <c r="E67" s="48"/>
      <c r="F67" s="48"/>
      <c r="G67" s="48"/>
      <c r="H67" s="11"/>
      <c r="I67" s="5"/>
      <c r="J67" s="5"/>
      <c r="K67" s="5"/>
    </row>
    <row r="68" spans="1:11" x14ac:dyDescent="0.2">
      <c r="A68" s="15"/>
      <c r="B68" s="48" t="s">
        <v>133</v>
      </c>
      <c r="C68" s="48"/>
      <c r="D68" s="48"/>
      <c r="E68" s="48"/>
      <c r="F68" s="48"/>
      <c r="G68" s="48"/>
      <c r="H68" s="11"/>
      <c r="I68" s="5"/>
      <c r="J68" s="5"/>
      <c r="K68" s="5"/>
    </row>
    <row r="69" spans="1:11" x14ac:dyDescent="0.2">
      <c r="A69" s="15"/>
      <c r="B69" s="48" t="s">
        <v>133</v>
      </c>
      <c r="C69" s="48"/>
      <c r="D69" s="48"/>
      <c r="E69" s="48"/>
      <c r="F69" s="48"/>
      <c r="G69" s="48"/>
      <c r="H69" s="11"/>
      <c r="I69" s="5"/>
      <c r="J69" s="5"/>
      <c r="K69" s="5"/>
    </row>
    <row r="70" spans="1:11" x14ac:dyDescent="0.2">
      <c r="A70" s="15"/>
      <c r="B70" s="48" t="s">
        <v>133</v>
      </c>
      <c r="C70" s="48"/>
      <c r="D70" s="48"/>
      <c r="E70" s="48"/>
      <c r="F70" s="48"/>
      <c r="G70" s="48"/>
      <c r="H70" s="11"/>
      <c r="I70" s="5"/>
      <c r="J70" s="5"/>
      <c r="K70" s="5"/>
    </row>
    <row r="71" spans="1:11" x14ac:dyDescent="0.2">
      <c r="A71" s="15"/>
      <c r="B71" s="48" t="s">
        <v>133</v>
      </c>
      <c r="C71" s="48"/>
      <c r="D71" s="48"/>
      <c r="E71" s="48"/>
      <c r="F71" s="48"/>
      <c r="G71" s="48"/>
      <c r="H71" s="11"/>
      <c r="I71" s="5"/>
      <c r="J71" s="5"/>
      <c r="K71" s="5"/>
    </row>
    <row r="72" spans="1:11" x14ac:dyDescent="0.2">
      <c r="A72" s="15"/>
      <c r="B72" s="48" t="s">
        <v>133</v>
      </c>
      <c r="C72" s="48"/>
      <c r="D72" s="48"/>
      <c r="E72" s="48"/>
      <c r="F72" s="48"/>
      <c r="G72" s="48"/>
      <c r="H72" s="11"/>
      <c r="I72" s="5"/>
      <c r="J72" s="5"/>
      <c r="K72" s="5"/>
    </row>
    <row r="73" spans="1:11" x14ac:dyDescent="0.2">
      <c r="A73" s="15"/>
      <c r="B73" s="48" t="s">
        <v>133</v>
      </c>
      <c r="C73" s="48"/>
      <c r="D73" s="48"/>
      <c r="E73" s="48"/>
      <c r="F73" s="48"/>
      <c r="G73" s="48"/>
      <c r="H73" s="11"/>
      <c r="I73" s="5"/>
      <c r="J73" s="5"/>
      <c r="K73" s="5"/>
    </row>
    <row r="74" spans="1:11" x14ac:dyDescent="0.2">
      <c r="A74" s="15"/>
      <c r="B74" s="48" t="s">
        <v>133</v>
      </c>
      <c r="C74" s="48"/>
      <c r="D74" s="48"/>
      <c r="E74" s="48"/>
      <c r="F74" s="48"/>
      <c r="G74" s="48"/>
      <c r="H74" s="11"/>
      <c r="I74" s="5"/>
      <c r="J74" s="5"/>
      <c r="K74" s="5"/>
    </row>
    <row r="75" spans="1:11" x14ac:dyDescent="0.2">
      <c r="A75" s="15"/>
      <c r="B75" s="15"/>
      <c r="C75" s="16"/>
      <c r="D75" s="16"/>
      <c r="E75" s="17"/>
      <c r="F75" s="18"/>
      <c r="G75" s="11"/>
      <c r="H75" s="11"/>
      <c r="I75" s="5"/>
      <c r="J75" s="5"/>
      <c r="K75" s="5"/>
    </row>
    <row r="76" spans="1:11" x14ac:dyDescent="0.2">
      <c r="A76" s="15"/>
      <c r="B76" s="15"/>
      <c r="C76" s="16"/>
      <c r="D76" s="16"/>
      <c r="E76" s="17"/>
      <c r="F76" s="18"/>
      <c r="G76" s="11"/>
      <c r="H76" s="11"/>
      <c r="I76" s="5"/>
      <c r="J76" s="5"/>
      <c r="K76" s="5"/>
    </row>
    <row r="77" spans="1:11" x14ac:dyDescent="0.2">
      <c r="A77" s="15"/>
      <c r="B77" s="15"/>
      <c r="C77" s="16"/>
      <c r="D77" s="16"/>
      <c r="E77" s="17"/>
      <c r="F77" s="18"/>
      <c r="G77" s="11"/>
      <c r="H77" s="11"/>
      <c r="I77" s="5"/>
      <c r="J77" s="5"/>
      <c r="K77" s="5"/>
    </row>
    <row r="78" spans="1:11" x14ac:dyDescent="0.2">
      <c r="A78" s="15"/>
      <c r="B78" s="15"/>
      <c r="C78" s="16"/>
      <c r="D78" s="16"/>
      <c r="E78" s="17"/>
      <c r="F78" s="18"/>
      <c r="G78" s="11"/>
      <c r="H78" s="11"/>
      <c r="I78" s="5"/>
      <c r="J78" s="5"/>
      <c r="K78" s="5"/>
    </row>
    <row r="79" spans="1:11" x14ac:dyDescent="0.2">
      <c r="A79" s="15"/>
      <c r="B79" s="15"/>
      <c r="C79" s="16"/>
      <c r="D79" s="16"/>
      <c r="E79" s="17"/>
      <c r="F79" s="18"/>
      <c r="G79" s="11"/>
      <c r="H79" s="11"/>
      <c r="I79" s="5"/>
      <c r="J79" s="5"/>
      <c r="K79" s="5"/>
    </row>
    <row r="80" spans="1:11" x14ac:dyDescent="0.2">
      <c r="A80" s="15"/>
      <c r="B80" s="15"/>
      <c r="C80" s="16"/>
      <c r="D80" s="16"/>
      <c r="E80" s="17"/>
      <c r="F80" s="18"/>
      <c r="G80" s="11"/>
      <c r="H80" s="11"/>
      <c r="I80" s="1"/>
      <c r="J80" s="1"/>
      <c r="K80" s="1"/>
    </row>
    <row r="81" spans="1:11" x14ac:dyDescent="0.2">
      <c r="A81" s="15"/>
      <c r="B81" s="15"/>
      <c r="C81" s="16"/>
      <c r="D81" s="16"/>
      <c r="E81" s="17"/>
      <c r="F81" s="18"/>
      <c r="G81" s="11"/>
      <c r="H81" s="11"/>
      <c r="I81" s="1"/>
      <c r="J81" s="1"/>
      <c r="K81" s="1"/>
    </row>
    <row r="82" spans="1:11" x14ac:dyDescent="0.2">
      <c r="A82" s="15"/>
      <c r="B82" s="15"/>
      <c r="C82" s="16"/>
      <c r="D82" s="16"/>
      <c r="E82" s="17"/>
      <c r="F82" s="18"/>
      <c r="G82" s="11"/>
      <c r="H82" s="11"/>
      <c r="I82" s="1"/>
      <c r="J82" s="1"/>
      <c r="K82" s="1"/>
    </row>
    <row r="83" spans="1:11" x14ac:dyDescent="0.2">
      <c r="A83" s="15"/>
      <c r="B83" s="15"/>
      <c r="C83" s="16"/>
      <c r="D83" s="16"/>
      <c r="E83" s="17"/>
      <c r="F83" s="18"/>
      <c r="G83" s="11"/>
      <c r="H83" s="11"/>
      <c r="I83" s="1"/>
      <c r="J83" s="1"/>
      <c r="K83" s="1"/>
    </row>
    <row r="84" spans="1:11" x14ac:dyDescent="0.2">
      <c r="A84" s="15"/>
      <c r="B84" s="15"/>
      <c r="C84" s="16"/>
      <c r="D84" s="16"/>
      <c r="E84" s="17"/>
      <c r="F84" s="18"/>
      <c r="G84" s="11"/>
      <c r="H84" s="11"/>
      <c r="I84" s="1"/>
      <c r="J84" s="1"/>
      <c r="K84" s="1"/>
    </row>
    <row r="85" spans="1:11" x14ac:dyDescent="0.2">
      <c r="A85" s="15"/>
      <c r="B85" s="15"/>
      <c r="C85" s="16"/>
      <c r="D85" s="16"/>
      <c r="E85" s="17"/>
      <c r="F85" s="18"/>
      <c r="G85" s="11"/>
      <c r="H85" s="11"/>
      <c r="I85" s="1"/>
      <c r="J85" s="1"/>
      <c r="K85" s="1"/>
    </row>
    <row r="86" spans="1:11" x14ac:dyDescent="0.2">
      <c r="A86" s="15"/>
      <c r="B86" s="15"/>
      <c r="C86" s="16"/>
      <c r="D86" s="16"/>
      <c r="E86" s="17"/>
      <c r="F86" s="18"/>
      <c r="G86" s="11"/>
      <c r="H86" s="11"/>
      <c r="I86" s="1"/>
      <c r="J86" s="1"/>
      <c r="K86" s="1"/>
    </row>
    <row r="87" spans="1:11" x14ac:dyDescent="0.2">
      <c r="A87" s="15"/>
      <c r="B87" s="15"/>
      <c r="C87" s="16"/>
      <c r="D87" s="16"/>
      <c r="E87" s="17"/>
      <c r="F87" s="18"/>
      <c r="G87" s="11"/>
      <c r="H87" s="11"/>
      <c r="I87" s="1"/>
      <c r="J87" s="1"/>
      <c r="K87" s="1"/>
    </row>
    <row r="88" spans="1:11" x14ac:dyDescent="0.2">
      <c r="A88" s="15"/>
      <c r="B88" s="15"/>
      <c r="C88" s="16"/>
      <c r="D88" s="16"/>
      <c r="E88" s="17"/>
      <c r="F88" s="18"/>
      <c r="G88" s="11"/>
      <c r="H88" s="11"/>
      <c r="I88" s="1"/>
      <c r="J88" s="1"/>
      <c r="K88" s="1"/>
    </row>
    <row r="89" spans="1:11" x14ac:dyDescent="0.2">
      <c r="A89" s="15"/>
      <c r="B89" s="15"/>
      <c r="C89" s="16"/>
      <c r="D89" s="16"/>
      <c r="E89" s="17"/>
      <c r="F89" s="18"/>
      <c r="G89" s="11"/>
      <c r="H89" s="11"/>
      <c r="I89" s="1"/>
      <c r="J89" s="1"/>
      <c r="K89" s="1"/>
    </row>
    <row r="90" spans="1:11" x14ac:dyDescent="0.2">
      <c r="A90" s="15"/>
      <c r="B90" s="15"/>
      <c r="C90" s="16"/>
      <c r="D90" s="16"/>
      <c r="E90" s="17"/>
      <c r="F90" s="18"/>
      <c r="G90" s="11"/>
      <c r="H90" s="11"/>
      <c r="I90" s="1"/>
      <c r="J90" s="1"/>
      <c r="K90" s="1"/>
    </row>
    <row r="91" spans="1:11" x14ac:dyDescent="0.2">
      <c r="A91" s="15"/>
      <c r="B91" s="15"/>
      <c r="C91" s="16"/>
      <c r="D91" s="16"/>
      <c r="E91" s="17"/>
      <c r="F91" s="18"/>
      <c r="G91" s="11"/>
      <c r="H91" s="11"/>
      <c r="I91" s="1"/>
      <c r="J91" s="1"/>
      <c r="K91" s="1"/>
    </row>
    <row r="92" spans="1:11" x14ac:dyDescent="0.2">
      <c r="A92" s="15"/>
      <c r="B92" s="15"/>
      <c r="C92" s="16"/>
      <c r="D92" s="16"/>
      <c r="E92" s="17"/>
      <c r="F92" s="18"/>
      <c r="G92" s="11"/>
      <c r="H92" s="11"/>
      <c r="I92" s="1"/>
      <c r="J92" s="1"/>
      <c r="K92" s="1"/>
    </row>
    <row r="93" spans="1:11" x14ac:dyDescent="0.2">
      <c r="A93" s="15"/>
      <c r="B93" s="15"/>
      <c r="C93" s="16"/>
      <c r="D93" s="16"/>
      <c r="E93" s="17"/>
      <c r="F93" s="18"/>
      <c r="G93" s="11"/>
      <c r="H93" s="11"/>
      <c r="I93" s="1"/>
      <c r="J93" s="1"/>
      <c r="K93" s="1"/>
    </row>
    <row r="94" spans="1:11" x14ac:dyDescent="0.2">
      <c r="A94" s="15"/>
      <c r="B94" s="15"/>
      <c r="C94" s="16"/>
      <c r="D94" s="16"/>
      <c r="E94" s="17"/>
      <c r="F94" s="18"/>
      <c r="G94" s="11"/>
      <c r="H94" s="11"/>
      <c r="I94" s="1"/>
      <c r="J94" s="1"/>
      <c r="K94" s="1"/>
    </row>
    <row r="95" spans="1:11" x14ac:dyDescent="0.2">
      <c r="A95" s="15"/>
      <c r="B95" s="15"/>
      <c r="C95" s="16"/>
      <c r="D95" s="16"/>
      <c r="E95" s="17"/>
      <c r="F95" s="18"/>
      <c r="G95" s="11"/>
      <c r="H95" s="11"/>
      <c r="I95" s="1"/>
      <c r="J95" s="1"/>
      <c r="K95" s="1"/>
    </row>
    <row r="96" spans="1:11" x14ac:dyDescent="0.2">
      <c r="A96" s="15"/>
      <c r="B96" s="15"/>
      <c r="C96" s="16"/>
      <c r="D96" s="16"/>
      <c r="E96" s="17"/>
      <c r="F96" s="18"/>
      <c r="G96" s="11"/>
      <c r="H96" s="11"/>
      <c r="I96" s="1"/>
      <c r="J96" s="1"/>
      <c r="K96" s="1"/>
    </row>
    <row r="97" spans="1:11" x14ac:dyDescent="0.2">
      <c r="A97" s="15"/>
      <c r="B97" s="15"/>
      <c r="C97" s="16"/>
      <c r="D97" s="16"/>
      <c r="E97" s="17"/>
      <c r="F97" s="18"/>
      <c r="G97" s="11"/>
      <c r="H97" s="11"/>
      <c r="I97" s="1"/>
      <c r="J97" s="1"/>
      <c r="K97" s="1"/>
    </row>
    <row r="98" spans="1:11" x14ac:dyDescent="0.2">
      <c r="A98" s="15"/>
      <c r="B98" s="15"/>
      <c r="C98" s="16"/>
      <c r="D98" s="16"/>
      <c r="E98" s="17"/>
      <c r="F98" s="18"/>
      <c r="G98" s="11"/>
      <c r="H98" s="11"/>
      <c r="I98" s="1"/>
      <c r="J98" s="1"/>
      <c r="K98" s="1"/>
    </row>
    <row r="99" spans="1:11" x14ac:dyDescent="0.2">
      <c r="A99" s="15"/>
      <c r="B99" s="15"/>
      <c r="C99" s="16"/>
      <c r="D99" s="16"/>
      <c r="E99" s="17"/>
      <c r="F99" s="18"/>
      <c r="G99" s="11"/>
      <c r="H99" s="11"/>
      <c r="I99" s="1"/>
      <c r="J99" s="1"/>
      <c r="K99" s="1"/>
    </row>
    <row r="100" spans="1:11" x14ac:dyDescent="0.2">
      <c r="A100" s="15"/>
      <c r="B100" s="15"/>
      <c r="C100" s="16"/>
      <c r="D100" s="16"/>
      <c r="E100" s="17"/>
      <c r="F100" s="18"/>
      <c r="G100" s="11"/>
      <c r="H100" s="11"/>
      <c r="I100" s="1"/>
      <c r="J100" s="1"/>
      <c r="K100" s="1"/>
    </row>
    <row r="101" spans="1:11" x14ac:dyDescent="0.2">
      <c r="A101" s="15"/>
      <c r="B101" s="15"/>
      <c r="C101" s="16"/>
      <c r="D101" s="16"/>
      <c r="E101" s="17"/>
      <c r="F101" s="18"/>
      <c r="G101" s="11"/>
      <c r="H101" s="11"/>
      <c r="I101" s="1"/>
      <c r="J101" s="1"/>
      <c r="K101" s="1"/>
    </row>
    <row r="102" spans="1:11" x14ac:dyDescent="0.2">
      <c r="A102" s="15"/>
      <c r="B102" s="15"/>
      <c r="C102" s="16"/>
      <c r="D102" s="16"/>
      <c r="E102" s="17"/>
      <c r="F102" s="18"/>
      <c r="G102" s="11"/>
      <c r="H102" s="11"/>
      <c r="I102" s="1"/>
      <c r="J102" s="1"/>
      <c r="K102" s="1"/>
    </row>
    <row r="103" spans="1:11" x14ac:dyDescent="0.2">
      <c r="A103" s="19"/>
      <c r="B103" s="19"/>
      <c r="C103" s="16"/>
      <c r="D103" s="16"/>
      <c r="E103" s="17"/>
      <c r="F103" s="18"/>
      <c r="G103" s="11"/>
      <c r="H103" s="11"/>
      <c r="I103" s="1"/>
      <c r="J103" s="1"/>
      <c r="K103" s="1"/>
    </row>
    <row r="104" spans="1:11" x14ac:dyDescent="0.2">
      <c r="A104" s="19"/>
      <c r="B104" s="19"/>
      <c r="C104" s="16"/>
      <c r="D104" s="16"/>
      <c r="E104" s="17"/>
      <c r="F104" s="18"/>
      <c r="G104" s="11"/>
      <c r="H104" s="11"/>
      <c r="I104" s="1"/>
      <c r="J104" s="1"/>
      <c r="K104" s="1"/>
    </row>
    <row r="105" spans="1:11" x14ac:dyDescent="0.2">
      <c r="A105" s="19"/>
      <c r="B105" s="19"/>
      <c r="C105" s="16"/>
      <c r="D105" s="16"/>
      <c r="E105" s="17"/>
      <c r="F105" s="18"/>
      <c r="G105" s="11"/>
      <c r="H105" s="11"/>
      <c r="I105" s="1"/>
      <c r="J105" s="1"/>
      <c r="K105" s="1"/>
    </row>
    <row r="106" spans="1:11" x14ac:dyDescent="0.2">
      <c r="A106" s="19"/>
      <c r="B106" s="19"/>
      <c r="C106" s="16"/>
      <c r="D106" s="16"/>
      <c r="E106" s="17"/>
      <c r="F106" s="18"/>
      <c r="G106" s="11"/>
      <c r="H106" s="11"/>
      <c r="I106" s="1"/>
      <c r="J106" s="1"/>
      <c r="K106" s="1"/>
    </row>
    <row r="107" spans="1:11" x14ac:dyDescent="0.2">
      <c r="A107" s="19"/>
      <c r="B107" s="19"/>
      <c r="C107" s="16"/>
      <c r="D107" s="16"/>
      <c r="E107" s="17"/>
      <c r="F107" s="18"/>
      <c r="G107" s="11"/>
      <c r="H107" s="11"/>
      <c r="I107" s="1"/>
      <c r="J107" s="1"/>
      <c r="K107" s="1"/>
    </row>
    <row r="108" spans="1:11" x14ac:dyDescent="0.2">
      <c r="A108" s="19"/>
      <c r="B108" s="19"/>
      <c r="C108" s="16"/>
      <c r="D108" s="16"/>
      <c r="E108" s="17"/>
      <c r="F108" s="18"/>
      <c r="G108" s="11"/>
      <c r="H108" s="11"/>
      <c r="I108" s="1"/>
      <c r="J108" s="1"/>
      <c r="K108" s="1"/>
    </row>
    <row r="109" spans="1:11" x14ac:dyDescent="0.2">
      <c r="A109" s="19"/>
      <c r="B109" s="19"/>
      <c r="C109" s="16"/>
      <c r="D109" s="16"/>
      <c r="E109" s="17"/>
      <c r="F109" s="18"/>
      <c r="G109" s="11"/>
      <c r="H109" s="11"/>
      <c r="I109" s="1"/>
      <c r="J109" s="1"/>
      <c r="K109" s="1"/>
    </row>
    <row r="110" spans="1:11" x14ac:dyDescent="0.2">
      <c r="A110" s="19"/>
      <c r="B110" s="19"/>
      <c r="C110" s="16"/>
      <c r="D110" s="16"/>
      <c r="E110" s="17"/>
      <c r="F110" s="18"/>
      <c r="G110" s="11"/>
      <c r="H110" s="11"/>
      <c r="I110" s="1"/>
      <c r="J110" s="1"/>
      <c r="K110" s="1"/>
    </row>
    <row r="111" spans="1:11" x14ac:dyDescent="0.2">
      <c r="A111" s="19"/>
      <c r="B111" s="19"/>
      <c r="C111" s="16"/>
      <c r="D111" s="16"/>
      <c r="E111" s="17"/>
      <c r="F111" s="18"/>
      <c r="G111" s="11"/>
      <c r="H111" s="11"/>
      <c r="I111" s="1"/>
      <c r="J111" s="1"/>
      <c r="K111" s="1"/>
    </row>
    <row r="112" spans="1:11" x14ac:dyDescent="0.2">
      <c r="A112" s="19"/>
      <c r="B112" s="19"/>
      <c r="C112" s="16"/>
      <c r="D112" s="16"/>
      <c r="E112" s="17"/>
      <c r="F112" s="18"/>
      <c r="G112" s="11"/>
      <c r="H112" s="11"/>
      <c r="I112" s="1"/>
      <c r="J112" s="1"/>
      <c r="K112" s="1"/>
    </row>
    <row r="113" spans="1:11" x14ac:dyDescent="0.2">
      <c r="A113" s="19"/>
      <c r="B113" s="19"/>
      <c r="C113" s="16"/>
      <c r="D113" s="16"/>
      <c r="E113" s="17"/>
      <c r="F113" s="18"/>
      <c r="G113" s="11"/>
      <c r="H113" s="11"/>
      <c r="I113" s="1"/>
      <c r="J113" s="1"/>
      <c r="K113" s="1"/>
    </row>
    <row r="114" spans="1:11" x14ac:dyDescent="0.2">
      <c r="A114" s="19"/>
      <c r="B114" s="19"/>
      <c r="C114" s="16"/>
      <c r="D114" s="16"/>
      <c r="E114" s="17"/>
      <c r="F114" s="18"/>
      <c r="G114" s="11"/>
      <c r="H114" s="11"/>
      <c r="I114" s="1"/>
      <c r="J114" s="1"/>
      <c r="K114" s="1"/>
    </row>
    <row r="115" spans="1:11" x14ac:dyDescent="0.2">
      <c r="A115" s="19"/>
      <c r="B115" s="19"/>
      <c r="C115" s="16"/>
      <c r="D115" s="16"/>
      <c r="E115" s="17"/>
      <c r="F115" s="18"/>
      <c r="G115" s="11"/>
      <c r="H115" s="11"/>
      <c r="I115" s="1"/>
      <c r="J115" s="1"/>
      <c r="K115" s="1"/>
    </row>
    <row r="116" spans="1:11" x14ac:dyDescent="0.2">
      <c r="A116" s="19"/>
      <c r="B116" s="19"/>
      <c r="C116" s="16"/>
      <c r="D116" s="16"/>
      <c r="E116" s="17"/>
      <c r="F116" s="18"/>
      <c r="G116" s="11"/>
      <c r="H116" s="11"/>
      <c r="I116" s="1"/>
      <c r="J116" s="1"/>
      <c r="K116" s="1"/>
    </row>
    <row r="117" spans="1:11" x14ac:dyDescent="0.2">
      <c r="A117" s="19"/>
      <c r="B117" s="19"/>
      <c r="C117" s="16"/>
      <c r="D117" s="16"/>
      <c r="E117" s="17"/>
      <c r="F117" s="18"/>
      <c r="G117" s="11"/>
      <c r="H117" s="11"/>
      <c r="I117" s="1"/>
      <c r="J117" s="1"/>
      <c r="K117" s="1"/>
    </row>
    <row r="118" spans="1:11" x14ac:dyDescent="0.2">
      <c r="A118" s="19"/>
      <c r="B118" s="19"/>
      <c r="C118" s="16"/>
      <c r="D118" s="16"/>
      <c r="E118" s="17"/>
      <c r="F118" s="18"/>
      <c r="G118" s="11"/>
      <c r="H118" s="11"/>
      <c r="I118" s="1"/>
      <c r="J118" s="1"/>
      <c r="K118" s="1"/>
    </row>
    <row r="119" spans="1:11" x14ac:dyDescent="0.2">
      <c r="A119" s="19"/>
      <c r="B119" s="19"/>
      <c r="C119" s="16"/>
      <c r="D119" s="16"/>
      <c r="E119" s="17"/>
      <c r="F119" s="18"/>
      <c r="G119" s="11"/>
      <c r="H119" s="11"/>
      <c r="I119" s="1"/>
      <c r="J119" s="1"/>
      <c r="K119" s="1"/>
    </row>
    <row r="120" spans="1:11" x14ac:dyDescent="0.2">
      <c r="A120" s="19"/>
      <c r="B120" s="19"/>
      <c r="C120" s="16"/>
      <c r="D120" s="16"/>
      <c r="E120" s="17"/>
      <c r="F120" s="18"/>
      <c r="G120" s="11"/>
      <c r="H120" s="11"/>
      <c r="I120" s="1"/>
      <c r="J120" s="1"/>
      <c r="K120" s="1"/>
    </row>
    <row r="121" spans="1:11" x14ac:dyDescent="0.2">
      <c r="A121" s="19"/>
      <c r="B121" s="19"/>
      <c r="C121" s="16"/>
      <c r="D121" s="16"/>
      <c r="E121" s="17"/>
      <c r="F121" s="18"/>
      <c r="G121" s="11"/>
      <c r="H121" s="11"/>
      <c r="I121" s="1"/>
      <c r="J121" s="1"/>
      <c r="K121" s="1"/>
    </row>
    <row r="122" spans="1:11" x14ac:dyDescent="0.2">
      <c r="A122" s="19"/>
      <c r="B122" s="19"/>
      <c r="C122" s="16"/>
      <c r="D122" s="16"/>
      <c r="E122" s="17"/>
      <c r="F122" s="18"/>
      <c r="G122" s="11"/>
      <c r="H122" s="11"/>
      <c r="I122" s="1"/>
      <c r="J122" s="1"/>
      <c r="K122" s="1"/>
    </row>
    <row r="123" spans="1:11" x14ac:dyDescent="0.2">
      <c r="A123" s="19"/>
      <c r="B123" s="19"/>
      <c r="C123" s="16"/>
      <c r="D123" s="16"/>
      <c r="E123" s="17"/>
      <c r="F123" s="18"/>
      <c r="G123" s="11"/>
      <c r="H123" s="11"/>
      <c r="I123" s="1"/>
      <c r="J123" s="1"/>
      <c r="K123" s="1"/>
    </row>
    <row r="124" spans="1:11" x14ac:dyDescent="0.2">
      <c r="A124" s="19"/>
      <c r="B124" s="19"/>
      <c r="C124" s="16"/>
      <c r="D124" s="16"/>
      <c r="E124" s="17"/>
      <c r="F124" s="18"/>
      <c r="G124" s="11"/>
      <c r="H124" s="11"/>
      <c r="I124" s="1"/>
      <c r="J124" s="1"/>
      <c r="K124" s="1"/>
    </row>
    <row r="125" spans="1:11" x14ac:dyDescent="0.2">
      <c r="A125" s="19"/>
      <c r="B125" s="19"/>
      <c r="C125" s="16"/>
      <c r="D125" s="16"/>
      <c r="E125" s="17"/>
      <c r="F125" s="18"/>
      <c r="G125" s="11"/>
      <c r="H125" s="11"/>
      <c r="I125" s="1"/>
      <c r="J125" s="1"/>
      <c r="K125" s="1"/>
    </row>
    <row r="126" spans="1:11" x14ac:dyDescent="0.2">
      <c r="A126" s="19"/>
      <c r="B126" s="19"/>
      <c r="C126" s="16"/>
      <c r="D126" s="16"/>
      <c r="E126" s="17"/>
      <c r="F126" s="18"/>
      <c r="G126" s="11"/>
      <c r="H126" s="11"/>
      <c r="I126" s="1"/>
      <c r="J126" s="1"/>
      <c r="K126" s="1"/>
    </row>
    <row r="127" spans="1:11" x14ac:dyDescent="0.2">
      <c r="A127" s="19"/>
      <c r="B127" s="19"/>
      <c r="C127" s="16"/>
      <c r="D127" s="16"/>
      <c r="E127" s="17"/>
      <c r="F127" s="18"/>
      <c r="G127" s="11"/>
      <c r="H127" s="11"/>
      <c r="I127" s="1"/>
      <c r="J127" s="1"/>
      <c r="K127" s="1"/>
    </row>
    <row r="128" spans="1:11" x14ac:dyDescent="0.2">
      <c r="A128" s="19"/>
      <c r="B128" s="19"/>
      <c r="C128" s="16"/>
      <c r="D128" s="16"/>
      <c r="E128" s="17"/>
      <c r="F128" s="18"/>
      <c r="G128" s="11"/>
      <c r="H128" s="11"/>
      <c r="I128" s="1"/>
      <c r="J128" s="1"/>
      <c r="K128" s="1"/>
    </row>
    <row r="129" spans="1:11" x14ac:dyDescent="0.2">
      <c r="A129" s="19"/>
      <c r="B129" s="19"/>
      <c r="C129" s="16"/>
      <c r="D129" s="16"/>
      <c r="E129" s="17"/>
      <c r="F129" s="18"/>
      <c r="G129" s="11"/>
      <c r="H129" s="11"/>
      <c r="I129" s="1"/>
      <c r="J129" s="1"/>
      <c r="K129" s="1"/>
    </row>
    <row r="130" spans="1:11" x14ac:dyDescent="0.2">
      <c r="A130" s="19"/>
      <c r="B130" s="19"/>
      <c r="C130" s="16"/>
      <c r="D130" s="16"/>
      <c r="E130" s="17"/>
      <c r="F130" s="18"/>
      <c r="G130" s="11"/>
      <c r="H130" s="11"/>
      <c r="I130" s="1"/>
      <c r="J130" s="1"/>
      <c r="K130" s="1"/>
    </row>
    <row r="131" spans="1:11" x14ac:dyDescent="0.2">
      <c r="A131" s="19"/>
      <c r="B131" s="19"/>
      <c r="C131" s="16"/>
      <c r="D131" s="16"/>
      <c r="E131" s="17"/>
      <c r="F131" s="18"/>
      <c r="G131" s="11"/>
      <c r="H131" s="11"/>
      <c r="I131" s="1"/>
      <c r="J131" s="1"/>
      <c r="K131" s="1"/>
    </row>
    <row r="132" spans="1:11" x14ac:dyDescent="0.2">
      <c r="A132" s="19"/>
      <c r="B132" s="19"/>
      <c r="C132" s="16"/>
      <c r="D132" s="16"/>
      <c r="E132" s="17"/>
      <c r="F132" s="18"/>
      <c r="G132" s="11"/>
      <c r="H132" s="11"/>
      <c r="I132" s="1"/>
      <c r="J132" s="1"/>
      <c r="K132" s="1"/>
    </row>
    <row r="133" spans="1:11" x14ac:dyDescent="0.2">
      <c r="A133" s="19"/>
      <c r="B133" s="19"/>
      <c r="C133" s="16"/>
      <c r="D133" s="16"/>
      <c r="E133" s="17"/>
      <c r="F133" s="18"/>
      <c r="G133" s="11"/>
      <c r="H133" s="11"/>
      <c r="I133" s="1"/>
      <c r="J133" s="1"/>
      <c r="K133" s="1"/>
    </row>
    <row r="134" spans="1:11" x14ac:dyDescent="0.2">
      <c r="A134" s="19"/>
      <c r="B134" s="19"/>
      <c r="C134" s="16"/>
      <c r="D134" s="16"/>
      <c r="E134" s="17"/>
      <c r="F134" s="18"/>
      <c r="G134" s="11"/>
      <c r="H134" s="11"/>
      <c r="I134" s="1"/>
      <c r="J134" s="1"/>
      <c r="K134" s="1"/>
    </row>
    <row r="135" spans="1:11" x14ac:dyDescent="0.2">
      <c r="A135" s="19"/>
      <c r="B135" s="19"/>
      <c r="C135" s="16"/>
      <c r="D135" s="16"/>
      <c r="E135" s="17"/>
      <c r="F135" s="18"/>
      <c r="G135" s="11"/>
      <c r="H135" s="11"/>
      <c r="I135" s="1"/>
      <c r="J135" s="1"/>
      <c r="K135" s="1"/>
    </row>
    <row r="136" spans="1:11" x14ac:dyDescent="0.2">
      <c r="A136" s="19"/>
      <c r="B136" s="19"/>
      <c r="C136" s="16"/>
      <c r="D136" s="16"/>
      <c r="E136" s="17"/>
      <c r="F136" s="18"/>
      <c r="G136" s="11"/>
      <c r="H136" s="11"/>
      <c r="I136" s="1"/>
      <c r="J136" s="1"/>
      <c r="K136" s="1"/>
    </row>
  </sheetData>
  <mergeCells count="26">
    <mergeCell ref="B73:G73"/>
    <mergeCell ref="B74:G74"/>
    <mergeCell ref="B67:G67"/>
    <mergeCell ref="B68:G68"/>
    <mergeCell ref="B69:G69"/>
    <mergeCell ref="B70:G70"/>
    <mergeCell ref="B71:G71"/>
    <mergeCell ref="B72:G72"/>
    <mergeCell ref="B66:G66"/>
    <mergeCell ref="C14:G14"/>
    <mergeCell ref="C40:E40"/>
    <mergeCell ref="C41:G41"/>
    <mergeCell ref="C54:E54"/>
    <mergeCell ref="C55:E55"/>
    <mergeCell ref="C56:E56"/>
    <mergeCell ref="C57:E57"/>
    <mergeCell ref="B60:G60"/>
    <mergeCell ref="B61:G61"/>
    <mergeCell ref="B63:G63"/>
    <mergeCell ref="B65:G65"/>
    <mergeCell ref="E12:E13"/>
    <mergeCell ref="A4:G4"/>
    <mergeCell ref="A5:G6"/>
    <mergeCell ref="A7:G8"/>
    <mergeCell ref="A9:G10"/>
    <mergeCell ref="D11:E11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Gitana Urbutienė</dc:creator>
  <cp:lastModifiedBy>User</cp:lastModifiedBy>
  <cp:lastPrinted>2006-10-19T11:08:30Z</cp:lastPrinted>
  <dcterms:created xsi:type="dcterms:W3CDTF">2000-03-15T14:19:55Z</dcterms:created>
  <dcterms:modified xsi:type="dcterms:W3CDTF">2020-08-26T07:25:41Z</dcterms:modified>
</cp:coreProperties>
</file>