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ambercellinvestment.sharepoint.com/sites/AmbercellData/Shared Documents/TENDERS/KONKURSAI RITA/Vilnius/Santariskiu klinikos/2022 09 05 Egle 619402 Radiof.preparatai + RF/Egle/"/>
    </mc:Choice>
  </mc:AlternateContent>
  <xr:revisionPtr revIDLastSave="15" documentId="8_{BE2B779E-23CC-4465-92A1-36AC9427D369}" xr6:coauthVersionLast="47" xr6:coauthVersionMax="47" xr10:uidLastSave="{B1781680-E567-4A6A-A26D-5B969E418377}"/>
  <bookViews>
    <workbookView xWindow="2760" yWindow="0" windowWidth="21600" windowHeight="15495" xr2:uid="{00000000-000D-0000-FFFF-FFFF00000000}"/>
  </bookViews>
  <sheets>
    <sheet name="Specifikacij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 i="1" l="1"/>
  <c r="I7" i="1"/>
  <c r="H8" i="1"/>
  <c r="H7" i="1"/>
</calcChain>
</file>

<file path=xl/sharedStrings.xml><?xml version="1.0" encoding="utf-8"?>
<sst xmlns="http://schemas.openxmlformats.org/spreadsheetml/2006/main" count="22" uniqueCount="21">
  <si>
    <t>Makroagreguotas HSA žymėjimui radiotechneciu</t>
  </si>
  <si>
    <t>Radiofarmacinio preparato surišimui galima naudoti ne mažiau kaip 2500MBq 99mTc; Radiofarmacinio preparato surišimas turi būti nesudėtingas (rišimas mažesniame kiekyje buteliukų, rišimui nereikalingas radiofarmacinio preparato virimas ar specialus šidymas ir pan.); Surištas radiofarmacinis preparatas turi išlikti stabilus ne trumpiau kaip 6 val.; Surištą radiofarmacinį preparatą galima naudoti vaikams (asmenims jaunesniems kaip 18 metų);</t>
  </si>
  <si>
    <t>buteliukas</t>
  </si>
  <si>
    <t>vnt</t>
  </si>
  <si>
    <t>Radioaktyviuoju Holmiu-166 žymėtos mikrosferos radioembolizacijai, gydomoji dozė</t>
  </si>
  <si>
    <t>Radioaktyviuoju Holmiu-166 žymėtos mikrosferos radioembolizacijai, diagnostinė dozė</t>
  </si>
  <si>
    <t>Prekės bendrinis pavadinimas</t>
  </si>
  <si>
    <t>Aprašymas ir techniniai reikalavimai</t>
  </si>
  <si>
    <t>Mat. vnt.</t>
  </si>
  <si>
    <t>PVM tarifas %</t>
  </si>
  <si>
    <t>Suma be PVM</t>
  </si>
  <si>
    <t>Suma su PVM</t>
  </si>
  <si>
    <t>Mato vnt įkainis Eur be PVM</t>
  </si>
  <si>
    <t>VšĮ VILNIAUS UNIVERSITETO LIGONINĖ SANTAROS KLINIKOS</t>
  </si>
  <si>
    <t xml:space="preserve"> 1.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</si>
  <si>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Maksimalus kiekis</t>
  </si>
  <si>
    <t xml:space="preserve">             RADIOFARMACINIAI PREPARATAI BEI FARMACINIAI PREPARATAI, SKIRTI ŽYMĖJIMUI TECHNECIU IR RADIOEMBOLIZACIJOS PRIEMONĖS NR. 5384</t>
  </si>
  <si>
    <t xml:space="preserve">Pirkimo dalies Nr. </t>
  </si>
  <si>
    <t xml:space="preserve">TECHNINĖ SPECIFIKACIJA </t>
  </si>
  <si>
    <r>
      <t xml:space="preserve">1. Mikrosferos radioembolizacijai su Holmium-166 (Ho-166); 2. Mikrosferos biologiškai suderinamos, pagamintos iš PLLA (poli-L-pieno rūgšties); 3. Vidutinis dalelių dydis 30 mkm (ne mažiau kaip 97% tarp 15-60 mkm dalelių); suspensija; 4. Dalelės turi būti matomos MRT, SPECT; 5. Mikrosferos radioembolizacijai fasuojamos buteliuke ir talpinamas į švino apsauginį konteinerį; 6. Mikrosferos radioembolizacijai su Ho-166 pristatomos sukalibruotos procedūros dienai, iki 2 GBq buteliuke; 7. Jei pristatyta Ho-166 pakuotė (ar flakonas) pažeista ir 1 metro nuo pakuotės atstumu dozės galia viršija 10 mikroSv/val., tiekėjas privalo prekę atsiimti; 8. Su kiekvienu Ho-166 užsakymu pristatoma tiek vienkartinių priemonių rinkinių, skirtų Ho-166 mikrosferų suinjekavimui pacientui, kiek yra pristatoma Ho-166 mikrosferų flakonų; 9. Prieš suplanuotą pirmą procedūrą teikėjas turi atsiųsti  kalibravimo šaltinį, skirtą sukalibruoti dozės kalibratoriams (aktyvumo matuokliams) darbui su Ho-166; 10. Užsakytos mikrosferos radioembolizacijai su Ho-166 pristatomos į  VšĮ Vilniaus universiteto ligoninės Santaros klinikų Branduolinės medicinos skyrių iki 12:00 val.; 11. Tiekėjas sumoka valstybinę rinkliavą už vienkartinio leidimo išdavimą už radioaktyviųjų šaltinių vežimą į VšĮ Vilniaus universiteto ligoninės Santaros klinikas. </t>
    </r>
    <r>
      <rPr>
        <b/>
        <sz val="10"/>
        <color rgb="FF000000"/>
        <rFont val="Times New Roman"/>
        <family val="1"/>
        <charset val="186"/>
      </rPr>
      <t>Quirem scout. Quirem Medical/Terumo</t>
    </r>
  </si>
  <si>
    <r>
      <t xml:space="preserve">1. Mikrosferos radioembolizacijai su Holmiu-166 (Ho-166); 2. Su kiekvienu Ho-166 užsakymu pristatoma tiek vienkartinių priemonių rinkinių, skirtų Ho-166 mikrosferų suinjekavimui pacientui, kiek yra pristatoma Ho-166 mikrosferų flakonų; 3. Mikrosferos radioembolizacijai fasuojamos  buteliuke ir talpinamas į švino apsauginį konteinerį; 4. Prieš suplanuotą gydymą teikėjas turi atsiųsti  kalibravimo šaltinį, skirtą sukalibruoti dozės kalibratoriams (aktyvumo matuokliams) darbui su Ho-166; 5. Mikrosferos radioembolizacijai su Ho-166  pristatomos sukalibruotos, gydymo skyrimo dienai iki 12 GBq buteliuke; 6. Mikrosferos biologiškai suderinamos, pagamintos iš PLLA (poli-L-pieno rūgšties); 7. Vidutinis dalelių dydis 30 mkm (ne mažiau kaip 97% tarp 15-60 mkm dalelių); 8. Tankumas 1,4 g/cm3; 9. Dalelės turi būti matomos MRT ir SPECT; 10. Pirmo užsakymo metu pristatomos dvi Ho-166 mikrosferų embolizacijai skirtos, ekranuojančios vaisto „paskyrimo dėžės“. Pirmo užsakymo metu turi būti pateikiama techniškai suderinta programinė įranga dozimetrijos skaičiavimui. Programinė įranga turi turėti galimybę vertinti pacientų vidinių organų apšvitą iš MRT ir SPECT/KT vaizdų po radiofarmacinių preparatų suleidimo; 11. Jei pristatyta Ho-166 pakuotė (ar flakonas) pažeista ir 1 metro nuo pakuotės atstumu dozės galia viršija 10 mikroSv/val., tiekėjas privalo prekę atsiimti; 12. Tiekėjas sumoka vaistybinę rinkliavą už vienkartinio leidimo išdavimą už radioaktyviųjų šaltinių vežimą į VšĮ Vilniaus universiteto ligoninės Santaros klinikas; 13. Užsakytos mikrosferos radioembolizacijai su Ho-166 pristatomos į  VšĮ Vilniaus universiteto ligoninės Santaros klinikų Branduolinės medicinos skyrių iki 12:00 val.  </t>
    </r>
    <r>
      <rPr>
        <b/>
        <sz val="10"/>
        <color rgb="FF000000"/>
        <rFont val="Times New Roman"/>
        <family val="1"/>
        <charset val="186"/>
      </rPr>
      <t>Quirem spheres. Quirem Medical/Terumo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</si>
</sst>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0.000"/>
    <numFmt numFmtId="166" formatCode="0.0000"/>
  </numFmts>
  <fonts count="11">
    <font>
      <sz val="11"/>
      <color indexed="8"/>
      <name val="Helvetica Neue"/>
    </font>
    <font>
      <b/>
      <sz val="12"/>
      <color indexed="9"/>
      <name val="Times New Roman"/>
      <family val="1"/>
      <charset val="186"/>
    </font>
    <font>
      <b/>
      <sz val="10"/>
      <color indexed="9"/>
      <name val="Times New Roman"/>
      <family val="1"/>
      <charset val="186"/>
    </font>
    <font>
      <sz val="10"/>
      <color indexed="8"/>
      <name val="Times New Roman"/>
      <family val="1"/>
      <charset val="186"/>
    </font>
    <font>
      <sz val="11"/>
      <color indexed="8"/>
      <name val="Times New Roman"/>
      <family val="1"/>
      <charset val="186"/>
    </font>
    <font>
      <b/>
      <sz val="11"/>
      <name val="Times New Roman"/>
      <family val="1"/>
      <charset val="186"/>
    </font>
    <font>
      <sz val="11"/>
      <name val="Times New Roman"/>
      <family val="1"/>
      <charset val="186"/>
    </font>
    <font>
      <sz val="11"/>
      <color indexed="9"/>
      <name val="Times New Roman"/>
      <family val="1"/>
      <charset val="186"/>
    </font>
    <font>
      <b/>
      <sz val="12"/>
      <name val="Times New Roman"/>
      <family val="1"/>
      <charset val="186"/>
    </font>
    <font>
      <sz val="11"/>
      <color theme="1"/>
      <name val="Times New Roman"/>
      <family val="1"/>
      <charset val="186"/>
    </font>
    <font>
      <b/>
      <sz val="10"/>
      <color rgb="FF000000"/>
      <name val="Times New Roman"/>
      <family val="1"/>
      <charset val="186"/>
    </font>
  </fonts>
  <fills count="5">
    <fill>
      <patternFill patternType="none"/>
    </fill>
    <fill>
      <patternFill patternType="gray125"/>
    </fill>
    <fill>
      <patternFill patternType="solid">
        <fgColor indexed="10"/>
        <bgColor auto="1"/>
      </patternFill>
    </fill>
    <fill>
      <patternFill patternType="solid">
        <fgColor theme="0"/>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pplyNumberFormat="0" applyFill="0" applyBorder="0" applyProtection="0">
      <alignment vertical="top"/>
    </xf>
  </cellStyleXfs>
  <cellXfs count="30">
    <xf numFmtId="0" fontId="0" fillId="0" borderId="0" xfId="0" applyFont="1" applyAlignment="1">
      <alignment vertical="top"/>
    </xf>
    <xf numFmtId="2" fontId="4" fillId="0" borderId="0" xfId="0" applyNumberFormat="1" applyFont="1" applyAlignment="1">
      <alignment vertical="top"/>
    </xf>
    <xf numFmtId="2" fontId="4" fillId="0" borderId="0" xfId="0" applyNumberFormat="1" applyFont="1" applyAlignment="1">
      <alignment horizontal="center" vertical="top"/>
    </xf>
    <xf numFmtId="164" fontId="4" fillId="0" borderId="0" xfId="0" applyNumberFormat="1" applyFont="1" applyAlignment="1">
      <alignment vertical="top"/>
    </xf>
    <xf numFmtId="2" fontId="2" fillId="2" borderId="0" xfId="0" applyNumberFormat="1" applyFont="1" applyFill="1" applyBorder="1" applyAlignment="1">
      <alignment horizontal="center" vertical="center" wrapText="1"/>
    </xf>
    <xf numFmtId="2" fontId="3" fillId="2"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2" fontId="4" fillId="2"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2" fontId="4" fillId="2" borderId="1" xfId="0" applyNumberFormat="1" applyFont="1" applyFill="1" applyBorder="1" applyAlignment="1">
      <alignment horizontal="left" vertical="center" wrapText="1"/>
    </xf>
    <xf numFmtId="2" fontId="6" fillId="0" borderId="1" xfId="0" applyNumberFormat="1" applyFont="1" applyBorder="1" applyAlignment="1">
      <alignment horizontal="center" vertical="center"/>
    </xf>
    <xf numFmtId="1" fontId="4" fillId="2"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2" fontId="1" fillId="2" borderId="0" xfId="0" applyNumberFormat="1" applyFont="1" applyFill="1" applyBorder="1" applyAlignment="1">
      <alignment horizontal="center" vertical="center" wrapText="1"/>
    </xf>
    <xf numFmtId="0" fontId="8" fillId="0" borderId="0" xfId="0" applyFont="1" applyFill="1" applyAlignment="1">
      <alignment horizont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2" fontId="4" fillId="0" borderId="0" xfId="0" applyNumberFormat="1" applyFont="1" applyFill="1" applyAlignment="1">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3B3D3C"/>
      <rgbColor rgb="FFFFFFFF"/>
      <rgbColor rgb="FF3C3E3D"/>
      <rgbColor rgb="FFC0C0C0"/>
      <rgbColor rgb="FFAAAAAA"/>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showGridLines="0" tabSelected="1" topLeftCell="A3" zoomScale="70" zoomScaleNormal="70" workbookViewId="0">
      <selection activeCell="C8" sqref="C8"/>
    </sheetView>
  </sheetViews>
  <sheetFormatPr defaultColWidth="10.875" defaultRowHeight="20.100000000000001" customHeight="1"/>
  <cols>
    <col min="1" max="1" width="7.5" style="1" customWidth="1"/>
    <col min="2" max="2" width="28.375" style="1" customWidth="1"/>
    <col min="3" max="3" width="71" style="1" customWidth="1"/>
    <col min="4" max="4" width="9.875" style="2" customWidth="1"/>
    <col min="5" max="5" width="12.5" style="3" customWidth="1"/>
    <col min="6" max="6" width="11.125" style="1" customWidth="1"/>
    <col min="7" max="7" width="7.125" style="1" customWidth="1"/>
    <col min="8" max="8" width="9.625" style="1" customWidth="1"/>
    <col min="9" max="9" width="10.25" style="1" customWidth="1"/>
    <col min="10" max="253" width="10.875" style="1" customWidth="1"/>
    <col min="254" max="16384" width="10.875" style="1"/>
  </cols>
  <sheetData>
    <row r="1" spans="1:9" ht="30" customHeight="1">
      <c r="A1" s="4"/>
      <c r="B1" s="18" t="s">
        <v>13</v>
      </c>
      <c r="C1" s="18"/>
      <c r="D1" s="18"/>
      <c r="E1" s="18"/>
      <c r="F1" s="18"/>
      <c r="G1" s="18"/>
      <c r="H1" s="18"/>
      <c r="I1" s="18"/>
    </row>
    <row r="2" spans="1:9" ht="15" customHeight="1">
      <c r="A2" s="17" t="s">
        <v>18</v>
      </c>
      <c r="B2" s="17"/>
      <c r="C2" s="17"/>
      <c r="D2" s="17"/>
      <c r="E2" s="17"/>
      <c r="F2" s="17"/>
      <c r="G2" s="17"/>
      <c r="H2" s="17"/>
      <c r="I2" s="17"/>
    </row>
    <row r="3" spans="1:9" ht="15" customHeight="1">
      <c r="A3" s="16" t="s">
        <v>16</v>
      </c>
      <c r="B3" s="16"/>
      <c r="C3" s="16"/>
      <c r="D3" s="16"/>
      <c r="E3" s="16"/>
      <c r="F3" s="16"/>
      <c r="G3" s="16"/>
      <c r="H3" s="16"/>
      <c r="I3" s="16"/>
    </row>
    <row r="4" spans="1:9" ht="48" customHeight="1" thickBot="1">
      <c r="A4" s="19" t="s">
        <v>14</v>
      </c>
      <c r="B4" s="19"/>
      <c r="C4" s="19"/>
      <c r="D4" s="19"/>
      <c r="E4" s="19"/>
      <c r="F4" s="19"/>
      <c r="G4" s="19"/>
      <c r="H4" s="19"/>
      <c r="I4" s="20"/>
    </row>
    <row r="5" spans="1:9" ht="43.5" thickBot="1">
      <c r="A5" s="12" t="s">
        <v>17</v>
      </c>
      <c r="B5" s="13" t="s">
        <v>6</v>
      </c>
      <c r="C5" s="13" t="s">
        <v>7</v>
      </c>
      <c r="D5" s="13" t="s">
        <v>8</v>
      </c>
      <c r="E5" s="13" t="s">
        <v>15</v>
      </c>
      <c r="F5" s="13" t="s">
        <v>12</v>
      </c>
      <c r="G5" s="13" t="s">
        <v>9</v>
      </c>
      <c r="H5" s="13" t="s">
        <v>10</v>
      </c>
      <c r="I5" s="14" t="s">
        <v>11</v>
      </c>
    </row>
    <row r="6" spans="1:9" ht="63.75" hidden="1">
      <c r="A6" s="11">
        <v>1</v>
      </c>
      <c r="B6" s="9" t="s">
        <v>0</v>
      </c>
      <c r="C6" s="5" t="s">
        <v>1</v>
      </c>
      <c r="D6" s="7" t="s">
        <v>2</v>
      </c>
      <c r="E6" s="8">
        <v>84</v>
      </c>
      <c r="F6" s="15"/>
      <c r="G6" s="6"/>
      <c r="H6" s="10"/>
      <c r="I6" s="10"/>
    </row>
    <row r="7" spans="1:9" s="29" customFormat="1" ht="178.5">
      <c r="A7" s="21">
        <v>2</v>
      </c>
      <c r="B7" s="22" t="s">
        <v>5</v>
      </c>
      <c r="C7" s="23" t="s">
        <v>19</v>
      </c>
      <c r="D7" s="24" t="s">
        <v>3</v>
      </c>
      <c r="E7" s="25">
        <v>9</v>
      </c>
      <c r="F7" s="26">
        <v>8000</v>
      </c>
      <c r="G7" s="27">
        <v>5</v>
      </c>
      <c r="H7" s="28">
        <f>E7*F7</f>
        <v>72000</v>
      </c>
      <c r="I7" s="28">
        <f>H7*1.05</f>
        <v>75600</v>
      </c>
    </row>
    <row r="8" spans="1:9" s="29" customFormat="1" ht="229.5">
      <c r="A8" s="21">
        <v>3</v>
      </c>
      <c r="B8" s="22" t="s">
        <v>4</v>
      </c>
      <c r="C8" s="23" t="s">
        <v>20</v>
      </c>
      <c r="D8" s="24" t="s">
        <v>3</v>
      </c>
      <c r="E8" s="25">
        <v>9</v>
      </c>
      <c r="F8" s="26">
        <v>16000</v>
      </c>
      <c r="G8" s="27">
        <v>5</v>
      </c>
      <c r="H8" s="28">
        <f>E8*F8</f>
        <v>144000</v>
      </c>
      <c r="I8" s="28">
        <f>H8*1.05</f>
        <v>151200</v>
      </c>
    </row>
  </sheetData>
  <mergeCells count="4">
    <mergeCell ref="A3:I3"/>
    <mergeCell ref="A2:I2"/>
    <mergeCell ref="B1:I1"/>
    <mergeCell ref="A4:I4"/>
  </mergeCells>
  <pageMargins left="0.78740200000000005" right="0.35433100000000001" top="0.39370100000000002" bottom="0" header="0" footer="0"/>
  <pageSetup scale="67" fitToHeight="0" orientation="landscape" r:id="rId1"/>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5" ma:contentTypeDescription="Create a new document." ma:contentTypeScope="" ma:versionID="71551dbe15ab8d0ff8145e3071b1cf01">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74d8b850e0131eaf52644a543bb3e8a1"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03D7E7-EE5E-49BB-9867-E56EB17F0870}">
  <ds:schemaRefs>
    <ds:schemaRef ds:uri="http://schemas.microsoft.com/sharepoint/v3/contenttype/forms"/>
  </ds:schemaRefs>
</ds:datastoreItem>
</file>

<file path=customXml/itemProps2.xml><?xml version="1.0" encoding="utf-8"?>
<ds:datastoreItem xmlns:ds="http://schemas.openxmlformats.org/officeDocument/2006/customXml" ds:itemID="{DDB9DB0C-D39B-49DB-94E4-E8F75B832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Knašienė</dc:creator>
  <cp:lastModifiedBy>Rita Jarutė</cp:lastModifiedBy>
  <dcterms:created xsi:type="dcterms:W3CDTF">2020-01-24T09:29:21Z</dcterms:created>
  <dcterms:modified xsi:type="dcterms:W3CDTF">2022-09-02T12:49:43Z</dcterms:modified>
</cp:coreProperties>
</file>