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arboralt.sharepoint.com/sites/ArboraDropbox/Shared Documents/CVPIS/2025/ESO 2025/3470369 0,4 – 35 kV linijų valymo Alytaus reg. (Varėnos tinklas) darbai/PATEIKIMUI/"/>
    </mc:Choice>
  </mc:AlternateContent>
  <xr:revisionPtr revIDLastSave="37" documentId="10_ncr:100_{7AB91C85-7594-4A65-8A89-B257E462E618}" xr6:coauthVersionLast="47" xr6:coauthVersionMax="47" xr10:uidLastSave="{E7401716-61C8-4BC2-8D2E-34107673505A}"/>
  <bookViews>
    <workbookView xWindow="-98" yWindow="-98" windowWidth="21795" windowHeight="11625" xr2:uid="{00000000-000D-0000-FFFF-FFFF00000000}"/>
  </bookViews>
  <sheets>
    <sheet name="Įkainių lentelė" sheetId="3" r:id="rId1"/>
  </sheets>
  <definedNames>
    <definedName name="_xlnm._FilterDatabase" localSheetId="0" hidden="1">'Įkainių lentelė'!$A$1:$E$1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 l="1"/>
  <c r="E12" i="3" s="1"/>
  <c r="E13" i="3" l="1"/>
</calcChain>
</file>

<file path=xl/sharedStrings.xml><?xml version="1.0" encoding="utf-8"?>
<sst xmlns="http://schemas.openxmlformats.org/spreadsheetml/2006/main" count="39" uniqueCount="34">
  <si>
    <t>ĮKAINIS</t>
  </si>
  <si>
    <t>Mato vnt.</t>
  </si>
  <si>
    <t xml:space="preserve">Preliminarios apimtys </t>
  </si>
  <si>
    <t>Maksimalus priimtinas įkainis (EUR be PVM)</t>
  </si>
  <si>
    <t>Rangovo siūlomas įkainis (EUR be PVM)</t>
  </si>
  <si>
    <t>100 m²</t>
  </si>
  <si>
    <t>vnt.</t>
  </si>
  <si>
    <t>medis</t>
  </si>
  <si>
    <t>Užsakymo administavimas (pavojingų medžių pjovimuose)</t>
  </si>
  <si>
    <t>1 užsakymas</t>
  </si>
  <si>
    <t>Darbų kaina EUR be PVM:</t>
  </si>
  <si>
    <r>
      <rPr>
        <b/>
        <sz val="11"/>
        <color theme="1"/>
        <rFont val="Calibri"/>
        <family val="2"/>
        <charset val="186"/>
        <scheme val="minor"/>
      </rPr>
      <t>Logistika</t>
    </r>
    <r>
      <rPr>
        <sz val="11"/>
        <color theme="1"/>
        <rFont val="Calibri"/>
        <family val="2"/>
        <charset val="186"/>
        <scheme val="minor"/>
      </rPr>
      <t xml:space="preserve"> - visos transportavimo išlaidos, tai yra įrangos atvežimas ir išvežimas bei kitos su transporto naudojimu susijusios išlaidos, su kuriomis rangovas susiduria atlikdamas darbus. Taip pat darbuotojų vežimas iki darbo vietos.</t>
    </r>
  </si>
  <si>
    <r>
      <rPr>
        <b/>
        <sz val="11"/>
        <color theme="1"/>
        <rFont val="Calibri"/>
        <family val="2"/>
        <charset val="186"/>
        <scheme val="minor"/>
      </rPr>
      <t>Darbai</t>
    </r>
    <r>
      <rPr>
        <sz val="11"/>
        <color theme="1"/>
        <rFont val="Calibri"/>
        <family val="2"/>
        <charset val="186"/>
        <scheme val="minor"/>
      </rPr>
      <t xml:space="preserve"> - tai yra visi darbai, kurie reikalingi pilnam užduoties įvykdymui. </t>
    </r>
  </si>
  <si>
    <r>
      <rPr>
        <b/>
        <sz val="11"/>
        <color theme="1"/>
        <rFont val="Calibri"/>
        <family val="2"/>
        <charset val="186"/>
        <scheme val="minor"/>
      </rPr>
      <t>Mechanizmai</t>
    </r>
    <r>
      <rPr>
        <sz val="11"/>
        <color theme="1"/>
        <rFont val="Calibri"/>
        <family val="2"/>
        <charset val="186"/>
        <scheme val="minor"/>
      </rPr>
      <t xml:space="preserve"> - visi reikalingi mechanizmai darbo užduoties įvykdymui:grandininiai pjūklai, bokšteliai, kranai, mechaniniai įrankiai,  ir kita būtina įranga.</t>
    </r>
  </si>
  <si>
    <r>
      <rPr>
        <b/>
        <sz val="11"/>
        <rFont val="Calibri"/>
        <family val="2"/>
        <charset val="186"/>
        <scheme val="minor"/>
      </rPr>
      <t>Medžiagos</t>
    </r>
    <r>
      <rPr>
        <sz val="11"/>
        <rFont val="Calibri"/>
        <family val="2"/>
        <charset val="186"/>
        <scheme val="minor"/>
      </rPr>
      <t xml:space="preserve"> – privalo būti įvertintos naudojamos medžiagos, atitinkančios AB "Energijos skirstymo operatorius" techninius reikalavimus.</t>
    </r>
  </si>
  <si>
    <r>
      <rPr>
        <b/>
        <sz val="11"/>
        <color theme="1"/>
        <rFont val="Calibri"/>
        <family val="2"/>
        <charset val="186"/>
        <scheme val="minor"/>
      </rPr>
      <t>Aplinkos sutvarkymas</t>
    </r>
    <r>
      <rPr>
        <sz val="11"/>
        <color theme="1"/>
        <rFont val="Calibri"/>
        <family val="2"/>
        <charset val="186"/>
        <scheme val="minor"/>
      </rPr>
      <t xml:space="preserve"> </t>
    </r>
    <r>
      <rPr>
        <b/>
        <sz val="11"/>
        <color theme="1"/>
        <rFont val="Calibri"/>
        <family val="2"/>
        <charset val="186"/>
        <scheme val="minor"/>
      </rPr>
      <t xml:space="preserve">miestų teritorijoje </t>
    </r>
    <r>
      <rPr>
        <sz val="11"/>
        <color theme="1"/>
        <rFont val="Calibri"/>
        <family val="2"/>
        <charset val="186"/>
        <scheme val="minor"/>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</si>
  <si>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t>Trasų valymas</t>
    </r>
    <r>
      <rPr>
        <sz val="11"/>
        <color indexed="8"/>
        <rFont val="Calibri"/>
        <family val="2"/>
        <charset val="186"/>
        <scheme val="minor"/>
      </rPr>
      <t xml:space="preserve"> – objekte augančios sumedėjusios augmenijos, kurios kelmo skersmuo iki 12 cm, stiebo skersmuo 1,30 m aukštyje nuo žemės paviršiaus iki 11 cm, išpjovimo darbai.</t>
    </r>
  </si>
  <si>
    <r>
      <rPr>
        <b/>
        <sz val="11"/>
        <color theme="1"/>
        <rFont val="Calibri"/>
        <family val="2"/>
        <charset val="186"/>
        <scheme val="minor"/>
      </rPr>
      <t xml:space="preserve">Medžių šakų genėjimas </t>
    </r>
    <r>
      <rPr>
        <sz val="11"/>
        <color theme="1"/>
        <rFont val="Calibri"/>
        <family val="2"/>
        <charset val="186"/>
        <scheme val="minor"/>
      </rPr>
      <t>- objekte augančio medžio šakos, patenkančios į proskinos zoną, turi būti nugenėtos (nupjautos) per visą kamieno ilgį.</t>
    </r>
  </si>
  <si>
    <r>
      <rPr>
        <b/>
        <sz val="11"/>
        <rFont val="Calibri"/>
        <family val="2"/>
        <charset val="186"/>
        <scheme val="minor"/>
      </rPr>
      <t>Aplinkos sutvarkymas apsaugos zonoje už proskynos ribų kai pjaunami  pavojingi medžiai</t>
    </r>
    <r>
      <rPr>
        <sz val="11"/>
        <color theme="1"/>
        <rFont val="Calibri"/>
        <family val="2"/>
        <charset val="186"/>
        <scheme val="minor"/>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</si>
  <si>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t>Trasos valymas</t>
  </si>
  <si>
    <t>Atskirų medžių pjovimas (dujotiekio apsaugos zonoje)</t>
  </si>
  <si>
    <t>Medžių šakų genėjimas (didieji miestai)</t>
  </si>
  <si>
    <t>Medžių šakų genėjimas</t>
  </si>
  <si>
    <t>Medžių kelmų naikinimas (frezavimas) ir gerbūvio sutvarkymas</t>
  </si>
  <si>
    <r>
      <rPr>
        <b/>
        <sz val="11"/>
        <color theme="1"/>
        <rFont val="Calibri"/>
        <family val="2"/>
        <charset val="186"/>
        <scheme val="minor"/>
      </rPr>
      <t>Aplinkos sutvarkymas darbu vykdant proskynoje</t>
    </r>
    <r>
      <rPr>
        <sz val="11"/>
        <color theme="1"/>
        <rFont val="Calibri"/>
        <family val="2"/>
        <charset val="186"/>
        <scheme val="minor"/>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</si>
  <si>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t>Paveikslėlis nr.1</t>
  </si>
  <si>
    <t>Atskirų medžių pjovimas (proskynoje)</t>
  </si>
  <si>
    <r>
      <rPr>
        <b/>
        <sz val="11"/>
        <color theme="1"/>
        <rFont val="Calibri"/>
        <family val="2"/>
        <charset val="186"/>
        <scheme val="minor"/>
      </rPr>
      <t>Didieji miestai-</t>
    </r>
    <r>
      <rPr>
        <sz val="11"/>
        <color theme="1"/>
        <rFont val="Calibri"/>
        <family val="2"/>
        <charset val="186"/>
        <scheme val="minor"/>
      </rPr>
      <t xml:space="preserve"> Vilnius; Kaunas; Klaipėda; Panevėžys; Alytus; Utena; Šiauliai miestų teritorijoje esantys želdiniai</t>
    </r>
  </si>
  <si>
    <r>
      <t>Pavojingų medžių pjovimas -</t>
    </r>
    <r>
      <rPr>
        <sz val="11"/>
        <color rgb="FF000000"/>
        <rFont val="Calibri"/>
        <family val="2"/>
        <charset val="186"/>
        <scheme val="minor"/>
      </rPr>
      <t>pavojingų medžių esančių apsaugos zonoje pagal paveikslėlį Nr. 1 nupjovimas, šakų nugenėjimas ir paguldymas išilgai linijos ant žemės.</t>
    </r>
  </si>
  <si>
    <t>Pavojingų medžių pjovimas (apsaugos zonoje)</t>
  </si>
  <si>
    <t>Vykdant darbus privaloma įgyvendinti šias sąlygas:</t>
  </si>
  <si>
    <t>Registruoto laiško siuntimas (pavojingų medžių pjovimuose)</t>
  </si>
  <si>
    <t>PVM:</t>
  </si>
  <si>
    <t>Kaina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</si>
</sst>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2" x14ac:knownFonts="1">
    <font>
      <sz val="11"/>
      <color theme="1"/>
      <name val="Calibri"/>
      <family val="2"/>
      <charset val="186"/>
      <scheme val="minor"/>
    </font>
    <font>
      <sz val="11"/>
      <color theme="1"/>
      <name val="Calibri"/>
      <family val="2"/>
      <scheme val="minor"/>
    </font>
    <font>
      <sz val="11"/>
      <color indexed="8"/>
      <name val="Calibri"/>
      <family val="2"/>
      <charset val="186"/>
    </font>
    <font>
      <sz val="11"/>
      <color theme="1"/>
      <name val="Calibri"/>
      <family val="2"/>
      <charset val="186"/>
      <scheme val="minor"/>
    </font>
    <font>
      <b/>
      <sz val="11"/>
      <color theme="1"/>
      <name val="Calibri"/>
      <family val="2"/>
      <charset val="186"/>
      <scheme val="minor"/>
    </font>
    <font>
      <sz val="11"/>
      <name val="Calibri"/>
      <family val="2"/>
      <charset val="186"/>
      <scheme val="minor"/>
    </font>
    <font>
      <b/>
      <sz val="11"/>
      <name val="Calibri"/>
      <family val="2"/>
      <charset val="186"/>
      <scheme val="minor"/>
    </font>
    <font>
      <b/>
      <sz val="11"/>
      <color indexed="8"/>
      <name val="Calibri"/>
      <family val="2"/>
      <charset val="186"/>
      <scheme val="minor"/>
    </font>
    <font>
      <sz val="11"/>
      <color indexed="8"/>
      <name val="Calibri"/>
      <family val="2"/>
      <charset val="186"/>
      <scheme val="minor"/>
    </font>
    <font>
      <sz val="8"/>
      <name val="Calibri"/>
      <family val="2"/>
      <charset val="186"/>
      <scheme val="minor"/>
    </font>
    <font>
      <sz val="11"/>
      <color rgb="FF000000"/>
      <name val="Calibri"/>
      <family val="2"/>
      <charset val="186"/>
      <scheme val="minor"/>
    </font>
    <font>
      <b/>
      <sz val="11"/>
      <color rgb="FF000000"/>
      <name val="Calibri"/>
      <family val="2"/>
      <charset val="186"/>
      <scheme val="minor"/>
    </font>
  </fonts>
  <fills count="5">
    <fill>
      <patternFill patternType="none"/>
    </fill>
    <fill>
      <patternFill patternType="gray125"/>
    </fill>
    <fill>
      <patternFill patternType="solid">
        <fgColor rgb="FF00B0F0"/>
        <bgColor indexed="64"/>
      </patternFill>
    </fill>
    <fill>
      <patternFill patternType="solid">
        <fgColor theme="4" tint="0.59999389629810485"/>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2" fillId="0" borderId="0"/>
    <xf numFmtId="44" fontId="3" fillId="0" borderId="0" applyFont="0" applyFill="0" applyBorder="0" applyAlignment="0" applyProtection="0"/>
  </cellStyleXfs>
  <cellXfs count="34">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3"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0" fillId="0" borderId="1" xfId="0" applyBorder="1" applyProtection="1">
      <protection locked="0"/>
    </xf>
    <xf numFmtId="164" fontId="5" fillId="0" borderId="1" xfId="0" applyNumberFormat="1" applyFont="1" applyBorder="1" applyAlignment="1" applyProtection="1">
      <alignment horizontal="center"/>
      <protection locked="0"/>
    </xf>
    <xf numFmtId="0" fontId="0" fillId="0" borderId="0" xfId="0" applyAlignment="1" applyProtection="1">
      <alignment horizontal="center" vertical="center"/>
      <protection locked="0"/>
    </xf>
    <xf numFmtId="164" fontId="0" fillId="4" borderId="1" xfId="3" applyNumberFormat="1" applyFont="1" applyFill="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2" borderId="1" xfId="0" applyFill="1" applyBorder="1" applyAlignment="1" applyProtection="1">
      <alignment horizontal="left" vertical="center" wrapText="1"/>
      <protection locked="0"/>
    </xf>
    <xf numFmtId="164" fontId="0" fillId="0" borderId="1" xfId="0" applyNumberFormat="1" applyBorder="1" applyAlignment="1" applyProtection="1">
      <alignment horizontal="center"/>
      <protection locked="0"/>
    </xf>
    <xf numFmtId="164" fontId="0" fillId="0" borderId="0" xfId="0" applyNumberFormat="1" applyAlignment="1" applyProtection="1">
      <alignment horizontal="center" vertical="center"/>
      <protection locked="0"/>
    </xf>
    <xf numFmtId="0" fontId="0" fillId="0" borderId="0" xfId="0" applyAlignment="1" applyProtection="1">
      <alignment vertical="top"/>
      <protection locked="0"/>
    </xf>
    <xf numFmtId="0" fontId="4" fillId="0" borderId="0" xfId="0" applyFont="1" applyProtection="1">
      <protection locked="0"/>
    </xf>
    <xf numFmtId="0" fontId="0" fillId="0" borderId="0" xfId="0" applyAlignment="1" applyProtection="1">
      <alignment vertical="top" wrapText="1"/>
      <protection locked="0"/>
    </xf>
    <xf numFmtId="0" fontId="5" fillId="0" borderId="0" xfId="0" applyFont="1" applyAlignment="1" applyProtection="1">
      <alignment vertical="top" wrapText="1"/>
      <protection locked="0"/>
    </xf>
    <xf numFmtId="0" fontId="7" fillId="0" borderId="0" xfId="2" applyFont="1" applyAlignment="1" applyProtection="1">
      <alignment wrapText="1"/>
      <protection locked="0"/>
    </xf>
    <xf numFmtId="0" fontId="0" fillId="0" borderId="1" xfId="0" applyBorder="1" applyAlignment="1" applyProtection="1">
      <alignment horizontal="center" vertical="center"/>
      <protection locked="0"/>
    </xf>
    <xf numFmtId="164" fontId="0" fillId="4" borderId="2" xfId="0" applyNumberFormat="1" applyFill="1" applyBorder="1" applyAlignment="1">
      <alignment horizontal="center"/>
    </xf>
    <xf numFmtId="0" fontId="0" fillId="2" borderId="1" xfId="0" applyFill="1" applyBorder="1" applyProtection="1">
      <protection locked="0"/>
    </xf>
    <xf numFmtId="164" fontId="0" fillId="0" borderId="0" xfId="0" applyNumberFormat="1" applyProtection="1">
      <protection locked="0"/>
    </xf>
    <xf numFmtId="0" fontId="0" fillId="0" borderId="0" xfId="0" applyAlignment="1" applyProtection="1">
      <alignment horizontal="center" vertical="top" wrapText="1"/>
      <protection locked="0"/>
    </xf>
    <xf numFmtId="0" fontId="11" fillId="0" borderId="0" xfId="0" applyFont="1"/>
    <xf numFmtId="164" fontId="0" fillId="0" borderId="1" xfId="0" applyNumberFormat="1" applyBorder="1" applyAlignment="1" applyProtection="1">
      <alignment horizontal="center" vertical="center"/>
      <protection locked="0"/>
    </xf>
    <xf numFmtId="164" fontId="0" fillId="0" borderId="0" xfId="0" applyNumberFormat="1" applyAlignment="1" applyProtection="1">
      <alignment horizontal="center"/>
      <protection locked="0"/>
    </xf>
    <xf numFmtId="0" fontId="0" fillId="0" borderId="0" xfId="0" applyAlignment="1">
      <alignment horizontal="right" vertical="center"/>
    </xf>
    <xf numFmtId="0" fontId="0" fillId="0" borderId="0" xfId="0" applyAlignment="1" applyProtection="1">
      <alignment horizontal="right" vertical="center"/>
      <protection locked="0"/>
    </xf>
    <xf numFmtId="0" fontId="0" fillId="0" borderId="0" xfId="0" applyAlignment="1" applyProtection="1">
      <alignment horizontal="right"/>
      <protection locked="0"/>
    </xf>
    <xf numFmtId="0" fontId="0" fillId="0" borderId="0" xfId="0" applyAlignment="1" applyProtection="1">
      <alignment horizontal="left" vertical="top" wrapText="1"/>
      <protection locked="0"/>
    </xf>
    <xf numFmtId="0" fontId="0" fillId="0" borderId="0" xfId="0" applyAlignment="1" applyProtection="1">
      <alignment horizontal="left" vertical="center" wrapText="1"/>
      <protection locked="0"/>
    </xf>
    <xf numFmtId="0" fontId="7" fillId="0" borderId="0" xfId="2" applyFont="1" applyAlignment="1" applyProtection="1">
      <alignment horizontal="left" vertical="top" wrapText="1"/>
      <protection locked="0"/>
    </xf>
    <xf numFmtId="0" fontId="5"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1" xr:uid="{00000000-0005-0000-0000-000003000000}"/>
    <cellStyle name="Valiuta" xfId="3" builtinId="4"/>
  </cellStyles>
  <dxfs count="3">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460B32E8-AAF7-EB89-9285-61310BB60566}"/>
            </a:ext>
          </a:extLst>
        </xdr:cNvPr>
        <xdr:cNvPicPr>
          <a:picLocks noChangeAspect="1"/>
        </xdr:cNvPicPr>
      </xdr:nvPicPr>
      <xdr:blipFill>
        <a:blip xmlns:r="http://schemas.openxmlformats.org/officeDocument/2006/relationships" r:embed="rId1"/>
        <a:stretch>
          <a:fillRect/>
        </a:stretch>
      </xdr:blipFill>
      <xdr:spPr>
        <a:xfrm>
          <a:off x="0" y="10134600"/>
          <a:ext cx="6038095" cy="25523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pane="bottomLeft" activeCell="H9" sqref="H9"/>
    </sheetView>
  </sheetViews>
  <sheetFormatPr defaultColWidth="9.1328125" defaultRowHeight="14.25" x14ac:dyDescent="0.45"/>
  <cols>
    <col min="1" max="1" width="59.6640625" style="1" customWidth="1"/>
    <col min="2" max="2" width="14" style="1" bestFit="1" customWidth="1"/>
    <col min="3" max="3" width="18.53125" style="1" customWidth="1"/>
    <col min="4" max="4" width="22.6640625" style="8" customWidth="1"/>
    <col min="5" max="5" width="18.86328125" style="2" customWidth="1"/>
    <col min="6" max="6" width="11.86328125" style="1" bestFit="1" customWidth="1"/>
    <col min="7" max="16384" width="9.1328125" style="1"/>
  </cols>
  <sheetData>
    <row r="1" spans="1:12" ht="69.75" customHeight="1" x14ac:dyDescent="0.45">
      <c r="A1" s="4" t="s">
        <v>0</v>
      </c>
      <c r="B1" s="3" t="s">
        <v>1</v>
      </c>
      <c r="C1" s="3" t="s">
        <v>2</v>
      </c>
      <c r="D1" s="3" t="s">
        <v>3</v>
      </c>
      <c r="E1" s="3" t="s">
        <v>4</v>
      </c>
    </row>
    <row r="2" spans="1:12" x14ac:dyDescent="0.45">
      <c r="A2" s="10" t="s">
        <v>19</v>
      </c>
      <c r="B2" s="5" t="s">
        <v>5</v>
      </c>
      <c r="C2" s="5">
        <v>7000</v>
      </c>
      <c r="D2" s="12">
        <v>9</v>
      </c>
      <c r="E2" s="9">
        <v>6.74</v>
      </c>
      <c r="F2" s="22"/>
    </row>
    <row r="3" spans="1:12" x14ac:dyDescent="0.45">
      <c r="A3" s="10" t="s">
        <v>26</v>
      </c>
      <c r="B3" s="5" t="s">
        <v>6</v>
      </c>
      <c r="C3" s="5">
        <v>5000</v>
      </c>
      <c r="D3" s="12">
        <v>10</v>
      </c>
      <c r="E3" s="9">
        <v>7.12</v>
      </c>
      <c r="F3" s="22"/>
    </row>
    <row r="4" spans="1:12" x14ac:dyDescent="0.45">
      <c r="A4" s="10" t="s">
        <v>20</v>
      </c>
      <c r="B4" s="5" t="s">
        <v>6</v>
      </c>
      <c r="C4" s="5">
        <v>50</v>
      </c>
      <c r="D4" s="12">
        <v>150</v>
      </c>
      <c r="E4" s="9">
        <v>48</v>
      </c>
      <c r="F4" s="22"/>
    </row>
    <row r="5" spans="1:12" x14ac:dyDescent="0.45">
      <c r="A5" s="10" t="s">
        <v>21</v>
      </c>
      <c r="B5" s="5" t="s">
        <v>7</v>
      </c>
      <c r="C5" s="5">
        <v>200</v>
      </c>
      <c r="D5" s="12">
        <v>30</v>
      </c>
      <c r="E5" s="9">
        <v>18.25</v>
      </c>
      <c r="F5" s="22"/>
    </row>
    <row r="6" spans="1:12" x14ac:dyDescent="0.45">
      <c r="A6" s="10" t="s">
        <v>22</v>
      </c>
      <c r="B6" s="5" t="s">
        <v>7</v>
      </c>
      <c r="C6" s="5">
        <v>7000</v>
      </c>
      <c r="D6" s="12">
        <v>10</v>
      </c>
      <c r="E6" s="9">
        <v>7.32</v>
      </c>
      <c r="F6" s="22"/>
    </row>
    <row r="7" spans="1:12" x14ac:dyDescent="0.45">
      <c r="A7" s="11" t="s">
        <v>23</v>
      </c>
      <c r="B7" s="19" t="s">
        <v>6</v>
      </c>
      <c r="C7" s="5">
        <v>10</v>
      </c>
      <c r="D7" s="7">
        <v>150</v>
      </c>
      <c r="E7" s="9">
        <v>53</v>
      </c>
      <c r="F7" s="22"/>
    </row>
    <row r="8" spans="1:12" x14ac:dyDescent="0.45">
      <c r="A8" s="21" t="s">
        <v>29</v>
      </c>
      <c r="B8" s="19" t="s">
        <v>6</v>
      </c>
      <c r="C8" s="5">
        <v>25000</v>
      </c>
      <c r="D8" s="12">
        <v>15</v>
      </c>
      <c r="E8" s="9">
        <v>7.81</v>
      </c>
      <c r="F8" s="22"/>
    </row>
    <row r="9" spans="1:12" x14ac:dyDescent="0.45">
      <c r="A9" s="21" t="s">
        <v>31</v>
      </c>
      <c r="B9" s="19" t="s">
        <v>6</v>
      </c>
      <c r="C9" s="5">
        <v>1000</v>
      </c>
      <c r="D9" s="12">
        <v>3</v>
      </c>
      <c r="E9" s="9">
        <v>3</v>
      </c>
      <c r="F9" s="22"/>
    </row>
    <row r="10" spans="1:12" x14ac:dyDescent="0.45">
      <c r="A10" s="21" t="s">
        <v>8</v>
      </c>
      <c r="B10" s="6" t="s">
        <v>9</v>
      </c>
      <c r="C10" s="5">
        <v>100</v>
      </c>
      <c r="D10" s="25">
        <v>30</v>
      </c>
      <c r="E10" s="9">
        <v>30</v>
      </c>
      <c r="F10" s="22"/>
    </row>
    <row r="11" spans="1:12" ht="14.65" thickBot="1" x14ac:dyDescent="0.5">
      <c r="D11" s="27" t="s">
        <v>10</v>
      </c>
      <c r="E11" s="20">
        <f>SUM(C2*E2+C3*E3+C4*E4+C5*E5+C6*E6+C7*E7+C8*E8+C9*E9+C10*E10)</f>
        <v>341850</v>
      </c>
      <c r="F11" s="22"/>
    </row>
    <row r="12" spans="1:12" x14ac:dyDescent="0.45">
      <c r="D12" s="28" t="s">
        <v>32</v>
      </c>
      <c r="E12" s="26">
        <f>E11*0.21</f>
        <v>71788.5</v>
      </c>
    </row>
    <row r="13" spans="1:12" x14ac:dyDescent="0.45">
      <c r="A13" s="1" t="s">
        <v>30</v>
      </c>
      <c r="D13" s="29" t="s">
        <v>33</v>
      </c>
      <c r="E13" s="26">
        <f>E11+E12</f>
        <v>413638.5</v>
      </c>
      <c r="L13" s="13"/>
    </row>
    <row r="14" spans="1:12" ht="15" customHeight="1" x14ac:dyDescent="0.45">
      <c r="A14" s="30" t="s">
        <v>11</v>
      </c>
      <c r="B14" s="30"/>
      <c r="C14" s="30"/>
      <c r="D14" s="16"/>
      <c r="E14" s="16"/>
      <c r="F14" s="16"/>
      <c r="G14" s="16"/>
    </row>
    <row r="15" spans="1:12" x14ac:dyDescent="0.45">
      <c r="A15" s="30"/>
      <c r="B15" s="30"/>
      <c r="C15" s="30"/>
      <c r="D15" s="16"/>
      <c r="E15" s="16"/>
      <c r="F15" s="16"/>
      <c r="G15" s="16"/>
    </row>
    <row r="16" spans="1:12" x14ac:dyDescent="0.45">
      <c r="A16"/>
      <c r="D16" s="1"/>
      <c r="E16" s="1"/>
    </row>
    <row r="17" spans="1:8" ht="15" customHeight="1" x14ac:dyDescent="0.45">
      <c r="A17" s="30" t="s">
        <v>12</v>
      </c>
      <c r="B17" s="30"/>
      <c r="C17" s="16"/>
      <c r="D17" s="16"/>
      <c r="E17" s="16"/>
      <c r="F17" s="16"/>
      <c r="G17" s="16"/>
    </row>
    <row r="18" spans="1:8" x14ac:dyDescent="0.45">
      <c r="A18"/>
      <c r="B18" s="14"/>
      <c r="C18" s="14"/>
      <c r="D18" s="14"/>
      <c r="E18" s="14"/>
      <c r="F18" s="14"/>
      <c r="G18" s="14"/>
    </row>
    <row r="19" spans="1:8" ht="15" customHeight="1" x14ac:dyDescent="0.45">
      <c r="A19" s="30" t="s">
        <v>13</v>
      </c>
      <c r="B19" s="30"/>
      <c r="C19" s="30"/>
      <c r="D19" s="16"/>
      <c r="E19" s="16"/>
      <c r="F19" s="16"/>
      <c r="G19" s="16"/>
    </row>
    <row r="20" spans="1:8" x14ac:dyDescent="0.45">
      <c r="A20" s="30"/>
      <c r="B20" s="30"/>
      <c r="C20" s="30"/>
      <c r="D20" s="16"/>
      <c r="E20" s="1"/>
    </row>
    <row r="21" spans="1:8" ht="15" customHeight="1" x14ac:dyDescent="0.45">
      <c r="A21" s="33" t="s">
        <v>14</v>
      </c>
      <c r="B21" s="33"/>
      <c r="C21" s="33"/>
      <c r="D21" s="17"/>
      <c r="E21" s="17"/>
      <c r="F21" s="17"/>
      <c r="G21" s="17"/>
    </row>
    <row r="22" spans="1:8" x14ac:dyDescent="0.45">
      <c r="A22" s="33"/>
      <c r="B22" s="33"/>
      <c r="C22" s="33"/>
      <c r="D22" s="1"/>
      <c r="E22" s="1"/>
    </row>
    <row r="23" spans="1:8" ht="15" customHeight="1" x14ac:dyDescent="0.45">
      <c r="A23" s="30" t="s">
        <v>24</v>
      </c>
      <c r="B23" s="30"/>
      <c r="C23" s="30"/>
      <c r="D23" s="30"/>
      <c r="E23" s="30"/>
      <c r="F23" s="30"/>
      <c r="G23" s="30"/>
      <c r="H23" s="30"/>
    </row>
    <row r="24" spans="1:8" ht="32.25" customHeight="1" x14ac:dyDescent="0.45">
      <c r="A24" s="30"/>
      <c r="B24" s="30"/>
      <c r="C24" s="30"/>
      <c r="D24" s="30"/>
      <c r="E24" s="30"/>
      <c r="F24" s="30"/>
      <c r="G24" s="30"/>
      <c r="H24" s="30"/>
    </row>
    <row r="25" spans="1:8" x14ac:dyDescent="0.45">
      <c r="A25" s="23"/>
      <c r="B25" s="23"/>
      <c r="C25" s="23"/>
      <c r="D25" s="23"/>
      <c r="E25" s="23"/>
      <c r="F25" s="23"/>
      <c r="G25" s="23"/>
      <c r="H25" s="23"/>
    </row>
    <row r="26" spans="1:8" x14ac:dyDescent="0.45">
      <c r="A26" s="16"/>
      <c r="C26" s="16"/>
      <c r="D26" s="16"/>
      <c r="E26" s="16"/>
      <c r="F26" s="16"/>
      <c r="G26" s="16"/>
    </row>
    <row r="27" spans="1:8" ht="66.75" customHeight="1" x14ac:dyDescent="0.45">
      <c r="A27" s="30" t="s">
        <v>15</v>
      </c>
      <c r="B27" s="30"/>
      <c r="C27" s="30"/>
      <c r="D27" s="30"/>
      <c r="E27" s="30"/>
      <c r="F27" s="30"/>
      <c r="G27" s="30"/>
      <c r="H27" s="30"/>
    </row>
    <row r="28" spans="1:8" ht="15" customHeight="1" x14ac:dyDescent="0.45">
      <c r="C28" s="16"/>
      <c r="D28" s="16"/>
      <c r="E28" s="16"/>
      <c r="F28" s="16"/>
      <c r="G28" s="16"/>
    </row>
    <row r="29" spans="1:8" ht="15" customHeight="1" x14ac:dyDescent="0.45">
      <c r="A29" s="31" t="s">
        <v>18</v>
      </c>
      <c r="B29" s="31"/>
      <c r="C29" s="31"/>
      <c r="D29" s="31"/>
      <c r="E29" s="31"/>
      <c r="F29" s="31"/>
      <c r="G29" s="31"/>
      <c r="H29" s="31"/>
    </row>
    <row r="30" spans="1:8" ht="53.25" customHeight="1" x14ac:dyDescent="0.45">
      <c r="A30" s="31"/>
      <c r="B30" s="31"/>
      <c r="C30" s="31"/>
      <c r="D30" s="31"/>
      <c r="E30" s="31"/>
      <c r="F30" s="31"/>
      <c r="G30" s="31"/>
      <c r="H30" s="31"/>
    </row>
    <row r="31" spans="1:8" ht="18" customHeight="1" x14ac:dyDescent="0.45">
      <c r="A31" s="32" t="s">
        <v>16</v>
      </c>
      <c r="B31" s="32"/>
      <c r="C31" s="32"/>
      <c r="D31" s="32"/>
      <c r="E31" s="32"/>
      <c r="F31" s="32"/>
      <c r="G31" s="32"/>
      <c r="H31" s="32"/>
    </row>
    <row r="32" spans="1:8" x14ac:dyDescent="0.45">
      <c r="A32" s="16"/>
      <c r="C32" s="16"/>
      <c r="D32" s="16"/>
      <c r="E32" s="16"/>
      <c r="F32" s="16"/>
      <c r="G32" s="16"/>
    </row>
    <row r="33" spans="1:7" x14ac:dyDescent="0.45">
      <c r="A33" s="1" t="s">
        <v>17</v>
      </c>
      <c r="D33" s="1"/>
      <c r="E33" s="1"/>
    </row>
    <row r="34" spans="1:7" ht="15" customHeight="1" x14ac:dyDescent="0.45">
      <c r="C34" s="18"/>
      <c r="D34" s="18"/>
      <c r="E34" s="18"/>
      <c r="F34" s="18"/>
      <c r="G34" s="18"/>
    </row>
    <row r="35" spans="1:7" x14ac:dyDescent="0.45">
      <c r="A35" s="1" t="s">
        <v>27</v>
      </c>
      <c r="C35" s="18"/>
      <c r="D35" s="18"/>
      <c r="E35" s="18"/>
      <c r="F35" s="18"/>
      <c r="G35" s="18"/>
    </row>
    <row r="36" spans="1:7" x14ac:dyDescent="0.45">
      <c r="D36" s="1"/>
      <c r="E36" s="1"/>
    </row>
    <row r="37" spans="1:7" x14ac:dyDescent="0.45">
      <c r="A37" s="24" t="s">
        <v>28</v>
      </c>
      <c r="B37" s="15"/>
      <c r="C37" s="15"/>
      <c r="D37" s="1"/>
      <c r="E37" s="1"/>
    </row>
    <row r="38" spans="1:7" x14ac:dyDescent="0.45">
      <c r="D38" s="1"/>
      <c r="E38" s="1"/>
    </row>
    <row r="41" spans="1:7" x14ac:dyDescent="0.45">
      <c r="A41" s="1" t="s">
        <v>25</v>
      </c>
    </row>
  </sheetData>
  <autoFilter ref="A1:E1" xr:uid="{00000000-0009-0000-0000-000000000000}"/>
  <mergeCells count="8">
    <mergeCell ref="A27:H27"/>
    <mergeCell ref="A29:H30"/>
    <mergeCell ref="A31:H31"/>
    <mergeCell ref="A17:B17"/>
    <mergeCell ref="A14:C15"/>
    <mergeCell ref="A19:C20"/>
    <mergeCell ref="A21:C22"/>
    <mergeCell ref="A23:H24"/>
  </mergeCells>
  <phoneticPr fontId="9" type="noConversion"/>
  <conditionalFormatting sqref="E2:E10">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Props1.xml><?xml version="1.0" encoding="utf-8"?>
<ds:datastoreItem xmlns:ds="http://schemas.openxmlformats.org/officeDocument/2006/customXml" ds:itemID="{FC4DAD88-752E-4B1C-8964-CD9A85951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3.xml><?xml version="1.0" encoding="utf-8"?>
<ds:datastoreItem xmlns:ds="http://schemas.openxmlformats.org/officeDocument/2006/customXml" ds:itemID="{4957996D-1B89-4627-97B3-42711E23EDD7}">
  <ds:schemaRefs>
    <ds:schemaRef ds:uri="http://schemas.openxmlformats.org/package/2006/metadata/core-properties"/>
    <ds:schemaRef ds:uri="http://schemas.microsoft.com/office/infopath/2007/PartnerControls"/>
    <ds:schemaRef ds:uri="http://purl.org/dc/dcmitype/"/>
    <ds:schemaRef ds:uri="7edeca93-452d-451d-a654-05e0823c5098"/>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c3db2378-dcd2-4220-a222-2722382ec7a8"/>
    <ds:schemaRef ds:uri="293e074d-b6e6-4d03-80de-b57045361a0d"/>
  </ds:schemaRefs>
</ds:datastoreItem>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
  <dcterms:created xsi:type="dcterms:W3CDTF">2019-08-30T07:43:53Z</dcterms:created>
  <dcterms:modified xsi:type="dcterms:W3CDTF">2025-07-22T06:38:59Z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