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13_ncr:1_{3186D32B-19C8-49B2-8F48-3780A5046015}" xr6:coauthVersionLast="47" xr6:coauthVersionMax="47" xr10:uidLastSave="{00000000-0000-0000-0000-000000000000}"/>
  <bookViews>
    <workbookView xWindow="28680" yWindow="1290" windowWidth="25440" windowHeight="15270" xr2:uid="{1749E503-39DE-4D3A-A3A2-FB93FF0E79C1}"/>
  </bookViews>
  <sheets>
    <sheet name="TS" sheetId="1" r:id="rId1"/>
    <sheet name="Bendrieji reikalavimai" sheetId="2" r:id="rId2"/>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8" i="1" l="1"/>
  <c r="J14" i="1" l="1"/>
  <c r="K14" i="1" s="1"/>
  <c r="J17" i="1"/>
  <c r="K17" i="1" s="1"/>
  <c r="I17" i="1"/>
  <c r="J16" i="1"/>
  <c r="K16" i="1" s="1"/>
  <c r="I16" i="1"/>
  <c r="J15" i="1"/>
  <c r="K15" i="1" s="1"/>
  <c r="I15" i="1"/>
  <c r="I14" i="1"/>
  <c r="J13" i="1"/>
  <c r="K13" i="1" s="1"/>
  <c r="I13" i="1"/>
  <c r="J12" i="1"/>
  <c r="K12" i="1" s="1"/>
  <c r="I12" i="1"/>
  <c r="J11" i="1"/>
  <c r="K11" i="1" s="1"/>
  <c r="I11" i="1"/>
  <c r="J10" i="1"/>
  <c r="K10" i="1" s="1"/>
  <c r="I10" i="1"/>
  <c r="J9" i="1"/>
  <c r="K9" i="1" s="1"/>
  <c r="I9" i="1"/>
  <c r="J8" i="1"/>
  <c r="K8" i="1" s="1"/>
  <c r="I8" i="1"/>
  <c r="J7" i="1"/>
  <c r="K7" i="1" s="1"/>
  <c r="I7" i="1"/>
  <c r="Q18" i="1" l="1"/>
</calcChain>
</file>

<file path=xl/sharedStrings.xml><?xml version="1.0" encoding="utf-8"?>
<sst xmlns="http://schemas.openxmlformats.org/spreadsheetml/2006/main" count="76" uniqueCount="55">
  <si>
    <t>TECHNINĖ SPECIFIKACIJA</t>
  </si>
  <si>
    <t>SPS 1 priedas</t>
  </si>
  <si>
    <t>Vienkartinės medicinos pagalbos priemonės intervencinei kardiologijai ir radiologijai (9826)</t>
  </si>
  <si>
    <t>Pirkimo dalies Nr.</t>
  </si>
  <si>
    <t>Priemonės pavadinimas</t>
  </si>
  <si>
    <t>Charakteristikos, reikalavimai</t>
  </si>
  <si>
    <t>BVPŽ kodas</t>
  </si>
  <si>
    <t>Mato vienetas</t>
  </si>
  <si>
    <t>Preliminarus* kiekis</t>
  </si>
  <si>
    <t>PLANUOJAMA</t>
  </si>
  <si>
    <t>Mato vieneto įkainis EUR be PVM</t>
  </si>
  <si>
    <t>PVM tarifas ٪</t>
  </si>
  <si>
    <t>Numatomas vieneto įkainis EUR su PVM</t>
  </si>
  <si>
    <t>Suma Eur be PVM</t>
  </si>
  <si>
    <t>Suma Eur su PVM</t>
  </si>
  <si>
    <t>Firminis priemonės pavadinimas, gamintojas</t>
  </si>
  <si>
    <t>Prekės kodas</t>
  </si>
  <si>
    <r>
      <rPr>
        <b/>
        <sz val="10"/>
        <rFont val="Times New Roman"/>
        <family val="1"/>
        <charset val="186"/>
      </rPr>
      <t>Siūloma parametro reikšmė</t>
    </r>
    <r>
      <rPr>
        <sz val="10"/>
        <rFont val="Times New Roman"/>
        <family val="1"/>
        <charset val="186"/>
      </rPr>
      <t xml:space="preserve"> 
(Failo, </t>
    </r>
    <r>
      <rPr>
        <sz val="10"/>
        <color rgb="FFC00000"/>
        <rFont val="Times New Roman"/>
        <family val="1"/>
        <charset val="186"/>
      </rPr>
      <t>dokumento pavadinimas ir puslapio Nr</t>
    </r>
    <r>
      <rPr>
        <sz val="10"/>
        <rFont val="Times New Roman"/>
        <family val="1"/>
        <charset val="186"/>
      </rPr>
      <t xml:space="preserve">., pažymintis vietą, kurioje yra siūlomus techninius parametrus patvirtinantys dokumentai, </t>
    </r>
    <r>
      <rPr>
        <sz val="10"/>
        <color rgb="FFC00000"/>
        <rFont val="Times New Roman"/>
        <family val="1"/>
        <charset val="186"/>
      </rPr>
      <t>nuoroda į gamintojo interneto tinklalapį</t>
    </r>
    <r>
      <rPr>
        <sz val="10"/>
        <rFont val="Times New Roman"/>
        <family val="1"/>
        <charset val="186"/>
      </rPr>
      <t xml:space="preserve"> (jei toks yra), nuoroda turi būti tiksli į konkrečią prekę)</t>
    </r>
  </si>
  <si>
    <t>Maksimali pirkimo suma Eur be PVM</t>
  </si>
  <si>
    <t>Maksimali pirkimo suma Eur su PVM</t>
  </si>
  <si>
    <t>Lėtinių labai vingiuotų okliuzijų PKI viela</t>
  </si>
  <si>
    <t>Ilgiai 190±5 cm ir 300±5 cm. Vielos šerdis turėtų būti pagaminta iš "Durasteel" arba lygiavertės medžiagos. Pilnai padengta polimerine danga. Hidrofilinis galiuko padengimas. Vielos galiuko tvirtumas 4,0±0,1g. Rentgenokontrastinis galiukas tiesus, lenktas.</t>
  </si>
  <si>
    <t>33140000-3</t>
  </si>
  <si>
    <t xml:space="preserve">vnt. </t>
  </si>
  <si>
    <t>Diagnostinė pravedimo viela</t>
  </si>
  <si>
    <t>Vientisos konstrukcijos  metalinis sustiprintas diagnostinis pravediklis. Storis 0,035". Ilgis 75±1cm, 145±1cm, 180±1cm, 260±1cm. Amplatz Super Stiff tipo. Galo forma: tiesi ir J tipo. Lankstaus galiuko ilgis 4 ir 7 cm. Viela ištisinė spiralinio ("flat coiled") tipo, bet be spiralinio viršutinio sluoksnio, padengta PTFE danga. Atraumatinis minkštas distalinis galas.</t>
  </si>
  <si>
    <t>Dviguba danga: kateterio - hidrofobinė, balionėlio - hidrofilinė. Diametras: proksimali dalis ≤ 3,2 F, distalinė dalis – ≤ 2,6 F. Nominalus slėgis ≥ 8 atm, RBP - ≥ 14 atm. Kateterio galiukas trumpas, lankstus, 0,016 colio dydžio. Balionėlio diametrai: mažiausias ≤ 1,25±0,25 mm, didžiausias ≥ 4,25±0,25mm. Įvairių ilgių: trumpiausias 6 ± 1mm, ilgiausias 30±1 mm. Bendras darbinis ilgis ne mažiau kaip 140 cm. Pritaikyta 0,014 colio diametro vielai</t>
  </si>
  <si>
    <t>Angiografinė punkcinė adata</t>
  </si>
  <si>
    <t xml:space="preserve">Ilgis nuo 50 mm iki 70 mm, diametras 18G, 19 G ir 20 G. Specialios plonasienės konstrukcijos suteikiančios adatai lankstumo. Maksimalus galimas vielos - pravediklio diametras 0,038 colio. Adatos plokštuma pirštui atremti pagaminta iš skaidrios bespalvės permatomos medžiagos jungtyje suformuotas žymeklis - plokštuma pirštui atremti ir punkcijos krypčiai pasirinkti. </t>
  </si>
  <si>
    <t>PTKA kateteris nukreipėjas</t>
  </si>
  <si>
    <t>Multisegmentinė konstrukcija. Galiukas turi būti minkštas ir rentgenokontrastinis. JR; JL; JCL; JCR; AL; AR; MP, LCB, RCB, RDC; IMA, NOTO; HS, EBU, 3D; ERAD ir kitos kreivės. Didelio vidinio diametro: 5 F ne mažiau 0,058 colio, 6 F ne mažiau 0,071 colio, 7 F ne mažiau 0,081 colio, 8 F ne mažiau 0,090 colio. Trumpiausias ilgis ≤ 90±5 cm, ilgiausias ≥ 120±5 cm. Visų kreivių kateteriai turi turėti šonines angas (side-holes) papildomai perfuzijai procedūros metu</t>
  </si>
  <si>
    <t xml:space="preserve">Specialios paskirties viela </t>
  </si>
  <si>
    <t>PTKA vielos kraujo spaudimui matuoti, pritaikytos Quentien sistemai. Viela komplektuojama su fiksatoriumi ir signalo perdavimo įrenginiu (bekabelinė).</t>
  </si>
  <si>
    <t>Indrodiuseris radialinėms arterijoms su hidrofiline danga</t>
  </si>
  <si>
    <t>Susidedantis iš punkcinės adatos, vielos- pravediklio. Introdiuserio dydžiai 5 F, 6 F (koduota pagal spalvą). Įmovos galas plonėjantis distaliniame gale, pagerinantis dilatatoriaus – įmovos perėjimą, sumažinantis rezistenciją punkcijos metu. Ypatingai plona rentgeno kontrastinė kateterio sienelė užtikrina puikų kateterio valdymą, tačiau yra atspari susisukimui/persilenkimui. Introdiuseris padengtas specialia „M“ hidrofiline arba analogiška danga. Turi būti pateikiami dokumentai patvirtinantys atitikmenį. Tinkančios vielos gidės: 0,021" ir 0,025". Mini vielos: ilgis 45±3 cm ir 80±3 cm galas tiesus. Adata pasirinktinai: metalinė su grioveliu, aptraukta polietileno apvalkalu pagal "Flach Back" technologiją: 20 G (0,9 x 32 mm); standartinė metalinė adata. Komplektuojama su švirkštu. Ilgiai: 10±2cm; 16±2 cm; 25±2 cm.</t>
  </si>
  <si>
    <t>Diagnostinis kateteris vaikams</t>
  </si>
  <si>
    <t>Kateteris su rentgenokontrastiniu minkštu galiuku. Atsparus perlinkimui. Vidinis spindis tinkamas darbui su ne mažesne negu 0,035'' viela. 4 F, 5 F, 6 F dydžio. Trumpiausias kateterio ilgis ne daugiau 80±5 cm, ilgiausias ne trumpesnis negu 125±5 cm. Formos: JL2; JL2,5; JR2; JR2,5, pigtail, lenkto 145o kampu pigtail, žymėtas pigtail (žymos kas 10mm). Atlaiko ne mažesnį negu 1200 psi slėgį.</t>
  </si>
  <si>
    <t>PTA balioninis kateteris arterijoms</t>
  </si>
  <si>
    <t>Pritaikyta 0,035" diametro vielai. "Non-compliant" tipo balionas. Mažo profilio distalinis baliono galas: diametras ne daugiau 0,040". Labai aukšto slėgio RBP ≥ 14 atm., MBP ≥20 atm. 2 rentgeno kontrastiniai žymekliai. Kateterių ilgiai: 40±5 cm, 75±5 cm, 130 ±5cm. Balionų diametrai: 3, 4, 5, 6, 7, 8, 9, 10 ir 12 mm. Balionų ilgiai: trumpiausias ≤ 20±2mm, ilgiausias ≥ 200±5 mm. Suderinami su ≤ 7 F introdiuseriu.</t>
  </si>
  <si>
    <t>Švirkštai angiografijoms</t>
  </si>
  <si>
    <t>Švirkštai, skirti naudoti skirtingiems preparatams angiografijų metu. Pagaminti iš permatomo polykarbonato. Su nejudama vyriška luer jungtimi. Ne mažiau kaip 7 skirtingų spalvų stūmoklių. 1ml, 3ml, 6ml, 10ml, 20ml ir 30ml. Galimybė 10ml švirkštus pasirinkti su naudojamų preparatų pavadinimais „Lidocaine“, „Heparin“, „Contrast“, „Saline“.</t>
  </si>
  <si>
    <t>Žemo slėgio švirkštas skysčių atitraukimui</t>
  </si>
  <si>
    <t>Švirkštas skirtas naudoti rankiniam kontrasto ir skysčių leidimui bei atitraukimui neigiamu slėgiu. Stūmoklis gali būti užrakintas pasukant (kelios pozicijos), neigiamo slėgio išlaikymui. Talpa: 10ml, 20ml, 30ml, 60ml. Su Luer-lock jungtimi.</t>
  </si>
  <si>
    <t>Viso:</t>
  </si>
  <si>
    <t>Bendrieji reikalavimai:</t>
  </si>
  <si>
    <r>
      <t xml:space="preserve">1 . Prekių kokybė, žymėjimas, informacija vartotojui turi atitikti 93/42/EEC ir/ar MDR (ES) 2017/745 direktivų reikalavimams, CE ženklinimas, </t>
    </r>
    <r>
      <rPr>
        <u/>
        <sz val="11"/>
        <color theme="1"/>
        <rFont val="Times"/>
        <family val="1"/>
      </rPr>
      <t>pateikti kartu su pasiūlymu tai įrodančius dokumentus.</t>
    </r>
  </si>
  <si>
    <t xml:space="preserve">2. Visoms nurodytoms konkrečioms medžiagoms ir/ar konkretiems prekių pavadinimams taikoma „arba lygiavertis“.                </t>
  </si>
  <si>
    <t xml:space="preserve">3. Tiekėjas, siūlantis lygiavertę prekę privalo patikimomis priemonėmis įrodyti, kad siūloma prekė yra lygiavertė ir visiškai atitinka techninėje specifikacijoje keliamus reikalavimus.      </t>
  </si>
  <si>
    <r>
      <t xml:space="preserve">4. Tiekėjas </t>
    </r>
    <r>
      <rPr>
        <u/>
        <sz val="11"/>
        <color theme="1"/>
        <rFont val="Times"/>
        <family val="1"/>
      </rPr>
      <t>kartu su pasiūlymu turi pateikti dokumentus, įrodančius siūlomų prekių atitikimą kokybės ir techniniams reikalavimams</t>
    </r>
    <r>
      <rPr>
        <sz val="11"/>
        <color theme="1"/>
        <rFont val="Times"/>
        <family val="1"/>
      </rPr>
      <t xml:space="preserve">,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r>
  </si>
  <si>
    <t>PO turi teisę reikalauti pateikti katalogų ir techninių aprašų originalus, o tiekėjui jų nepateikus – pasiūlymą atmesti.</t>
  </si>
  <si>
    <t>5. Garantinis terminas - pristatymo metu prekių galiojimo terminas turi būti ne trumpesnis nei 70% (septyniasdešimt procentų) priemonės galiojimo termino.</t>
  </si>
  <si>
    <t xml:space="preserve">PTKA balionas rutininėms procedūroms (OTW tipo) </t>
  </si>
  <si>
    <t>Susidedantis iš punkcinės adatos, vielos- pravediklio. Introdiuserio dydžiai 5 F, 6 F (koduota pagal spalvą). Įmovos galas plonėjantis distaliniame gale, pagerinantis dilatatoriaus – įmovos perėjimą, sumažinantis rezistenciją punkcijos metu. Ypatingai plona rentgeno kontrastinė kateterio sienelė užtikrina puikų kateterio valdymą, tačiau yra atspari susisukimui/persilenkimui. Introdiuseris padengtas specialia „M“ hidrofiline. Pateikiami dokumentai patvirtinantys atitikmenį. Tinkančios vielos gidės: 0,021" ir 0,025". Mini vielos: ilgis 45 cm ir 80 cm galas tiesus. Adata pasirinktinai: metalinė su grioveliu, aptraukta polietileno apvalkalu pagal "Flach Back" (Surflash) technologiją: 20 G (0,9 x 32 mm); standartinė metalinė adata. Komplektuojama su švirkštu. Ilgiai: 10 cm; 16 cm; 25 cm.
Katalogas "p.d_10.pdf" 4 ir 7 psl.</t>
  </si>
  <si>
    <t>RM-********.</t>
  </si>
  <si>
    <t>Radifocus Introducer, Terumo (Japonija)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</si>
</sst>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1"/>
      <color theme="1"/>
      <name val="Calibri"/>
      <family val="2"/>
      <charset val="186"/>
      <scheme val="minor"/>
    </font>
    <font>
      <sz val="11"/>
      <name val="Times New Roman"/>
      <family val="1"/>
    </font>
    <font>
      <sz val="11"/>
      <color theme="1"/>
      <name val="Times New Roman"/>
      <family val="1"/>
      <charset val="186"/>
    </font>
    <font>
      <sz val="11"/>
      <color theme="1"/>
      <name val="Times New Roman"/>
      <family val="1"/>
    </font>
    <font>
      <b/>
      <sz val="11"/>
      <color theme="1"/>
      <name val="Times New Roman"/>
      <family val="1"/>
      <charset val="186"/>
    </font>
    <font>
      <sz val="10.5"/>
      <name val="Times New Roman"/>
      <family val="1"/>
      <charset val="186"/>
    </font>
    <font>
      <sz val="10.5"/>
      <color theme="1"/>
      <name val="Times New Roman"/>
      <family val="1"/>
      <charset val="186"/>
    </font>
    <font>
      <b/>
      <sz val="11"/>
      <color theme="1"/>
      <name val="Times New Roman"/>
      <family val="1"/>
    </font>
    <font>
      <sz val="10"/>
      <name val="Times New Roman"/>
      <family val="1"/>
    </font>
    <font>
      <sz val="10"/>
      <color theme="1"/>
      <name val="Times New Roman"/>
      <family val="1"/>
    </font>
    <font>
      <sz val="10"/>
      <color rgb="FF000000"/>
      <name val="Times New Roman"/>
      <family val="1"/>
    </font>
    <font>
      <b/>
      <sz val="10"/>
      <color theme="1"/>
      <name val="Times New Roman"/>
      <family val="1"/>
      <charset val="186"/>
    </font>
    <font>
      <sz val="10"/>
      <name val="Times New Roman"/>
      <family val="1"/>
      <charset val="186"/>
    </font>
    <font>
      <b/>
      <sz val="10"/>
      <name val="Times New Roman"/>
      <family val="1"/>
      <charset val="186"/>
    </font>
    <font>
      <sz val="10"/>
      <color rgb="FFC00000"/>
      <name val="Times New Roman"/>
      <family val="1"/>
      <charset val="186"/>
    </font>
    <font>
      <sz val="11"/>
      <color theme="1"/>
      <name val="Times"/>
      <family val="1"/>
    </font>
    <font>
      <u/>
      <sz val="11"/>
      <color theme="1"/>
      <name val="Times"/>
      <family val="1"/>
    </font>
    <font>
      <b/>
      <sz val="11"/>
      <color theme="1"/>
      <name val="Times"/>
      <family val="1"/>
    </font>
    <font>
      <b/>
      <sz val="10.5"/>
      <name val="Times New Roman"/>
      <family val="1"/>
      <charset val="186"/>
    </font>
    <font>
      <b/>
      <sz val="10"/>
      <color rgb="FF00000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4.9989318521683403E-2"/>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50">
    <xf numFmtId="0" fontId="0" fillId="0" borderId="0" xfId="0"/>
    <xf numFmtId="0" fontId="3" fillId="0" borderId="0" xfId="0" applyFont="1"/>
    <xf numFmtId="0" fontId="4" fillId="0" borderId="1" xfId="0" applyFont="1" applyBorder="1" applyAlignment="1">
      <alignment horizontal="center" vertical="top"/>
    </xf>
    <xf numFmtId="49" fontId="4" fillId="2" borderId="1" xfId="0" applyNumberFormat="1" applyFont="1" applyFill="1" applyBorder="1" applyAlignment="1">
      <alignment horizontal="center" vertical="top" wrapText="1"/>
    </xf>
    <xf numFmtId="0" fontId="4" fillId="0" borderId="0" xfId="0" applyFont="1" applyAlignment="1">
      <alignment horizontal="center" vertical="top"/>
    </xf>
    <xf numFmtId="0" fontId="4" fillId="0" borderId="0" xfId="0" applyFont="1"/>
    <xf numFmtId="0" fontId="4" fillId="0" borderId="1" xfId="0" applyFont="1" applyBorder="1" applyAlignment="1">
      <alignment horizontal="center" vertical="top" wrapText="1"/>
    </xf>
    <xf numFmtId="0" fontId="7" fillId="0" borderId="0" xfId="0" applyFont="1" applyAlignment="1">
      <alignment vertical="center"/>
    </xf>
    <xf numFmtId="0" fontId="4" fillId="2" borderId="1" xfId="0" applyFont="1" applyFill="1" applyBorder="1" applyAlignment="1">
      <alignment vertical="top" wrapText="1"/>
    </xf>
    <xf numFmtId="0" fontId="4" fillId="0" borderId="1" xfId="0" applyFont="1" applyBorder="1" applyAlignment="1">
      <alignment vertical="top" wrapText="1"/>
    </xf>
    <xf numFmtId="0" fontId="4" fillId="2" borderId="1" xfId="0" applyFont="1" applyFill="1" applyBorder="1" applyAlignment="1">
      <alignment horizontal="left" vertical="top" wrapText="1"/>
    </xf>
    <xf numFmtId="0" fontId="2" fillId="0" borderId="1" xfId="1" applyFont="1" applyBorder="1" applyAlignment="1">
      <alignment horizontal="left" vertical="top" wrapText="1"/>
    </xf>
    <xf numFmtId="0" fontId="10" fillId="0" borderId="1" xfId="0" applyFont="1" applyBorder="1" applyAlignment="1">
      <alignment horizontal="center" vertical="top"/>
    </xf>
    <xf numFmtId="0" fontId="10" fillId="0" borderId="0" xfId="0" applyFont="1"/>
    <xf numFmtId="4" fontId="4" fillId="0" borderId="1" xfId="0" applyNumberFormat="1" applyFont="1" applyBorder="1" applyAlignment="1">
      <alignment horizontal="center" vertical="top"/>
    </xf>
    <xf numFmtId="0" fontId="11"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0" fillId="3" borderId="1" xfId="0" applyFont="1" applyFill="1" applyBorder="1" applyAlignment="1">
      <alignment horizontal="center" vertical="top"/>
    </xf>
    <xf numFmtId="4" fontId="4" fillId="3" borderId="1" xfId="0" applyNumberFormat="1" applyFont="1" applyFill="1" applyBorder="1" applyAlignment="1">
      <alignment horizontal="right" vertical="top"/>
    </xf>
    <xf numFmtId="0" fontId="12" fillId="3" borderId="1" xfId="0" applyFont="1" applyFill="1" applyBorder="1" applyAlignment="1">
      <alignment horizontal="center"/>
    </xf>
    <xf numFmtId="4" fontId="8" fillId="3" borderId="1" xfId="0" applyNumberFormat="1" applyFont="1" applyFill="1" applyBorder="1" applyAlignment="1">
      <alignment horizontal="right"/>
    </xf>
    <xf numFmtId="0" fontId="8" fillId="0" borderId="0" xfId="0" applyFont="1" applyAlignment="1">
      <alignment horizontal="right" vertical="center"/>
    </xf>
    <xf numFmtId="0" fontId="8" fillId="0" borderId="0" xfId="0" applyFont="1" applyAlignment="1">
      <alignment horizontal="center" vertical="top"/>
    </xf>
    <xf numFmtId="0" fontId="8" fillId="0" borderId="0" xfId="0" applyFont="1" applyAlignment="1">
      <alignment horizontal="center"/>
    </xf>
    <xf numFmtId="0" fontId="5" fillId="0" borderId="0" xfId="0" applyFont="1" applyAlignment="1">
      <alignment horizontal="right"/>
    </xf>
    <xf numFmtId="0" fontId="13" fillId="4" borderId="2" xfId="0" applyFont="1" applyFill="1" applyBorder="1" applyAlignment="1">
      <alignment horizontal="center" vertical="center" wrapText="1"/>
    </xf>
    <xf numFmtId="0" fontId="4" fillId="0" borderId="0" xfId="0" applyFont="1" applyAlignment="1">
      <alignment vertical="top"/>
    </xf>
    <xf numFmtId="0" fontId="16" fillId="0" borderId="0" xfId="0" applyFont="1" applyAlignment="1">
      <alignment vertical="top" wrapText="1"/>
    </xf>
    <xf numFmtId="0" fontId="16" fillId="0" borderId="0" xfId="0" applyFont="1"/>
    <xf numFmtId="0" fontId="16" fillId="0" borderId="0" xfId="0" applyFont="1" applyAlignment="1">
      <alignment wrapText="1"/>
    </xf>
    <xf numFmtId="0" fontId="18" fillId="0" borderId="0" xfId="0" applyFont="1"/>
    <xf numFmtId="0" fontId="19" fillId="5"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4" fillId="2" borderId="1" xfId="0" applyFont="1" applyFill="1" applyBorder="1" applyAlignment="1">
      <alignment horizontal="center" vertical="top"/>
    </xf>
    <xf numFmtId="0" fontId="2" fillId="2" borderId="1" xfId="1" applyFont="1" applyFill="1" applyBorder="1" applyAlignment="1">
      <alignment horizontal="left" vertical="top" wrapText="1"/>
    </xf>
    <xf numFmtId="0" fontId="10" fillId="2" borderId="1" xfId="0" applyFont="1" applyFill="1" applyBorder="1" applyAlignment="1">
      <alignment horizontal="center" vertical="top"/>
    </xf>
    <xf numFmtId="4" fontId="4" fillId="2" borderId="1" xfId="0" applyNumberFormat="1" applyFont="1" applyFill="1" applyBorder="1" applyAlignment="1">
      <alignment horizontal="center" vertical="top"/>
    </xf>
    <xf numFmtId="0" fontId="4" fillId="2" borderId="1" xfId="0" applyFont="1" applyFill="1" applyBorder="1" applyAlignment="1">
      <alignment horizontal="center" vertical="top" wrapText="1"/>
    </xf>
    <xf numFmtId="0" fontId="4" fillId="2" borderId="0" xfId="0" applyFont="1" applyFill="1"/>
    <xf numFmtId="0" fontId="10" fillId="2" borderId="0" xfId="0" applyFont="1" applyFill="1" applyAlignment="1">
      <alignment horizontal="center" vertical="top"/>
    </xf>
    <xf numFmtId="0" fontId="2" fillId="2" borderId="1" xfId="1" applyFont="1" applyFill="1" applyBorder="1" applyAlignment="1">
      <alignment horizontal="center" vertical="top" wrapText="1"/>
    </xf>
    <xf numFmtId="0" fontId="4" fillId="0" borderId="0" xfId="0" applyFont="1" applyAlignment="1">
      <alignment horizontal="center" vertical="top"/>
    </xf>
    <xf numFmtId="0" fontId="5" fillId="0" borderId="0" xfId="0" applyFont="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4" fillId="3" borderId="1" xfId="0" applyFont="1" applyFill="1" applyBorder="1" applyAlignment="1">
      <alignment horizontal="center"/>
    </xf>
    <xf numFmtId="0" fontId="5" fillId="4" borderId="1" xfId="0" applyFont="1" applyFill="1" applyBorder="1" applyAlignment="1">
      <alignment horizontal="center"/>
    </xf>
  </cellXfs>
  <cellStyles count="2">
    <cellStyle name="Normal" xfId="0" builtinId="0"/>
    <cellStyle name="Normal 14 2" xfId="1" xr:uid="{BA3CC747-416C-4C81-855B-A7B95638E5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BB8B5-4B31-4E01-97A7-74B7C968D215}">
  <dimension ref="A1:Q23"/>
  <sheetViews>
    <sheetView tabSelected="1" zoomScale="85" zoomScaleNormal="85" workbookViewId="0">
      <selection activeCell="A9" sqref="A9:XFD9"/>
    </sheetView>
  </sheetViews>
  <sheetFormatPr defaultColWidth="9.140625" defaultRowHeight="15" x14ac:dyDescent="0.25"/>
  <cols>
    <col min="1" max="1" width="7.140625" style="4" customWidth="1"/>
    <col min="2" max="2" width="22.42578125" style="5" customWidth="1"/>
    <col min="3" max="3" width="59.140625" style="5" customWidth="1"/>
    <col min="4" max="4" width="10.42578125" style="13" customWidth="1"/>
    <col min="5" max="5" width="7.7109375" style="4" customWidth="1"/>
    <col min="6" max="6" width="8.42578125" style="4" customWidth="1"/>
    <col min="7" max="7" width="9.7109375" style="5" customWidth="1"/>
    <col min="8" max="8" width="5.7109375" style="13" customWidth="1"/>
    <col min="9" max="9" width="16.42578125" style="5" hidden="1" customWidth="1"/>
    <col min="10" max="11" width="12.28515625" style="5" customWidth="1"/>
    <col min="12" max="12" width="20.42578125" style="5" customWidth="1"/>
    <col min="13" max="13" width="12.140625" style="5" customWidth="1"/>
    <col min="14" max="14" width="57.7109375" style="5" customWidth="1"/>
    <col min="15" max="15" width="5.140625" style="13" customWidth="1"/>
    <col min="16" max="17" width="12.7109375" style="5" customWidth="1"/>
    <col min="18" max="16384" width="9.140625" style="1"/>
  </cols>
  <sheetData>
    <row r="1" spans="1:17" x14ac:dyDescent="0.25">
      <c r="A1" s="42" t="s">
        <v>0</v>
      </c>
      <c r="B1" s="42"/>
      <c r="C1" s="42"/>
      <c r="D1" s="42"/>
      <c r="E1" s="42"/>
      <c r="F1" s="42"/>
      <c r="G1" s="42"/>
      <c r="H1" s="42"/>
      <c r="I1" s="42"/>
      <c r="J1" s="42"/>
      <c r="K1" s="13" t="s">
        <v>1</v>
      </c>
    </row>
    <row r="2" spans="1:17" ht="21" customHeight="1" x14ac:dyDescent="0.25">
      <c r="A2" s="43" t="s">
        <v>2</v>
      </c>
      <c r="B2" s="43"/>
      <c r="C2" s="43"/>
      <c r="D2" s="43"/>
      <c r="E2" s="43"/>
      <c r="F2" s="43"/>
      <c r="G2" s="43"/>
      <c r="H2" s="43"/>
      <c r="I2" s="43"/>
      <c r="J2" s="43"/>
      <c r="K2" s="26"/>
    </row>
    <row r="3" spans="1:17" ht="13.9" x14ac:dyDescent="0.25">
      <c r="A3" s="42"/>
      <c r="B3" s="42"/>
      <c r="C3" s="42"/>
      <c r="D3" s="42"/>
      <c r="E3" s="42"/>
      <c r="F3" s="42"/>
      <c r="G3" s="42"/>
      <c r="H3" s="42"/>
      <c r="I3" s="42"/>
      <c r="J3" s="42"/>
      <c r="K3" s="42"/>
    </row>
    <row r="5" spans="1:17" ht="14.65" customHeight="1" x14ac:dyDescent="0.25">
      <c r="A5" s="44" t="s">
        <v>3</v>
      </c>
      <c r="B5" s="44" t="s">
        <v>4</v>
      </c>
      <c r="C5" s="44" t="s">
        <v>5</v>
      </c>
      <c r="D5" s="46" t="s">
        <v>6</v>
      </c>
      <c r="E5" s="44" t="s">
        <v>7</v>
      </c>
      <c r="F5" s="44" t="s">
        <v>8</v>
      </c>
      <c r="G5" s="49"/>
      <c r="H5" s="49"/>
      <c r="I5" s="49"/>
      <c r="J5" s="49"/>
      <c r="K5" s="49"/>
      <c r="L5" s="49"/>
      <c r="M5" s="49"/>
      <c r="N5" s="49"/>
      <c r="O5" s="48" t="s">
        <v>9</v>
      </c>
      <c r="P5" s="48"/>
      <c r="Q5" s="48"/>
    </row>
    <row r="6" spans="1:17" s="7" customFormat="1" ht="93.4" customHeight="1" x14ac:dyDescent="0.25">
      <c r="A6" s="45"/>
      <c r="B6" s="45"/>
      <c r="C6" s="45"/>
      <c r="D6" s="47"/>
      <c r="E6" s="45"/>
      <c r="F6" s="45"/>
      <c r="G6" s="31" t="s">
        <v>10</v>
      </c>
      <c r="H6" s="32" t="s">
        <v>11</v>
      </c>
      <c r="I6" s="33" t="s">
        <v>12</v>
      </c>
      <c r="J6" s="33" t="s">
        <v>13</v>
      </c>
      <c r="K6" s="33" t="s">
        <v>14</v>
      </c>
      <c r="L6" s="33" t="s">
        <v>15</v>
      </c>
      <c r="M6" s="33" t="s">
        <v>16</v>
      </c>
      <c r="N6" s="25" t="s">
        <v>17</v>
      </c>
      <c r="O6" s="15" t="s">
        <v>11</v>
      </c>
      <c r="P6" s="16" t="s">
        <v>18</v>
      </c>
      <c r="Q6" s="16" t="s">
        <v>19</v>
      </c>
    </row>
    <row r="7" spans="1:17" s="5" customFormat="1" ht="60.4" hidden="1" customHeight="1" x14ac:dyDescent="0.25">
      <c r="A7" s="2">
        <v>1</v>
      </c>
      <c r="B7" s="8" t="s">
        <v>20</v>
      </c>
      <c r="C7" s="10" t="s">
        <v>21</v>
      </c>
      <c r="D7" s="12" t="s">
        <v>22</v>
      </c>
      <c r="E7" s="2" t="s">
        <v>23</v>
      </c>
      <c r="F7" s="2">
        <v>100</v>
      </c>
      <c r="G7" s="14"/>
      <c r="H7" s="12"/>
      <c r="I7" s="14">
        <f t="shared" ref="I7:I17" si="0">G7*1.05</f>
        <v>0</v>
      </c>
      <c r="J7" s="14">
        <f t="shared" ref="J7:J17" si="1">F7*G7</f>
        <v>0</v>
      </c>
      <c r="K7" s="14">
        <f t="shared" ref="K7:K17" si="2">J7*1.05</f>
        <v>0</v>
      </c>
      <c r="L7" s="3"/>
      <c r="M7" s="3"/>
      <c r="N7" s="6"/>
      <c r="O7" s="17">
        <v>5</v>
      </c>
      <c r="P7" s="18">
        <v>7200</v>
      </c>
      <c r="Q7" s="18">
        <v>7560</v>
      </c>
    </row>
    <row r="8" spans="1:17" s="5" customFormat="1" ht="86.65" hidden="1" customHeight="1" x14ac:dyDescent="0.25">
      <c r="A8" s="2">
        <v>2</v>
      </c>
      <c r="B8" s="9" t="s">
        <v>24</v>
      </c>
      <c r="C8" s="11" t="s">
        <v>25</v>
      </c>
      <c r="D8" s="12" t="s">
        <v>22</v>
      </c>
      <c r="E8" s="2" t="s">
        <v>23</v>
      </c>
      <c r="F8" s="2">
        <v>300</v>
      </c>
      <c r="G8" s="14"/>
      <c r="H8" s="12"/>
      <c r="I8" s="14">
        <f t="shared" si="0"/>
        <v>0</v>
      </c>
      <c r="J8" s="14">
        <f t="shared" si="1"/>
        <v>0</v>
      </c>
      <c r="K8" s="14">
        <f t="shared" si="2"/>
        <v>0</v>
      </c>
      <c r="L8" s="2"/>
      <c r="M8" s="2"/>
      <c r="N8" s="6"/>
      <c r="O8" s="17">
        <v>5</v>
      </c>
      <c r="P8" s="18">
        <v>9480</v>
      </c>
      <c r="Q8" s="18">
        <v>9954</v>
      </c>
    </row>
    <row r="9" spans="1:17" s="39" customFormat="1" ht="100.15" hidden="1" customHeight="1" x14ac:dyDescent="0.25">
      <c r="A9" s="34">
        <v>4</v>
      </c>
      <c r="B9" s="8" t="s">
        <v>51</v>
      </c>
      <c r="C9" s="35" t="s">
        <v>26</v>
      </c>
      <c r="D9" s="40" t="s">
        <v>22</v>
      </c>
      <c r="E9" s="34" t="s">
        <v>23</v>
      </c>
      <c r="F9" s="34">
        <v>1094</v>
      </c>
      <c r="G9" s="37"/>
      <c r="H9" s="36"/>
      <c r="I9" s="37">
        <f t="shared" si="0"/>
        <v>0</v>
      </c>
      <c r="J9" s="37">
        <f t="shared" si="1"/>
        <v>0</v>
      </c>
      <c r="K9" s="37">
        <f t="shared" si="2"/>
        <v>0</v>
      </c>
      <c r="L9" s="34"/>
      <c r="M9" s="34"/>
      <c r="N9" s="38"/>
      <c r="O9" s="17">
        <v>5</v>
      </c>
      <c r="P9" s="18">
        <v>122528</v>
      </c>
      <c r="Q9" s="18">
        <v>128654.39999999999</v>
      </c>
    </row>
    <row r="10" spans="1:17" s="39" customFormat="1" ht="86.65" hidden="1" customHeight="1" x14ac:dyDescent="0.25">
      <c r="A10" s="34">
        <v>5</v>
      </c>
      <c r="B10" s="8" t="s">
        <v>27</v>
      </c>
      <c r="C10" s="35" t="s">
        <v>28</v>
      </c>
      <c r="D10" s="36" t="s">
        <v>22</v>
      </c>
      <c r="E10" s="34" t="s">
        <v>23</v>
      </c>
      <c r="F10" s="34">
        <v>2200</v>
      </c>
      <c r="G10" s="37"/>
      <c r="H10" s="36"/>
      <c r="I10" s="37">
        <f t="shared" si="0"/>
        <v>0</v>
      </c>
      <c r="J10" s="37">
        <f t="shared" si="1"/>
        <v>0</v>
      </c>
      <c r="K10" s="37">
        <f t="shared" si="2"/>
        <v>0</v>
      </c>
      <c r="L10" s="34"/>
      <c r="M10" s="34"/>
      <c r="N10" s="38"/>
      <c r="O10" s="17">
        <v>5</v>
      </c>
      <c r="P10" s="18">
        <v>4180</v>
      </c>
      <c r="Q10" s="18">
        <v>4389</v>
      </c>
    </row>
    <row r="11" spans="1:17" s="39" customFormat="1" ht="238.9" hidden="1" customHeight="1" x14ac:dyDescent="0.25">
      <c r="A11" s="34">
        <v>6</v>
      </c>
      <c r="B11" s="8" t="s">
        <v>29</v>
      </c>
      <c r="C11" s="35" t="s">
        <v>30</v>
      </c>
      <c r="D11" s="36" t="s">
        <v>22</v>
      </c>
      <c r="E11" s="34" t="s">
        <v>23</v>
      </c>
      <c r="F11" s="34">
        <v>10000</v>
      </c>
      <c r="G11" s="37"/>
      <c r="H11" s="36"/>
      <c r="I11" s="37">
        <f t="shared" si="0"/>
        <v>0</v>
      </c>
      <c r="J11" s="37">
        <f t="shared" si="1"/>
        <v>0</v>
      </c>
      <c r="K11" s="37">
        <f t="shared" si="2"/>
        <v>0</v>
      </c>
      <c r="L11" s="38"/>
      <c r="M11" s="34"/>
      <c r="N11" s="38"/>
      <c r="O11" s="17">
        <v>5</v>
      </c>
      <c r="P11" s="18">
        <v>360000</v>
      </c>
      <c r="Q11" s="18">
        <v>378000</v>
      </c>
    </row>
    <row r="12" spans="1:17" s="39" customFormat="1" ht="44.65" hidden="1" customHeight="1" x14ac:dyDescent="0.25">
      <c r="A12" s="34">
        <v>9</v>
      </c>
      <c r="B12" s="8" t="s">
        <v>31</v>
      </c>
      <c r="C12" s="35" t="s">
        <v>32</v>
      </c>
      <c r="D12" s="36" t="s">
        <v>22</v>
      </c>
      <c r="E12" s="34" t="s">
        <v>23</v>
      </c>
      <c r="F12" s="34">
        <v>1620</v>
      </c>
      <c r="G12" s="37"/>
      <c r="H12" s="36"/>
      <c r="I12" s="37">
        <f t="shared" si="0"/>
        <v>0</v>
      </c>
      <c r="J12" s="37">
        <f t="shared" si="1"/>
        <v>0</v>
      </c>
      <c r="K12" s="37">
        <f t="shared" si="2"/>
        <v>0</v>
      </c>
      <c r="L12" s="34"/>
      <c r="M12" s="34"/>
      <c r="N12" s="38"/>
      <c r="O12" s="17">
        <v>5</v>
      </c>
      <c r="P12" s="18">
        <v>1036800</v>
      </c>
      <c r="Q12" s="18">
        <v>1088640</v>
      </c>
    </row>
    <row r="13" spans="1:17" s="39" customFormat="1" ht="271.14999999999998" customHeight="1" x14ac:dyDescent="0.25">
      <c r="A13" s="34">
        <v>10</v>
      </c>
      <c r="B13" s="8" t="s">
        <v>33</v>
      </c>
      <c r="C13" s="35" t="s">
        <v>34</v>
      </c>
      <c r="D13" s="36" t="s">
        <v>22</v>
      </c>
      <c r="E13" s="34" t="s">
        <v>23</v>
      </c>
      <c r="F13" s="34">
        <v>500</v>
      </c>
      <c r="G13" s="37">
        <v>28.9</v>
      </c>
      <c r="H13" s="36">
        <v>5</v>
      </c>
      <c r="I13" s="37">
        <f t="shared" si="0"/>
        <v>30.344999999999999</v>
      </c>
      <c r="J13" s="37">
        <f t="shared" si="1"/>
        <v>14450</v>
      </c>
      <c r="K13" s="37">
        <f t="shared" si="2"/>
        <v>15172.5</v>
      </c>
      <c r="L13" s="38" t="s">
        <v>54</v>
      </c>
      <c r="M13" s="34" t="s">
        <v>53</v>
      </c>
      <c r="N13" s="41" t="s">
        <v>52</v>
      </c>
      <c r="O13" s="17">
        <v>5</v>
      </c>
      <c r="P13" s="18">
        <v>14500</v>
      </c>
      <c r="Q13" s="18">
        <v>15225</v>
      </c>
    </row>
    <row r="14" spans="1:17" s="39" customFormat="1" ht="169.15" hidden="1" customHeight="1" x14ac:dyDescent="0.25">
      <c r="A14" s="34">
        <v>11</v>
      </c>
      <c r="B14" s="8" t="s">
        <v>35</v>
      </c>
      <c r="C14" s="35" t="s">
        <v>36</v>
      </c>
      <c r="D14" s="36" t="s">
        <v>22</v>
      </c>
      <c r="E14" s="34" t="s">
        <v>23</v>
      </c>
      <c r="F14" s="34">
        <v>200</v>
      </c>
      <c r="G14" s="37"/>
      <c r="H14" s="36"/>
      <c r="I14" s="37">
        <f t="shared" si="0"/>
        <v>0</v>
      </c>
      <c r="J14" s="37">
        <f t="shared" si="1"/>
        <v>0</v>
      </c>
      <c r="K14" s="37">
        <f t="shared" si="2"/>
        <v>0</v>
      </c>
      <c r="L14" s="38"/>
      <c r="M14" s="34"/>
      <c r="N14" s="41"/>
      <c r="O14" s="17">
        <v>5</v>
      </c>
      <c r="P14" s="18">
        <v>5872</v>
      </c>
      <c r="Q14" s="18">
        <v>6165.6</v>
      </c>
    </row>
    <row r="15" spans="1:17" s="39" customFormat="1" ht="88.5" hidden="1" customHeight="1" x14ac:dyDescent="0.25">
      <c r="A15" s="34">
        <v>12</v>
      </c>
      <c r="B15" s="8" t="s">
        <v>37</v>
      </c>
      <c r="C15" s="35" t="s">
        <v>38</v>
      </c>
      <c r="D15" s="40" t="s">
        <v>22</v>
      </c>
      <c r="E15" s="34" t="s">
        <v>23</v>
      </c>
      <c r="F15" s="34">
        <v>80</v>
      </c>
      <c r="G15" s="37"/>
      <c r="H15" s="36"/>
      <c r="I15" s="37">
        <f t="shared" si="0"/>
        <v>0</v>
      </c>
      <c r="J15" s="37">
        <f t="shared" si="1"/>
        <v>0</v>
      </c>
      <c r="K15" s="37">
        <f t="shared" si="2"/>
        <v>0</v>
      </c>
      <c r="L15" s="34"/>
      <c r="M15" s="34"/>
      <c r="N15" s="38"/>
      <c r="O15" s="17">
        <v>5</v>
      </c>
      <c r="P15" s="18">
        <v>7360</v>
      </c>
      <c r="Q15" s="18">
        <v>7728</v>
      </c>
    </row>
    <row r="16" spans="1:17" s="5" customFormat="1" ht="74.650000000000006" hidden="1" customHeight="1" x14ac:dyDescent="0.25">
      <c r="A16" s="2">
        <v>14</v>
      </c>
      <c r="B16" s="9" t="s">
        <v>39</v>
      </c>
      <c r="C16" s="11" t="s">
        <v>40</v>
      </c>
      <c r="D16" s="12" t="s">
        <v>22</v>
      </c>
      <c r="E16" s="2" t="s">
        <v>23</v>
      </c>
      <c r="F16" s="2">
        <v>3000</v>
      </c>
      <c r="G16" s="14"/>
      <c r="H16" s="12"/>
      <c r="I16" s="14">
        <f t="shared" si="0"/>
        <v>0</v>
      </c>
      <c r="J16" s="14">
        <f t="shared" si="1"/>
        <v>0</v>
      </c>
      <c r="K16" s="14">
        <f t="shared" si="2"/>
        <v>0</v>
      </c>
      <c r="L16" s="2"/>
      <c r="M16" s="2"/>
      <c r="N16" s="6"/>
      <c r="O16" s="17">
        <v>5</v>
      </c>
      <c r="P16" s="18">
        <v>10500</v>
      </c>
      <c r="Q16" s="18">
        <v>11025</v>
      </c>
    </row>
    <row r="17" spans="1:17" s="5" customFormat="1" ht="15" hidden="1" customHeight="1" x14ac:dyDescent="0.25">
      <c r="A17" s="2">
        <v>15</v>
      </c>
      <c r="B17" s="9" t="s">
        <v>41</v>
      </c>
      <c r="C17" s="11" t="s">
        <v>42</v>
      </c>
      <c r="D17" s="12" t="s">
        <v>22</v>
      </c>
      <c r="E17" s="2" t="s">
        <v>23</v>
      </c>
      <c r="F17" s="2">
        <v>1500</v>
      </c>
      <c r="G17" s="14"/>
      <c r="H17" s="12"/>
      <c r="I17" s="14">
        <f t="shared" si="0"/>
        <v>0</v>
      </c>
      <c r="J17" s="14">
        <f t="shared" si="1"/>
        <v>0</v>
      </c>
      <c r="K17" s="14">
        <f t="shared" si="2"/>
        <v>0</v>
      </c>
      <c r="L17" s="2"/>
      <c r="M17" s="2"/>
      <c r="N17" s="6"/>
      <c r="O17" s="17">
        <v>5</v>
      </c>
      <c r="P17" s="18">
        <v>8250</v>
      </c>
      <c r="Q17" s="18">
        <v>8662.5</v>
      </c>
    </row>
    <row r="18" spans="1:17" s="5" customFormat="1" ht="13.9" x14ac:dyDescent="0.25">
      <c r="A18" s="4"/>
      <c r="C18" s="21"/>
      <c r="D18" s="13"/>
      <c r="E18" s="4"/>
      <c r="F18" s="22"/>
      <c r="H18" s="13"/>
      <c r="J18" s="23"/>
      <c r="K18" s="23"/>
      <c r="N18" s="24" t="s">
        <v>43</v>
      </c>
      <c r="O18" s="19">
        <v>5</v>
      </c>
      <c r="P18" s="20">
        <f>SUM(P7:P17)</f>
        <v>1586670</v>
      </c>
      <c r="Q18" s="20">
        <f>SUM(Q7:Q17)</f>
        <v>1666003.5</v>
      </c>
    </row>
    <row r="19" spans="1:17" s="5" customFormat="1" ht="13.9" x14ac:dyDescent="0.25">
      <c r="A19" s="4"/>
      <c r="D19" s="13"/>
      <c r="E19" s="4"/>
      <c r="F19" s="4"/>
      <c r="H19" s="13"/>
      <c r="O19" s="13"/>
    </row>
    <row r="20" spans="1:17" s="5" customFormat="1" x14ac:dyDescent="0.25">
      <c r="A20" s="4"/>
      <c r="D20" s="13"/>
      <c r="E20" s="4"/>
      <c r="F20" s="4"/>
      <c r="H20" s="13"/>
      <c r="O20" s="13"/>
    </row>
    <row r="21" spans="1:17" s="5" customFormat="1" x14ac:dyDescent="0.25">
      <c r="A21" s="4"/>
      <c r="D21" s="13"/>
      <c r="E21" s="4"/>
      <c r="F21" s="4"/>
      <c r="H21" s="13"/>
      <c r="O21" s="13"/>
    </row>
    <row r="22" spans="1:17" s="5" customFormat="1" x14ac:dyDescent="0.25">
      <c r="A22" s="4"/>
      <c r="D22" s="13"/>
      <c r="E22" s="4"/>
      <c r="F22" s="4"/>
      <c r="H22" s="13"/>
      <c r="O22" s="13"/>
    </row>
    <row r="23" spans="1:17" s="5" customFormat="1" x14ac:dyDescent="0.25">
      <c r="A23" s="4"/>
      <c r="D23" s="13"/>
      <c r="E23" s="4"/>
      <c r="F23" s="4"/>
      <c r="H23" s="13"/>
      <c r="O23" s="13"/>
    </row>
  </sheetData>
  <mergeCells count="11">
    <mergeCell ref="O5:Q5"/>
    <mergeCell ref="G5:N5"/>
    <mergeCell ref="F5:F6"/>
    <mergeCell ref="E5:E6"/>
    <mergeCell ref="C5:C6"/>
    <mergeCell ref="A1:J1"/>
    <mergeCell ref="A3:K3"/>
    <mergeCell ref="A2:J2"/>
    <mergeCell ref="A5:A6"/>
    <mergeCell ref="D5:D6"/>
    <mergeCell ref="B5: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0325C-EC4C-4CBB-A125-C518C83E6318}">
  <dimension ref="A2:A8"/>
  <sheetViews>
    <sheetView workbookViewId="0">
      <selection activeCell="A5" sqref="A5"/>
    </sheetView>
  </sheetViews>
  <sheetFormatPr defaultColWidth="8.7109375" defaultRowHeight="15" x14ac:dyDescent="0.25"/>
  <cols>
    <col min="1" max="1" width="86.7109375" style="28" customWidth="1"/>
  </cols>
  <sheetData>
    <row r="2" spans="1:1" x14ac:dyDescent="0.25">
      <c r="A2" s="30" t="s">
        <v>44</v>
      </c>
    </row>
    <row r="3" spans="1:1" ht="45" x14ac:dyDescent="0.25">
      <c r="A3" s="27" t="s">
        <v>45</v>
      </c>
    </row>
    <row r="4" spans="1:1" ht="30" x14ac:dyDescent="0.25">
      <c r="A4" s="27" t="s">
        <v>46</v>
      </c>
    </row>
    <row r="5" spans="1:1" ht="30" x14ac:dyDescent="0.25">
      <c r="A5" s="27" t="s">
        <v>47</v>
      </c>
    </row>
    <row r="6" spans="1:1" ht="186.4" customHeight="1" x14ac:dyDescent="0.25">
      <c r="A6" s="27" t="s">
        <v>48</v>
      </c>
    </row>
    <row r="7" spans="1:1" ht="30" x14ac:dyDescent="0.25">
      <c r="A7" s="29" t="s">
        <v>49</v>
      </c>
    </row>
    <row r="8" spans="1:1" ht="28.15" customHeight="1" x14ac:dyDescent="0.25">
      <c r="A8" s="29" t="s">
        <v>50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TS</vt:lpstr>
      <vt:lpstr>Bendrieji reikalavimai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2025-11-03T11:43:22Z</dcterms:created>
  <dcterms:modified xsi:type="dcterms:W3CDTF">2025-11-03T11:51:42Z</dcterms:modified>
  <cp:category/>
  <cp:contentStatus/>
</cp:coreProperties>
</file>