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Gatas V pirkimo dalis\"/>
    </mc:Choice>
  </mc:AlternateContent>
  <xr:revisionPtr revIDLastSave="0" documentId="13_ncr:1_{8AC9525A-E57F-476B-A782-669FEEE74CB3}" xr6:coauthVersionLast="47" xr6:coauthVersionMax="47" xr10:uidLastSave="{00000000-0000-0000-0000-000000000000}"/>
  <bookViews>
    <workbookView xWindow="22932" yWindow="-108" windowWidth="23256" windowHeight="12456" xr2:uid="{8C30726F-F7B3-491F-A762-8E6E827CBF85}"/>
  </bookViews>
  <sheets>
    <sheet name="V dalis Šiaulių ir Telšių "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5" i="5" l="1"/>
  <c r="F66" i="5"/>
  <c r="F64" i="5"/>
  <c r="F62" i="5"/>
  <c r="F61" i="5"/>
  <c r="F60" i="5"/>
  <c r="F58" i="5"/>
  <c r="F57" i="5"/>
  <c r="F55" i="5"/>
  <c r="F54" i="5"/>
  <c r="F53" i="5"/>
  <c r="F52" i="5"/>
  <c r="F50" i="5"/>
  <c r="F49" i="5"/>
  <c r="F48" i="5"/>
  <c r="F47" i="5"/>
  <c r="F46" i="5"/>
  <c r="F45" i="5"/>
  <c r="F44" i="5"/>
  <c r="F42" i="5"/>
  <c r="F41" i="5"/>
  <c r="F40" i="5"/>
  <c r="F39" i="5"/>
  <c r="F38" i="5"/>
  <c r="F37" i="5"/>
  <c r="F36" i="5"/>
  <c r="F34" i="5"/>
  <c r="F33" i="5"/>
  <c r="F32" i="5"/>
  <c r="F31" i="5"/>
  <c r="F30" i="5"/>
  <c r="F29" i="5"/>
  <c r="F28" i="5"/>
  <c r="F27" i="5"/>
  <c r="F26" i="5"/>
  <c r="F24" i="5"/>
  <c r="F23" i="5"/>
  <c r="F22" i="5"/>
  <c r="F21" i="5"/>
  <c r="F20" i="5"/>
  <c r="F19" i="5"/>
  <c r="F17" i="5"/>
  <c r="F16" i="5"/>
  <c r="F15" i="5"/>
  <c r="F14" i="5"/>
  <c r="F13" i="5"/>
  <c r="F12" i="5"/>
  <c r="F10" i="5"/>
  <c r="F9" i="5"/>
  <c r="F8" i="5"/>
  <c r="F67" i="5" l="1"/>
  <c r="F68" i="5" s="1"/>
  <c r="F69" i="5" s="1"/>
</calcChain>
</file>

<file path=xl/sharedStrings.xml><?xml version="1.0" encoding="utf-8"?>
<sst xmlns="http://schemas.openxmlformats.org/spreadsheetml/2006/main" count="173" uniqueCount="120">
  <si>
    <t>Darbų ir medžiagų pavadinimai</t>
  </si>
  <si>
    <t>vnt.</t>
  </si>
  <si>
    <t>Vnt. įkainis EUR be PVM</t>
  </si>
  <si>
    <t>Skydai RA1 atspindžio klasės</t>
  </si>
  <si>
    <t>1.</t>
  </si>
  <si>
    <t>0 dydžio kelio ženklo skydas</t>
  </si>
  <si>
    <t>2.</t>
  </si>
  <si>
    <t>1 dydžio kelio ženklo skydas</t>
  </si>
  <si>
    <t>3.</t>
  </si>
  <si>
    <t>2 dydžio kelio ženklo skydas</t>
  </si>
  <si>
    <t>Skydai RA2 atspindžio klasės</t>
  </si>
  <si>
    <t>4.</t>
  </si>
  <si>
    <t>5.</t>
  </si>
  <si>
    <t>6.</t>
  </si>
  <si>
    <t>7.</t>
  </si>
  <si>
    <t>3 dydžio kelio ženklo skydas</t>
  </si>
  <si>
    <t>8.</t>
  </si>
  <si>
    <t>4 dydžio kelio ženklo skydas</t>
  </si>
  <si>
    <t>9.</t>
  </si>
  <si>
    <t>Individualiai projektuojamo kelio ženklo skydas</t>
  </si>
  <si>
    <t>Skydai RA3 atspindžio klasės</t>
  </si>
  <si>
    <t>10.</t>
  </si>
  <si>
    <t>11.</t>
  </si>
  <si>
    <t>12.</t>
  </si>
  <si>
    <t>13.</t>
  </si>
  <si>
    <t>14.</t>
  </si>
  <si>
    <t xml:space="preserve">4 dydžio kelio ženklo skydas </t>
  </si>
  <si>
    <t>15.</t>
  </si>
  <si>
    <t>Atramos</t>
  </si>
  <si>
    <t>16.</t>
  </si>
  <si>
    <t>Plieninis vamzdinis stulpelis (d=60 mm; sienutė storis 2,0 mm)</t>
  </si>
  <si>
    <t>m</t>
  </si>
  <si>
    <t>17.</t>
  </si>
  <si>
    <t>Plieninis vamzdinis stulpelis (d=76 mm; sienutės storis 2,0 mm)</t>
  </si>
  <si>
    <t>18.</t>
  </si>
  <si>
    <t>Plieninis vamzdinis stulpelis (d=76 mm; sienutės storis 2,9 mm)</t>
  </si>
  <si>
    <t>19.</t>
  </si>
  <si>
    <t>Plieninis vamzdinis stulpelis (d=89 mm; sienutės storis 3,2 mm)</t>
  </si>
  <si>
    <t>20.</t>
  </si>
  <si>
    <t>Plieninis vamzdinis stulpelis (d=102 mm; sienutės storis 3,6 mm)</t>
  </si>
  <si>
    <t>21.</t>
  </si>
  <si>
    <t>Plieninis vamzdinis stulpelis (d=114 mm; sienutės storis 3,6 mm)</t>
  </si>
  <si>
    <t>22.</t>
  </si>
  <si>
    <t>23.</t>
  </si>
  <si>
    <t>24.</t>
  </si>
  <si>
    <t>Kelio ženklų skydų montavimas</t>
  </si>
  <si>
    <t>25.</t>
  </si>
  <si>
    <t>Kelio ženklo skydo montavimas prie vienstiebių atramų</t>
  </si>
  <si>
    <t>26.</t>
  </si>
  <si>
    <t>Kelio ženklo skydo montavimas prie dvistiebių atramų</t>
  </si>
  <si>
    <t>27.</t>
  </si>
  <si>
    <t>Kelio ženklo skydo montavimas prie tristiebių atramų</t>
  </si>
  <si>
    <t>28.</t>
  </si>
  <si>
    <t xml:space="preserve">Kelio ženklo skydo  montavimas prie santvarinės/gembinės konstrukcijos </t>
  </si>
  <si>
    <t>29.</t>
  </si>
  <si>
    <t>30.</t>
  </si>
  <si>
    <t>31.</t>
  </si>
  <si>
    <t>Kelio ženklų skydų demontavimas</t>
  </si>
  <si>
    <t>32.</t>
  </si>
  <si>
    <t>Kelio ženklo skydo demontavimas nuo vienstiebių atramų</t>
  </si>
  <si>
    <t>33.</t>
  </si>
  <si>
    <t>Kelio ženklo skydo demontavimas nuo dvistiebių atramų</t>
  </si>
  <si>
    <t>34.</t>
  </si>
  <si>
    <t>Kelio ženklo skydo demontavimas nuo tristiebių atramų</t>
  </si>
  <si>
    <t>35.</t>
  </si>
  <si>
    <t xml:space="preserve">Kelio ženklo skydo demontavimas nuo santvarinės/gembinės konstrukcijos </t>
  </si>
  <si>
    <t>36.</t>
  </si>
  <si>
    <t>37.</t>
  </si>
  <si>
    <t>38.</t>
  </si>
  <si>
    <t>Atramų pastatymas, įskaitant pamatų įrengimą</t>
  </si>
  <si>
    <t>39.</t>
  </si>
  <si>
    <t>40.</t>
  </si>
  <si>
    <t>41.</t>
  </si>
  <si>
    <t>42.</t>
  </si>
  <si>
    <t>Kelio ženklų santvarinės konstrukcijos ant monolitinių betoninių pamatų pastatymas (vienas atramos pamatas), įskaitant pamato įrengimą</t>
  </si>
  <si>
    <t xml:space="preserve">vnt. </t>
  </si>
  <si>
    <t>Kelio ženklų demontavimas (pamatai, atramos)</t>
  </si>
  <si>
    <t>43.</t>
  </si>
  <si>
    <t>Kelio ženklo vienos atramos demontavimas</t>
  </si>
  <si>
    <t>44.</t>
  </si>
  <si>
    <t>Santvarinės konstrukcijos demontavimas</t>
  </si>
  <si>
    <t>Atramų prailginimas šaltuoju būdu</t>
  </si>
  <si>
    <t>45.</t>
  </si>
  <si>
    <t xml:space="preserve">Kelio ženklų metalinių atramų (d=60mm) prailginimas </t>
  </si>
  <si>
    <t>46.</t>
  </si>
  <si>
    <t>Kelio ženklų metalinių atramų (d=76mm) prailginimas</t>
  </si>
  <si>
    <t>47.</t>
  </si>
  <si>
    <t>Kelio ženklų metalinių atramų (d=89mm) prailginimas</t>
  </si>
  <si>
    <t>Aprašo parengimas</t>
  </si>
  <si>
    <t>48.</t>
  </si>
  <si>
    <t>Kelio ženklų metalinių atramų (d=89mm) ant monolitinių betoninių pamatų pastatymas, įskaitant pamato įrengimą</t>
  </si>
  <si>
    <t>* 36 mėn. preliminarios perkamų darbų apimtys pirkimo sutarties vykdymo metu gali kisti (gali būti įsigyta daugiau arba mažiau nurodytų darbų apimties) neviršijant pradinės sutarties vertės.
Į kainą turi būti įskaityti visi tiekėjo mokami mokesčiai ir visos tiekėjo patiriamos su pasiūlymo rengimu ir su pirkimo sutarties vykdymu susijusios, tame tarpe atsiskaitymo dokumentų pateikimo per informacinę sistemą „E. sąskaita“, išlaidos.</t>
  </si>
  <si>
    <t>proc.</t>
  </si>
  <si>
    <t>49.</t>
  </si>
  <si>
    <t>50.</t>
  </si>
  <si>
    <t>`</t>
  </si>
  <si>
    <t>Preliminarus darbų kiekis 36 mėn.*</t>
  </si>
  <si>
    <t>Mato vnt.</t>
  </si>
  <si>
    <t>Eil. Nr.</t>
  </si>
  <si>
    <t>Kaina EUR be PVM
(6)=(4)x(5)</t>
  </si>
  <si>
    <t xml:space="preserve">Bendra pasiūlymo kaina be PVM  </t>
  </si>
  <si>
    <t xml:space="preserve">Bendra pasiūlymo kaina su PVM  </t>
  </si>
  <si>
    <r>
      <t>m</t>
    </r>
    <r>
      <rPr>
        <vertAlign val="superscript"/>
        <sz val="11"/>
        <color theme="1"/>
        <rFont val="Arial"/>
        <family val="2"/>
        <charset val="186"/>
      </rPr>
      <t>2</t>
    </r>
  </si>
  <si>
    <r>
      <t>Santvarinė konstrukcija skirta didelių skydų (iki 13,0 m</t>
    </r>
    <r>
      <rPr>
        <vertAlign val="superscript"/>
        <sz val="11"/>
        <color theme="1"/>
        <rFont val="Arial"/>
        <family val="2"/>
        <charset val="186"/>
      </rPr>
      <t>2</t>
    </r>
    <r>
      <rPr>
        <sz val="11"/>
        <color theme="1"/>
        <rFont val="Arial"/>
        <family val="2"/>
        <charset val="186"/>
      </rPr>
      <t xml:space="preserve">) montavimui </t>
    </r>
  </si>
  <si>
    <r>
      <t>Santvarinė konstrukcija skirta didelių skydų (nuo 13,1 m</t>
    </r>
    <r>
      <rPr>
        <vertAlign val="superscript"/>
        <sz val="11"/>
        <color theme="1"/>
        <rFont val="Arial"/>
        <family val="2"/>
        <charset val="186"/>
      </rPr>
      <t xml:space="preserve">2 </t>
    </r>
    <r>
      <rPr>
        <sz val="11"/>
        <color theme="1"/>
        <rFont val="Arial"/>
        <family val="2"/>
        <charset val="186"/>
      </rPr>
      <t>iki 22,5 m</t>
    </r>
    <r>
      <rPr>
        <vertAlign val="superscript"/>
        <sz val="11"/>
        <color theme="1"/>
        <rFont val="Arial"/>
        <family val="2"/>
        <charset val="186"/>
      </rPr>
      <t>2</t>
    </r>
    <r>
      <rPr>
        <sz val="11"/>
        <color theme="1"/>
        <rFont val="Arial"/>
        <family val="2"/>
        <charset val="186"/>
      </rPr>
      <t xml:space="preserve">) montavimui  </t>
    </r>
  </si>
  <si>
    <r>
      <t>Santvarinė konstrukcija skirta didelių skydų (nuo 22,6 m</t>
    </r>
    <r>
      <rPr>
        <vertAlign val="superscript"/>
        <sz val="11"/>
        <color theme="1"/>
        <rFont val="Arial"/>
        <family val="2"/>
        <charset val="186"/>
      </rPr>
      <t xml:space="preserve">2 </t>
    </r>
    <r>
      <rPr>
        <sz val="11"/>
        <color theme="1"/>
        <rFont val="Arial"/>
        <family val="2"/>
        <charset val="186"/>
      </rPr>
      <t>iki 30,0 m</t>
    </r>
    <r>
      <rPr>
        <vertAlign val="superscript"/>
        <sz val="11"/>
        <color theme="1"/>
        <rFont val="Arial"/>
        <family val="2"/>
        <charset val="186"/>
      </rPr>
      <t>2</t>
    </r>
    <r>
      <rPr>
        <sz val="11"/>
        <color theme="1"/>
        <rFont val="Arial"/>
        <family val="2"/>
        <charset val="186"/>
      </rPr>
      <t>) montavimui</t>
    </r>
  </si>
  <si>
    <r>
      <t>Didelių skydų (iki 13,0 m</t>
    </r>
    <r>
      <rPr>
        <vertAlign val="superscript"/>
        <sz val="11"/>
        <color theme="1"/>
        <rFont val="Arial"/>
        <family val="2"/>
        <charset val="186"/>
      </rPr>
      <t>2</t>
    </r>
    <r>
      <rPr>
        <sz val="11"/>
        <color theme="1"/>
        <rFont val="Arial"/>
        <family val="2"/>
        <charset val="186"/>
      </rPr>
      <t xml:space="preserve">) montavimas prie santvarinių konstrukcijų </t>
    </r>
  </si>
  <si>
    <r>
      <t>Didelių skydų (nuo 13,1 m</t>
    </r>
    <r>
      <rPr>
        <vertAlign val="superscript"/>
        <sz val="11"/>
        <color theme="1"/>
        <rFont val="Arial"/>
        <family val="2"/>
        <charset val="186"/>
      </rPr>
      <t xml:space="preserve">2 </t>
    </r>
    <r>
      <rPr>
        <sz val="11"/>
        <color theme="1"/>
        <rFont val="Arial"/>
        <family val="2"/>
        <charset val="186"/>
      </rPr>
      <t>iki 22,5 m</t>
    </r>
    <r>
      <rPr>
        <vertAlign val="superscript"/>
        <sz val="11"/>
        <color theme="1"/>
        <rFont val="Arial"/>
        <family val="2"/>
        <charset val="186"/>
      </rPr>
      <t>2</t>
    </r>
    <r>
      <rPr>
        <sz val="11"/>
        <color theme="1"/>
        <rFont val="Arial"/>
        <family val="2"/>
        <charset val="186"/>
      </rPr>
      <t xml:space="preserve">) montavimas prie santvarinių konstrukcijų </t>
    </r>
  </si>
  <si>
    <r>
      <t>Didelių skydų (nuo 22,6 m</t>
    </r>
    <r>
      <rPr>
        <vertAlign val="superscript"/>
        <sz val="11"/>
        <color theme="1"/>
        <rFont val="Arial"/>
        <family val="2"/>
        <charset val="186"/>
      </rPr>
      <t xml:space="preserve">2 </t>
    </r>
    <r>
      <rPr>
        <sz val="11"/>
        <color theme="1"/>
        <rFont val="Arial"/>
        <family val="2"/>
        <charset val="186"/>
      </rPr>
      <t>iki 30 m</t>
    </r>
    <r>
      <rPr>
        <vertAlign val="superscript"/>
        <sz val="11"/>
        <color theme="1"/>
        <rFont val="Arial"/>
        <family val="2"/>
        <charset val="186"/>
      </rPr>
      <t>2</t>
    </r>
    <r>
      <rPr>
        <sz val="11"/>
        <color theme="1"/>
        <rFont val="Arial"/>
        <family val="2"/>
        <charset val="186"/>
      </rPr>
      <t xml:space="preserve">) montavimas prie santvarinių konstrukcijų </t>
    </r>
  </si>
  <si>
    <r>
      <t>Didelių skydų (iki 13,0 m</t>
    </r>
    <r>
      <rPr>
        <vertAlign val="superscript"/>
        <sz val="11"/>
        <color theme="1"/>
        <rFont val="Arial"/>
        <family val="2"/>
        <charset val="186"/>
      </rPr>
      <t>2</t>
    </r>
    <r>
      <rPr>
        <sz val="11"/>
        <color theme="1"/>
        <rFont val="Arial"/>
        <family val="2"/>
        <charset val="186"/>
      </rPr>
      <t xml:space="preserve">) demontavimas nuo santvarinių konstrukcijų </t>
    </r>
  </si>
  <si>
    <r>
      <t>Didelių skydų (nuo 13,1 m</t>
    </r>
    <r>
      <rPr>
        <vertAlign val="superscript"/>
        <sz val="11"/>
        <color theme="1"/>
        <rFont val="Arial"/>
        <family val="2"/>
        <charset val="186"/>
      </rPr>
      <t>2</t>
    </r>
    <r>
      <rPr>
        <sz val="11"/>
        <color theme="1"/>
        <rFont val="Arial"/>
        <family val="2"/>
        <charset val="186"/>
      </rPr>
      <t xml:space="preserve"> iki 22,5 m</t>
    </r>
    <r>
      <rPr>
        <vertAlign val="superscript"/>
        <sz val="11"/>
        <color theme="1"/>
        <rFont val="Arial"/>
        <family val="2"/>
        <charset val="186"/>
      </rPr>
      <t>2</t>
    </r>
    <r>
      <rPr>
        <sz val="11"/>
        <color theme="1"/>
        <rFont val="Arial"/>
        <family val="2"/>
        <charset val="186"/>
      </rPr>
      <t xml:space="preserve">) demontavimas nuo santvarinių konstrukcijų </t>
    </r>
  </si>
  <si>
    <r>
      <t>Didelių skydų (nuo 22,6 m</t>
    </r>
    <r>
      <rPr>
        <vertAlign val="superscript"/>
        <sz val="11"/>
        <color theme="1"/>
        <rFont val="Arial"/>
        <family val="2"/>
        <charset val="186"/>
      </rPr>
      <t>2</t>
    </r>
    <r>
      <rPr>
        <sz val="11"/>
        <color theme="1"/>
        <rFont val="Arial"/>
        <family val="2"/>
        <charset val="186"/>
      </rPr>
      <t xml:space="preserve"> iki 30 m</t>
    </r>
    <r>
      <rPr>
        <vertAlign val="superscript"/>
        <sz val="11"/>
        <color theme="1"/>
        <rFont val="Arial"/>
        <family val="2"/>
        <charset val="186"/>
      </rPr>
      <t>2</t>
    </r>
    <r>
      <rPr>
        <sz val="11"/>
        <color theme="1"/>
        <rFont val="Arial"/>
        <family val="2"/>
        <charset val="186"/>
      </rPr>
      <t xml:space="preserve">) demontavimas nuo santvarinių konstrukcijų </t>
    </r>
  </si>
  <si>
    <r>
      <t xml:space="preserve">Kelio ženklų metalinių atramų (d=60mm) ant monolitinių betoninių pamatų pastatymas, įskaitant </t>
    </r>
    <r>
      <rPr>
        <sz val="11"/>
        <color rgb="FF000000"/>
        <rFont val="Arial"/>
        <family val="2"/>
        <charset val="186"/>
      </rPr>
      <t>pamato įrengimą</t>
    </r>
  </si>
  <si>
    <r>
      <t xml:space="preserve">Kelio ženklų metalinių atramų (d=76mm) ant monolitinių betoninių pamatų pastatymas, įskaitant </t>
    </r>
    <r>
      <rPr>
        <sz val="11"/>
        <color rgb="FF000000"/>
        <rFont val="Arial"/>
        <family val="2"/>
        <charset val="186"/>
      </rPr>
      <t>pamato įrengimą</t>
    </r>
  </si>
  <si>
    <t>PVM 21%</t>
  </si>
  <si>
    <t xml:space="preserve"> V pirkimo objekto dalis. Darbų atlikimas Šiaulių ir Telšių apskričių teritorijose</t>
  </si>
  <si>
    <t>Vertikaliojo kelių ženklinimo aprašo parengimas,kai darbų vertė iki 10 000,00 Eur be PVM</t>
  </si>
  <si>
    <t>Vertikaliojo kelių ženklinimo aprašo parengimas,kai darbų vertė lygu ir daugiau 50 000,00 Eur be PVM</t>
  </si>
  <si>
    <t>nurodyti siūlomą proc.</t>
  </si>
  <si>
    <t>Vertikaliojo kelių ženklinimo aprašo parengimas,kai darbų vertė  10 000,00 - 49 999,99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</si>
</sst>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charset val="186"/>
      <scheme val="minor"/>
    </font>
    <font>
      <sz val="11"/>
      <color theme="1"/>
      <name val="Arial"/>
      <family val="2"/>
      <charset val="186"/>
    </font>
    <font>
      <b/>
      <sz val="11"/>
      <color theme="1"/>
      <name val="Arial"/>
      <family val="2"/>
      <charset val="186"/>
    </font>
    <font>
      <b/>
      <sz val="11"/>
      <color theme="0"/>
      <name val="Arial"/>
      <family val="2"/>
      <charset val="186"/>
    </font>
    <font>
      <sz val="11"/>
      <color theme="0"/>
      <name val="Arial"/>
      <family val="2"/>
      <charset val="186"/>
    </font>
    <font>
      <vertAlign val="superscript"/>
      <sz val="11"/>
      <color theme="1"/>
      <name val="Arial"/>
      <family val="2"/>
      <charset val="186"/>
    </font>
    <font>
      <i/>
      <sz val="11"/>
      <color theme="1"/>
      <name val="Arial"/>
      <family val="2"/>
      <charset val="186"/>
    </font>
    <font>
      <sz val="11"/>
      <color rgb="FF000000"/>
      <name val="Arial"/>
      <family val="2"/>
      <charset val="186"/>
    </font>
  </fonts>
  <fills count="3">
    <fill>
      <patternFill patternType="none"/>
    </fill>
    <fill>
      <patternFill patternType="gray125"/>
    </fill>
    <fill>
      <patternFill patternType="solid">
        <fgColor rgb="FF005063"/>
        <bgColor indexed="64"/>
      </patternFill>
    </fill>
  </fills>
  <borders count="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1" fillId="0" borderId="0" xfId="0" applyFont="1"/>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4" fillId="2" borderId="2" xfId="0" applyFont="1" applyFill="1" applyBorder="1" applyAlignment="1">
      <alignment horizontal="center" vertical="center" wrapText="1"/>
    </xf>
    <xf numFmtId="0" fontId="3"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1" fillId="0" borderId="4" xfId="0" applyFont="1" applyBorder="1" applyAlignment="1">
      <alignment vertical="center" wrapText="1"/>
    </xf>
    <xf numFmtId="0" fontId="6" fillId="0" borderId="2" xfId="0" applyFont="1" applyBorder="1" applyAlignment="1">
      <alignment horizontal="center" vertical="center" wrapText="1"/>
    </xf>
    <xf numFmtId="0" fontId="6" fillId="0" borderId="4" xfId="0" applyFont="1" applyBorder="1" applyAlignment="1" applyProtection="1">
      <alignment horizontal="center" vertical="center" wrapText="1"/>
      <protection hidden="1"/>
    </xf>
    <xf numFmtId="0" fontId="6" fillId="0" borderId="4" xfId="0" applyFont="1" applyBorder="1" applyAlignment="1">
      <alignment horizontal="center" vertical="center" wrapText="1"/>
    </xf>
    <xf numFmtId="0" fontId="6" fillId="0" borderId="4" xfId="0" applyFont="1" applyBorder="1" applyAlignment="1" applyProtection="1">
      <alignment horizontal="center" vertical="center" wrapText="1"/>
      <protection locked="0"/>
    </xf>
    <xf numFmtId="2" fontId="1" fillId="0" borderId="4" xfId="0" applyNumberFormat="1" applyFont="1" applyBorder="1" applyAlignment="1">
      <alignment horizontal="center" vertical="center" wrapText="1"/>
    </xf>
    <xf numFmtId="2" fontId="3" fillId="2" borderId="4" xfId="0" applyNumberFormat="1" applyFont="1" applyFill="1" applyBorder="1" applyAlignment="1">
      <alignment horizontal="center" vertical="center" wrapText="1"/>
    </xf>
    <xf numFmtId="2" fontId="1" fillId="0" borderId="7" xfId="0" applyNumberFormat="1" applyFont="1" applyBorder="1" applyAlignment="1">
      <alignment horizontal="center" vertical="center" wrapText="1"/>
    </xf>
    <xf numFmtId="2" fontId="2" fillId="0" borderId="7" xfId="0" applyNumberFormat="1" applyFont="1" applyBorder="1" applyAlignment="1" applyProtection="1">
      <alignment horizontal="center" vertical="center" wrapText="1"/>
      <protection locked="0"/>
    </xf>
    <xf numFmtId="2" fontId="1" fillId="0" borderId="4" xfId="0" applyNumberFormat="1" applyFont="1" applyBorder="1" applyAlignment="1" applyProtection="1">
      <alignment horizontal="center" vertical="center" wrapText="1"/>
      <protection locked="0"/>
    </xf>
    <xf numFmtId="2" fontId="4" fillId="2" borderId="4" xfId="0" applyNumberFormat="1" applyFont="1" applyFill="1" applyBorder="1" applyAlignment="1" applyProtection="1">
      <alignment horizontal="center" vertical="center" wrapText="1"/>
      <protection locked="0"/>
    </xf>
    <xf numFmtId="2" fontId="3" fillId="2" borderId="4" xfId="0" applyNumberFormat="1" applyFont="1" applyFill="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0" fontId="3" fillId="2" borderId="0" xfId="0" applyFont="1" applyFill="1" applyAlignment="1">
      <alignment horizontal="left"/>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right" vertical="center" wrapText="1"/>
    </xf>
    <xf numFmtId="0" fontId="0" fillId="0" borderId="6" xfId="0" applyBorder="1" applyAlignment="1">
      <alignment horizontal="right" vertical="center" wrapText="1"/>
    </xf>
    <xf numFmtId="0" fontId="0" fillId="0" borderId="3" xfId="0" applyBorder="1" applyAlignment="1">
      <alignment horizontal="right" vertical="center" wrapText="1"/>
    </xf>
    <xf numFmtId="0" fontId="1" fillId="0" borderId="5" xfId="0" applyFont="1" applyBorder="1" applyAlignment="1" applyProtection="1">
      <alignment horizontal="right" vertical="center" wrapText="1"/>
      <protection locked="0"/>
    </xf>
    <xf numFmtId="0" fontId="6" fillId="0" borderId="0" xfId="0" applyFont="1" applyAlignment="1">
      <alignment horizontal="right" wrapText="1"/>
    </xf>
    <xf numFmtId="0" fontId="6" fillId="0" borderId="0" xfId="0" applyFont="1" applyAlignment="1">
      <alignment horizontal="right"/>
    </xf>
    <xf numFmtId="0" fontId="2" fillId="0" borderId="2"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colors>
    <mruColors>
      <color rgb="FF0050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77880-4580-4AB7-B016-BC6AE804182C}">
  <dimension ref="A2:K73"/>
  <sheetViews>
    <sheetView tabSelected="1" topLeftCell="A42" workbookViewId="0">
      <selection activeCell="H21" sqref="H21"/>
    </sheetView>
  </sheetViews>
  <sheetFormatPr defaultColWidth="8.88671875" defaultRowHeight="13.8" x14ac:dyDescent="0.25"/>
  <cols>
    <col min="1" max="1" width="6.109375" style="1" customWidth="1"/>
    <col min="2" max="2" width="37.5546875" style="1" customWidth="1"/>
    <col min="3" max="3" width="8.88671875" style="1"/>
    <col min="4" max="4" width="14.44140625" style="1" customWidth="1"/>
    <col min="5" max="5" width="13.44140625" style="1" customWidth="1"/>
    <col min="6" max="6" width="13.109375" style="1" customWidth="1"/>
    <col min="7" max="16384" width="8.88671875" style="1"/>
  </cols>
  <sheetData>
    <row r="2" spans="1:11" x14ac:dyDescent="0.25">
      <c r="A2" s="20" t="s">
        <v>115</v>
      </c>
      <c r="B2" s="20"/>
      <c r="C2" s="20"/>
      <c r="D2" s="20"/>
      <c r="E2" s="20"/>
      <c r="F2" s="20"/>
    </row>
    <row r="3" spans="1:11" ht="14.4" thickBot="1" x14ac:dyDescent="0.3"/>
    <row r="4" spans="1:11" ht="78" customHeight="1" x14ac:dyDescent="0.25">
      <c r="A4" s="21" t="s">
        <v>98</v>
      </c>
      <c r="B4" s="21" t="s">
        <v>0</v>
      </c>
      <c r="C4" s="21" t="s">
        <v>97</v>
      </c>
      <c r="D4" s="21" t="s">
        <v>96</v>
      </c>
      <c r="E4" s="30" t="s">
        <v>2</v>
      </c>
      <c r="F4" s="21" t="s">
        <v>99</v>
      </c>
    </row>
    <row r="5" spans="1:11" ht="14.4" thickBot="1" x14ac:dyDescent="0.3">
      <c r="A5" s="29"/>
      <c r="B5" s="29"/>
      <c r="C5" s="22"/>
      <c r="D5" s="22"/>
      <c r="E5" s="31"/>
      <c r="F5" s="29"/>
      <c r="K5" s="1" t="s">
        <v>95</v>
      </c>
    </row>
    <row r="6" spans="1:11" ht="15" thickBot="1" x14ac:dyDescent="0.3">
      <c r="A6" s="8">
        <v>1</v>
      </c>
      <c r="B6" s="9">
        <v>2</v>
      </c>
      <c r="C6" s="10">
        <v>3</v>
      </c>
      <c r="D6" s="10">
        <v>4</v>
      </c>
      <c r="E6" s="11">
        <v>5</v>
      </c>
      <c r="F6" s="10">
        <v>6</v>
      </c>
    </row>
    <row r="7" spans="1:11" ht="26.25" customHeight="1" thickBot="1" x14ac:dyDescent="0.3">
      <c r="A7" s="4"/>
      <c r="B7" s="5" t="s">
        <v>3</v>
      </c>
      <c r="C7" s="6"/>
      <c r="D7" s="6"/>
      <c r="E7" s="17"/>
      <c r="F7" s="6"/>
    </row>
    <row r="8" spans="1:11" ht="16.5" customHeight="1" thickBot="1" x14ac:dyDescent="0.3">
      <c r="A8" s="2" t="s">
        <v>4</v>
      </c>
      <c r="B8" s="7" t="s">
        <v>5</v>
      </c>
      <c r="C8" s="3" t="s">
        <v>102</v>
      </c>
      <c r="D8" s="3">
        <v>36</v>
      </c>
      <c r="E8" s="16">
        <v>75.73</v>
      </c>
      <c r="F8" s="12">
        <f>D8*E8</f>
        <v>2726.28</v>
      </c>
    </row>
    <row r="9" spans="1:11" ht="16.5" customHeight="1" thickBot="1" x14ac:dyDescent="0.3">
      <c r="A9" s="2" t="s">
        <v>6</v>
      </c>
      <c r="B9" s="7" t="s">
        <v>7</v>
      </c>
      <c r="C9" s="3" t="s">
        <v>102</v>
      </c>
      <c r="D9" s="3">
        <v>90</v>
      </c>
      <c r="E9" s="16">
        <v>67.7</v>
      </c>
      <c r="F9" s="12">
        <f t="shared" ref="F9:F62" si="0">D9*E9</f>
        <v>6093</v>
      </c>
    </row>
    <row r="10" spans="1:11" ht="16.8" thickBot="1" x14ac:dyDescent="0.3">
      <c r="A10" s="2" t="s">
        <v>8</v>
      </c>
      <c r="B10" s="7" t="s">
        <v>9</v>
      </c>
      <c r="C10" s="3" t="s">
        <v>102</v>
      </c>
      <c r="D10" s="3">
        <v>90</v>
      </c>
      <c r="E10" s="16">
        <v>67.7</v>
      </c>
      <c r="F10" s="12">
        <f t="shared" si="0"/>
        <v>6093</v>
      </c>
    </row>
    <row r="11" spans="1:11" ht="25.5" customHeight="1" thickBot="1" x14ac:dyDescent="0.3">
      <c r="A11" s="4"/>
      <c r="B11" s="5" t="s">
        <v>10</v>
      </c>
      <c r="C11" s="6"/>
      <c r="D11" s="6"/>
      <c r="E11" s="18"/>
      <c r="F11" s="13"/>
    </row>
    <row r="12" spans="1:11" ht="16.8" thickBot="1" x14ac:dyDescent="0.3">
      <c r="A12" s="2" t="s">
        <v>11</v>
      </c>
      <c r="B12" s="7" t="s">
        <v>5</v>
      </c>
      <c r="C12" s="3" t="s">
        <v>102</v>
      </c>
      <c r="D12" s="3">
        <v>36</v>
      </c>
      <c r="E12" s="16">
        <v>100.96</v>
      </c>
      <c r="F12" s="12">
        <f t="shared" si="0"/>
        <v>3634.56</v>
      </c>
    </row>
    <row r="13" spans="1:11" ht="16.8" thickBot="1" x14ac:dyDescent="0.3">
      <c r="A13" s="2" t="s">
        <v>12</v>
      </c>
      <c r="B13" s="7" t="s">
        <v>7</v>
      </c>
      <c r="C13" s="3" t="s">
        <v>102</v>
      </c>
      <c r="D13" s="3">
        <v>630</v>
      </c>
      <c r="E13" s="16">
        <v>79.16</v>
      </c>
      <c r="F13" s="12">
        <f t="shared" si="0"/>
        <v>49870.799999999996</v>
      </c>
    </row>
    <row r="14" spans="1:11" ht="16.8" thickBot="1" x14ac:dyDescent="0.3">
      <c r="A14" s="2" t="s">
        <v>13</v>
      </c>
      <c r="B14" s="7" t="s">
        <v>9</v>
      </c>
      <c r="C14" s="3" t="s">
        <v>102</v>
      </c>
      <c r="D14" s="3">
        <v>1800</v>
      </c>
      <c r="E14" s="16">
        <v>79.16</v>
      </c>
      <c r="F14" s="12">
        <f t="shared" si="0"/>
        <v>142488</v>
      </c>
    </row>
    <row r="15" spans="1:11" ht="16.8" thickBot="1" x14ac:dyDescent="0.3">
      <c r="A15" s="2" t="s">
        <v>14</v>
      </c>
      <c r="B15" s="7" t="s">
        <v>15</v>
      </c>
      <c r="C15" s="3" t="s">
        <v>102</v>
      </c>
      <c r="D15" s="3">
        <v>300</v>
      </c>
      <c r="E15" s="16">
        <v>79.17</v>
      </c>
      <c r="F15" s="12">
        <f t="shared" si="0"/>
        <v>23751</v>
      </c>
    </row>
    <row r="16" spans="1:11" ht="16.8" thickBot="1" x14ac:dyDescent="0.3">
      <c r="A16" s="2" t="s">
        <v>16</v>
      </c>
      <c r="B16" s="7" t="s">
        <v>17</v>
      </c>
      <c r="C16" s="3" t="s">
        <v>102</v>
      </c>
      <c r="D16" s="3">
        <v>90</v>
      </c>
      <c r="E16" s="16">
        <v>79.17</v>
      </c>
      <c r="F16" s="12">
        <f t="shared" si="0"/>
        <v>7125.3</v>
      </c>
    </row>
    <row r="17" spans="1:6" ht="28.2" thickBot="1" x14ac:dyDescent="0.3">
      <c r="A17" s="2" t="s">
        <v>18</v>
      </c>
      <c r="B17" s="7" t="s">
        <v>19</v>
      </c>
      <c r="C17" s="3" t="s">
        <v>102</v>
      </c>
      <c r="D17" s="3">
        <v>300</v>
      </c>
      <c r="E17" s="16">
        <v>79.17</v>
      </c>
      <c r="F17" s="12">
        <f t="shared" si="0"/>
        <v>23751</v>
      </c>
    </row>
    <row r="18" spans="1:6" ht="14.4" thickBot="1" x14ac:dyDescent="0.3">
      <c r="A18" s="4"/>
      <c r="B18" s="5" t="s">
        <v>20</v>
      </c>
      <c r="C18" s="6"/>
      <c r="D18" s="6"/>
      <c r="E18" s="17"/>
      <c r="F18" s="13"/>
    </row>
    <row r="19" spans="1:6" ht="16.8" thickBot="1" x14ac:dyDescent="0.3">
      <c r="A19" s="2" t="s">
        <v>21</v>
      </c>
      <c r="B19" s="7" t="s">
        <v>5</v>
      </c>
      <c r="C19" s="3" t="s">
        <v>102</v>
      </c>
      <c r="D19" s="3">
        <v>36</v>
      </c>
      <c r="E19" s="16">
        <v>108.99</v>
      </c>
      <c r="F19" s="12">
        <f t="shared" si="0"/>
        <v>3923.64</v>
      </c>
    </row>
    <row r="20" spans="1:6" ht="16.8" thickBot="1" x14ac:dyDescent="0.3">
      <c r="A20" s="2" t="s">
        <v>22</v>
      </c>
      <c r="B20" s="7" t="s">
        <v>7</v>
      </c>
      <c r="C20" s="3" t="s">
        <v>102</v>
      </c>
      <c r="D20" s="3">
        <v>90</v>
      </c>
      <c r="E20" s="16">
        <v>102.1</v>
      </c>
      <c r="F20" s="12">
        <f t="shared" si="0"/>
        <v>9189</v>
      </c>
    </row>
    <row r="21" spans="1:6" ht="16.8" thickBot="1" x14ac:dyDescent="0.3">
      <c r="A21" s="2" t="s">
        <v>23</v>
      </c>
      <c r="B21" s="7" t="s">
        <v>9</v>
      </c>
      <c r="C21" s="3" t="s">
        <v>102</v>
      </c>
      <c r="D21" s="3">
        <v>120</v>
      </c>
      <c r="E21" s="16">
        <v>102.1</v>
      </c>
      <c r="F21" s="12">
        <f t="shared" si="0"/>
        <v>12252</v>
      </c>
    </row>
    <row r="22" spans="1:6" ht="16.8" thickBot="1" x14ac:dyDescent="0.3">
      <c r="A22" s="2" t="s">
        <v>24</v>
      </c>
      <c r="B22" s="7" t="s">
        <v>15</v>
      </c>
      <c r="C22" s="3" t="s">
        <v>102</v>
      </c>
      <c r="D22" s="3">
        <v>60</v>
      </c>
      <c r="E22" s="16">
        <v>102.1</v>
      </c>
      <c r="F22" s="12">
        <f t="shared" si="0"/>
        <v>6126</v>
      </c>
    </row>
    <row r="23" spans="1:6" ht="16.8" thickBot="1" x14ac:dyDescent="0.3">
      <c r="A23" s="2" t="s">
        <v>25</v>
      </c>
      <c r="B23" s="7" t="s">
        <v>26</v>
      </c>
      <c r="C23" s="3" t="s">
        <v>102</v>
      </c>
      <c r="D23" s="3">
        <v>60</v>
      </c>
      <c r="E23" s="16">
        <v>102.1</v>
      </c>
      <c r="F23" s="12">
        <f t="shared" si="0"/>
        <v>6126</v>
      </c>
    </row>
    <row r="24" spans="1:6" ht="28.2" thickBot="1" x14ac:dyDescent="0.3">
      <c r="A24" s="2" t="s">
        <v>27</v>
      </c>
      <c r="B24" s="7" t="s">
        <v>19</v>
      </c>
      <c r="C24" s="3" t="s">
        <v>102</v>
      </c>
      <c r="D24" s="3">
        <v>30</v>
      </c>
      <c r="E24" s="16">
        <v>102.1</v>
      </c>
      <c r="F24" s="12">
        <f t="shared" si="0"/>
        <v>3063</v>
      </c>
    </row>
    <row r="25" spans="1:6" ht="14.4" thickBot="1" x14ac:dyDescent="0.3">
      <c r="A25" s="4"/>
      <c r="B25" s="5" t="s">
        <v>28</v>
      </c>
      <c r="C25" s="6"/>
      <c r="D25" s="6"/>
      <c r="E25" s="17"/>
      <c r="F25" s="13"/>
    </row>
    <row r="26" spans="1:6" ht="28.2" thickBot="1" x14ac:dyDescent="0.3">
      <c r="A26" s="2" t="s">
        <v>29</v>
      </c>
      <c r="B26" s="7" t="s">
        <v>30</v>
      </c>
      <c r="C26" s="3" t="s">
        <v>31</v>
      </c>
      <c r="D26" s="3">
        <v>1500</v>
      </c>
      <c r="E26" s="16">
        <v>6.9</v>
      </c>
      <c r="F26" s="12">
        <f t="shared" si="0"/>
        <v>10350</v>
      </c>
    </row>
    <row r="27" spans="1:6" ht="28.2" thickBot="1" x14ac:dyDescent="0.3">
      <c r="A27" s="2" t="s">
        <v>32</v>
      </c>
      <c r="B27" s="7" t="s">
        <v>33</v>
      </c>
      <c r="C27" s="3" t="s">
        <v>31</v>
      </c>
      <c r="D27" s="3">
        <v>270</v>
      </c>
      <c r="E27" s="16">
        <v>6.91</v>
      </c>
      <c r="F27" s="12">
        <f t="shared" si="0"/>
        <v>1865.7</v>
      </c>
    </row>
    <row r="28" spans="1:6" ht="28.2" thickBot="1" x14ac:dyDescent="0.3">
      <c r="A28" s="2" t="s">
        <v>34</v>
      </c>
      <c r="B28" s="7" t="s">
        <v>35</v>
      </c>
      <c r="C28" s="3" t="s">
        <v>31</v>
      </c>
      <c r="D28" s="3">
        <v>4500</v>
      </c>
      <c r="E28" s="16">
        <v>8.0500000000000007</v>
      </c>
      <c r="F28" s="12">
        <f t="shared" si="0"/>
        <v>36225</v>
      </c>
    </row>
    <row r="29" spans="1:6" ht="28.2" thickBot="1" x14ac:dyDescent="0.3">
      <c r="A29" s="2" t="s">
        <v>36</v>
      </c>
      <c r="B29" s="7" t="s">
        <v>37</v>
      </c>
      <c r="C29" s="3" t="s">
        <v>31</v>
      </c>
      <c r="D29" s="3">
        <v>270</v>
      </c>
      <c r="E29" s="16">
        <v>10.93</v>
      </c>
      <c r="F29" s="12">
        <f t="shared" si="0"/>
        <v>2951.1</v>
      </c>
    </row>
    <row r="30" spans="1:6" ht="28.2" thickBot="1" x14ac:dyDescent="0.3">
      <c r="A30" s="2" t="s">
        <v>38</v>
      </c>
      <c r="B30" s="7" t="s">
        <v>39</v>
      </c>
      <c r="C30" s="3" t="s">
        <v>31</v>
      </c>
      <c r="D30" s="3">
        <v>270</v>
      </c>
      <c r="E30" s="16">
        <v>16.059999999999999</v>
      </c>
      <c r="F30" s="12">
        <f t="shared" si="0"/>
        <v>4336.2</v>
      </c>
    </row>
    <row r="31" spans="1:6" ht="28.2" thickBot="1" x14ac:dyDescent="0.3">
      <c r="A31" s="2" t="s">
        <v>40</v>
      </c>
      <c r="B31" s="7" t="s">
        <v>41</v>
      </c>
      <c r="C31" s="3" t="s">
        <v>31</v>
      </c>
      <c r="D31" s="3">
        <v>90</v>
      </c>
      <c r="E31" s="16">
        <v>15.72</v>
      </c>
      <c r="F31" s="12">
        <f t="shared" si="0"/>
        <v>1414.8</v>
      </c>
    </row>
    <row r="32" spans="1:6" ht="30.6" thickBot="1" x14ac:dyDescent="0.3">
      <c r="A32" s="2" t="s">
        <v>42</v>
      </c>
      <c r="B32" s="7" t="s">
        <v>103</v>
      </c>
      <c r="C32" s="3" t="s">
        <v>1</v>
      </c>
      <c r="D32" s="3">
        <v>12</v>
      </c>
      <c r="E32" s="16">
        <v>1135.47</v>
      </c>
      <c r="F32" s="12">
        <f t="shared" si="0"/>
        <v>13625.64</v>
      </c>
    </row>
    <row r="33" spans="1:6" ht="44.4" thickBot="1" x14ac:dyDescent="0.3">
      <c r="A33" s="2" t="s">
        <v>43</v>
      </c>
      <c r="B33" s="7" t="s">
        <v>104</v>
      </c>
      <c r="C33" s="3" t="s">
        <v>1</v>
      </c>
      <c r="D33" s="3">
        <v>12</v>
      </c>
      <c r="E33" s="16">
        <v>1796.08</v>
      </c>
      <c r="F33" s="12">
        <f t="shared" si="0"/>
        <v>21552.959999999999</v>
      </c>
    </row>
    <row r="34" spans="1:6" ht="44.4" thickBot="1" x14ac:dyDescent="0.3">
      <c r="A34" s="2" t="s">
        <v>44</v>
      </c>
      <c r="B34" s="7" t="s">
        <v>105</v>
      </c>
      <c r="C34" s="3" t="s">
        <v>1</v>
      </c>
      <c r="D34" s="3">
        <v>6</v>
      </c>
      <c r="E34" s="16">
        <v>1796.09</v>
      </c>
      <c r="F34" s="12">
        <f t="shared" si="0"/>
        <v>10776.539999999999</v>
      </c>
    </row>
    <row r="35" spans="1:6" ht="14.4" thickBot="1" x14ac:dyDescent="0.3">
      <c r="A35" s="4"/>
      <c r="B35" s="5" t="s">
        <v>45</v>
      </c>
      <c r="C35" s="6"/>
      <c r="D35" s="6"/>
      <c r="E35" s="17"/>
      <c r="F35" s="13"/>
    </row>
    <row r="36" spans="1:6" ht="28.2" thickBot="1" x14ac:dyDescent="0.3">
      <c r="A36" s="2" t="s">
        <v>46</v>
      </c>
      <c r="B36" s="7" t="s">
        <v>47</v>
      </c>
      <c r="C36" s="3" t="s">
        <v>1</v>
      </c>
      <c r="D36" s="3">
        <v>1800</v>
      </c>
      <c r="E36" s="16">
        <v>13.58</v>
      </c>
      <c r="F36" s="12">
        <f t="shared" si="0"/>
        <v>24444</v>
      </c>
    </row>
    <row r="37" spans="1:6" ht="28.2" thickBot="1" x14ac:dyDescent="0.3">
      <c r="A37" s="2" t="s">
        <v>48</v>
      </c>
      <c r="B37" s="7" t="s">
        <v>49</v>
      </c>
      <c r="C37" s="3" t="s">
        <v>1</v>
      </c>
      <c r="D37" s="3">
        <v>600</v>
      </c>
      <c r="E37" s="16">
        <v>67.84</v>
      </c>
      <c r="F37" s="12">
        <f t="shared" si="0"/>
        <v>40704</v>
      </c>
    </row>
    <row r="38" spans="1:6" ht="28.2" thickBot="1" x14ac:dyDescent="0.3">
      <c r="A38" s="2" t="s">
        <v>50</v>
      </c>
      <c r="B38" s="7" t="s">
        <v>51</v>
      </c>
      <c r="C38" s="3" t="s">
        <v>1</v>
      </c>
      <c r="D38" s="3">
        <v>60</v>
      </c>
      <c r="E38" s="16">
        <v>275.05</v>
      </c>
      <c r="F38" s="12">
        <f t="shared" si="0"/>
        <v>16503</v>
      </c>
    </row>
    <row r="39" spans="1:6" ht="28.2" thickBot="1" x14ac:dyDescent="0.3">
      <c r="A39" s="2" t="s">
        <v>52</v>
      </c>
      <c r="B39" s="7" t="s">
        <v>53</v>
      </c>
      <c r="C39" s="3" t="s">
        <v>1</v>
      </c>
      <c r="D39" s="3">
        <v>60</v>
      </c>
      <c r="E39" s="16">
        <v>275.05</v>
      </c>
      <c r="F39" s="12">
        <f t="shared" si="0"/>
        <v>16503</v>
      </c>
    </row>
    <row r="40" spans="1:6" ht="30.6" thickBot="1" x14ac:dyDescent="0.3">
      <c r="A40" s="2" t="s">
        <v>54</v>
      </c>
      <c r="B40" s="7" t="s">
        <v>106</v>
      </c>
      <c r="C40" s="3" t="s">
        <v>1</v>
      </c>
      <c r="D40" s="3">
        <v>12</v>
      </c>
      <c r="E40" s="16">
        <v>550.08000000000004</v>
      </c>
      <c r="F40" s="12">
        <f t="shared" si="0"/>
        <v>6600.9600000000009</v>
      </c>
    </row>
    <row r="41" spans="1:6" ht="30.6" thickBot="1" x14ac:dyDescent="0.3">
      <c r="A41" s="2" t="s">
        <v>55</v>
      </c>
      <c r="B41" s="7" t="s">
        <v>107</v>
      </c>
      <c r="C41" s="3" t="s">
        <v>1</v>
      </c>
      <c r="D41" s="3">
        <v>12</v>
      </c>
      <c r="E41" s="16">
        <v>874.81</v>
      </c>
      <c r="F41" s="12">
        <f t="shared" si="0"/>
        <v>10497.72</v>
      </c>
    </row>
    <row r="42" spans="1:6" ht="30.6" thickBot="1" x14ac:dyDescent="0.3">
      <c r="A42" s="2" t="s">
        <v>56</v>
      </c>
      <c r="B42" s="7" t="s">
        <v>108</v>
      </c>
      <c r="C42" s="3" t="s">
        <v>1</v>
      </c>
      <c r="D42" s="3">
        <v>6</v>
      </c>
      <c r="E42" s="16">
        <v>874.81</v>
      </c>
      <c r="F42" s="12">
        <f t="shared" si="0"/>
        <v>5248.86</v>
      </c>
    </row>
    <row r="43" spans="1:6" ht="14.4" thickBot="1" x14ac:dyDescent="0.3">
      <c r="A43" s="4"/>
      <c r="B43" s="5" t="s">
        <v>57</v>
      </c>
      <c r="C43" s="6"/>
      <c r="D43" s="6"/>
      <c r="E43" s="17"/>
      <c r="F43" s="13"/>
    </row>
    <row r="44" spans="1:6" ht="28.2" thickBot="1" x14ac:dyDescent="0.3">
      <c r="A44" s="2" t="s">
        <v>58</v>
      </c>
      <c r="B44" s="7" t="s">
        <v>59</v>
      </c>
      <c r="C44" s="3" t="s">
        <v>1</v>
      </c>
      <c r="D44" s="3">
        <v>630</v>
      </c>
      <c r="E44" s="16">
        <v>10.99</v>
      </c>
      <c r="F44" s="12">
        <f t="shared" si="0"/>
        <v>6923.7</v>
      </c>
    </row>
    <row r="45" spans="1:6" ht="28.2" thickBot="1" x14ac:dyDescent="0.3">
      <c r="A45" s="2" t="s">
        <v>60</v>
      </c>
      <c r="B45" s="7" t="s">
        <v>61</v>
      </c>
      <c r="C45" s="3" t="s">
        <v>1</v>
      </c>
      <c r="D45" s="3">
        <v>630</v>
      </c>
      <c r="E45" s="16">
        <v>22.95</v>
      </c>
      <c r="F45" s="12">
        <f t="shared" si="0"/>
        <v>14458.5</v>
      </c>
    </row>
    <row r="46" spans="1:6" ht="28.2" thickBot="1" x14ac:dyDescent="0.3">
      <c r="A46" s="2" t="s">
        <v>62</v>
      </c>
      <c r="B46" s="7" t="s">
        <v>63</v>
      </c>
      <c r="C46" s="3" t="s">
        <v>1</v>
      </c>
      <c r="D46" s="3">
        <v>30</v>
      </c>
      <c r="E46" s="16">
        <v>218.72</v>
      </c>
      <c r="F46" s="12">
        <f t="shared" si="0"/>
        <v>6561.6</v>
      </c>
    </row>
    <row r="47" spans="1:6" ht="28.2" thickBot="1" x14ac:dyDescent="0.3">
      <c r="A47" s="2" t="s">
        <v>64</v>
      </c>
      <c r="B47" s="7" t="s">
        <v>65</v>
      </c>
      <c r="C47" s="3" t="s">
        <v>1</v>
      </c>
      <c r="D47" s="3">
        <v>30</v>
      </c>
      <c r="E47" s="16">
        <v>137.54</v>
      </c>
      <c r="F47" s="12">
        <f t="shared" si="0"/>
        <v>4126.2</v>
      </c>
    </row>
    <row r="48" spans="1:6" ht="44.4" thickBot="1" x14ac:dyDescent="0.3">
      <c r="A48" s="2" t="s">
        <v>66</v>
      </c>
      <c r="B48" s="7" t="s">
        <v>109</v>
      </c>
      <c r="C48" s="3" t="s">
        <v>1</v>
      </c>
      <c r="D48" s="3">
        <v>12</v>
      </c>
      <c r="E48" s="16">
        <v>387.72</v>
      </c>
      <c r="F48" s="12">
        <f t="shared" si="0"/>
        <v>4652.6400000000003</v>
      </c>
    </row>
    <row r="49" spans="1:6" ht="44.4" thickBot="1" x14ac:dyDescent="0.3">
      <c r="A49" s="2" t="s">
        <v>67</v>
      </c>
      <c r="B49" s="7" t="s">
        <v>110</v>
      </c>
      <c r="C49" s="3" t="s">
        <v>1</v>
      </c>
      <c r="D49" s="3">
        <v>12</v>
      </c>
      <c r="E49" s="16">
        <v>550.08000000000004</v>
      </c>
      <c r="F49" s="12">
        <f t="shared" si="0"/>
        <v>6600.9600000000009</v>
      </c>
    </row>
    <row r="50" spans="1:6" ht="44.4" thickBot="1" x14ac:dyDescent="0.3">
      <c r="A50" s="2" t="s">
        <v>68</v>
      </c>
      <c r="B50" s="7" t="s">
        <v>111</v>
      </c>
      <c r="C50" s="3" t="s">
        <v>1</v>
      </c>
      <c r="D50" s="3">
        <v>6</v>
      </c>
      <c r="E50" s="16">
        <v>550.08000000000004</v>
      </c>
      <c r="F50" s="12">
        <f t="shared" si="0"/>
        <v>3300.4800000000005</v>
      </c>
    </row>
    <row r="51" spans="1:6" ht="28.2" thickBot="1" x14ac:dyDescent="0.3">
      <c r="A51" s="4"/>
      <c r="B51" s="5" t="s">
        <v>69</v>
      </c>
      <c r="C51" s="6"/>
      <c r="D51" s="6"/>
      <c r="E51" s="17"/>
      <c r="F51" s="13"/>
    </row>
    <row r="52" spans="1:6" ht="66.75" customHeight="1" thickBot="1" x14ac:dyDescent="0.3">
      <c r="A52" s="2" t="s">
        <v>70</v>
      </c>
      <c r="B52" s="7" t="s">
        <v>112</v>
      </c>
      <c r="C52" s="3" t="s">
        <v>1</v>
      </c>
      <c r="D52" s="3">
        <v>300</v>
      </c>
      <c r="E52" s="16">
        <v>54.1</v>
      </c>
      <c r="F52" s="12">
        <f t="shared" si="0"/>
        <v>16230</v>
      </c>
    </row>
    <row r="53" spans="1:6" ht="69.75" customHeight="1" thickBot="1" x14ac:dyDescent="0.3">
      <c r="A53" s="2" t="s">
        <v>71</v>
      </c>
      <c r="B53" s="7" t="s">
        <v>113</v>
      </c>
      <c r="C53" s="3" t="s">
        <v>1</v>
      </c>
      <c r="D53" s="3">
        <v>1800</v>
      </c>
      <c r="E53" s="16">
        <v>54.32</v>
      </c>
      <c r="F53" s="12">
        <f t="shared" si="0"/>
        <v>97776</v>
      </c>
    </row>
    <row r="54" spans="1:6" ht="61.5" customHeight="1" thickBot="1" x14ac:dyDescent="0.3">
      <c r="A54" s="2" t="s">
        <v>72</v>
      </c>
      <c r="B54" s="7" t="s">
        <v>90</v>
      </c>
      <c r="C54" s="3" t="s">
        <v>1</v>
      </c>
      <c r="D54" s="3">
        <v>270</v>
      </c>
      <c r="E54" s="16">
        <v>54.39</v>
      </c>
      <c r="F54" s="12">
        <f t="shared" si="0"/>
        <v>14685.3</v>
      </c>
    </row>
    <row r="55" spans="1:6" ht="78" customHeight="1" thickBot="1" x14ac:dyDescent="0.3">
      <c r="A55" s="2" t="s">
        <v>73</v>
      </c>
      <c r="B55" s="7" t="s">
        <v>74</v>
      </c>
      <c r="C55" s="3" t="s">
        <v>75</v>
      </c>
      <c r="D55" s="3">
        <v>30</v>
      </c>
      <c r="E55" s="16">
        <v>1193.27</v>
      </c>
      <c r="F55" s="12">
        <f t="shared" si="0"/>
        <v>35798.1</v>
      </c>
    </row>
    <row r="56" spans="1:6" ht="36" customHeight="1" thickBot="1" x14ac:dyDescent="0.3">
      <c r="A56" s="4"/>
      <c r="B56" s="5" t="s">
        <v>76</v>
      </c>
      <c r="C56" s="6"/>
      <c r="D56" s="6"/>
      <c r="E56" s="17"/>
      <c r="F56" s="13"/>
    </row>
    <row r="57" spans="1:6" ht="39" customHeight="1" thickBot="1" x14ac:dyDescent="0.3">
      <c r="A57" s="2" t="s">
        <v>77</v>
      </c>
      <c r="B57" s="7" t="s">
        <v>78</v>
      </c>
      <c r="C57" s="3" t="s">
        <v>1</v>
      </c>
      <c r="D57" s="3">
        <v>360</v>
      </c>
      <c r="E57" s="16">
        <v>20.51</v>
      </c>
      <c r="F57" s="12">
        <f t="shared" si="0"/>
        <v>7383.6</v>
      </c>
    </row>
    <row r="58" spans="1:6" ht="36" customHeight="1" thickBot="1" x14ac:dyDescent="0.3">
      <c r="A58" s="2" t="s">
        <v>79</v>
      </c>
      <c r="B58" s="7" t="s">
        <v>80</v>
      </c>
      <c r="C58" s="3" t="s">
        <v>75</v>
      </c>
      <c r="D58" s="3">
        <v>6</v>
      </c>
      <c r="E58" s="16">
        <v>794.6</v>
      </c>
      <c r="F58" s="12">
        <f t="shared" si="0"/>
        <v>4767.6000000000004</v>
      </c>
    </row>
    <row r="59" spans="1:6" ht="14.4" thickBot="1" x14ac:dyDescent="0.3">
      <c r="A59" s="4"/>
      <c r="B59" s="5" t="s">
        <v>81</v>
      </c>
      <c r="C59" s="6"/>
      <c r="D59" s="6"/>
      <c r="E59" s="17"/>
      <c r="F59" s="13"/>
    </row>
    <row r="60" spans="1:6" ht="28.2" thickBot="1" x14ac:dyDescent="0.3">
      <c r="A60" s="2" t="s">
        <v>82</v>
      </c>
      <c r="B60" s="7" t="s">
        <v>83</v>
      </c>
      <c r="C60" s="3" t="s">
        <v>31</v>
      </c>
      <c r="D60" s="3">
        <v>150</v>
      </c>
      <c r="E60" s="16">
        <v>38.49</v>
      </c>
      <c r="F60" s="12">
        <f t="shared" si="0"/>
        <v>5773.5</v>
      </c>
    </row>
    <row r="61" spans="1:6" ht="28.2" thickBot="1" x14ac:dyDescent="0.3">
      <c r="A61" s="2" t="s">
        <v>84</v>
      </c>
      <c r="B61" s="7" t="s">
        <v>85</v>
      </c>
      <c r="C61" s="3" t="s">
        <v>31</v>
      </c>
      <c r="D61" s="3">
        <v>450</v>
      </c>
      <c r="E61" s="16">
        <v>40.78</v>
      </c>
      <c r="F61" s="12">
        <f t="shared" si="0"/>
        <v>18351</v>
      </c>
    </row>
    <row r="62" spans="1:6" ht="28.2" thickBot="1" x14ac:dyDescent="0.3">
      <c r="A62" s="2" t="s">
        <v>86</v>
      </c>
      <c r="B62" s="7" t="s">
        <v>87</v>
      </c>
      <c r="C62" s="3" t="s">
        <v>31</v>
      </c>
      <c r="D62" s="3">
        <v>54</v>
      </c>
      <c r="E62" s="16">
        <v>41.13</v>
      </c>
      <c r="F62" s="12">
        <f t="shared" si="0"/>
        <v>2221.02</v>
      </c>
    </row>
    <row r="63" spans="1:6" ht="28.2" thickBot="1" x14ac:dyDescent="0.3">
      <c r="A63" s="4"/>
      <c r="B63" s="5" t="s">
        <v>88</v>
      </c>
      <c r="C63" s="6"/>
      <c r="D63" s="6"/>
      <c r="E63" s="17" t="s">
        <v>118</v>
      </c>
      <c r="F63" s="13"/>
    </row>
    <row r="64" spans="1:6" ht="42" thickBot="1" x14ac:dyDescent="0.3">
      <c r="A64" s="2" t="s">
        <v>89</v>
      </c>
      <c r="B64" s="7" t="s">
        <v>116</v>
      </c>
      <c r="C64" s="3" t="s">
        <v>92</v>
      </c>
      <c r="D64" s="3">
        <v>5000</v>
      </c>
      <c r="E64" s="19">
        <v>9</v>
      </c>
      <c r="F64" s="12">
        <f>D64*E64%</f>
        <v>450</v>
      </c>
    </row>
    <row r="65" spans="1:6" ht="42" thickBot="1" x14ac:dyDescent="0.3">
      <c r="A65" s="2" t="s">
        <v>93</v>
      </c>
      <c r="B65" s="7" t="s">
        <v>119</v>
      </c>
      <c r="C65" s="3" t="s">
        <v>92</v>
      </c>
      <c r="D65" s="3">
        <v>25000</v>
      </c>
      <c r="E65" s="19">
        <v>8</v>
      </c>
      <c r="F65" s="12">
        <f t="shared" ref="F65:F66" si="1">D65*E65%</f>
        <v>2000</v>
      </c>
    </row>
    <row r="66" spans="1:6" ht="42" thickBot="1" x14ac:dyDescent="0.3">
      <c r="A66" s="2" t="s">
        <v>94</v>
      </c>
      <c r="B66" s="7" t="s">
        <v>117</v>
      </c>
      <c r="C66" s="3" t="s">
        <v>92</v>
      </c>
      <c r="D66" s="3">
        <v>75000</v>
      </c>
      <c r="E66" s="19">
        <v>8</v>
      </c>
      <c r="F66" s="12">
        <f t="shared" si="1"/>
        <v>6000</v>
      </c>
    </row>
    <row r="67" spans="1:6" ht="44.4" customHeight="1" thickBot="1" x14ac:dyDescent="0.3">
      <c r="A67" s="23" t="s">
        <v>100</v>
      </c>
      <c r="B67" s="24"/>
      <c r="C67" s="24"/>
      <c r="D67" s="24"/>
      <c r="E67" s="25"/>
      <c r="F67" s="14">
        <f>SUM(F8:F66)</f>
        <v>787872.25999999989</v>
      </c>
    </row>
    <row r="68" spans="1:6" ht="44.4" customHeight="1" thickBot="1" x14ac:dyDescent="0.3">
      <c r="A68" s="23" t="s">
        <v>114</v>
      </c>
      <c r="B68" s="24"/>
      <c r="C68" s="24"/>
      <c r="D68" s="24"/>
      <c r="E68" s="25"/>
      <c r="F68" s="14">
        <f>SUM(F67*21%)</f>
        <v>165453.17459999997</v>
      </c>
    </row>
    <row r="69" spans="1:6" ht="48" customHeight="1" thickBot="1" x14ac:dyDescent="0.3">
      <c r="A69" s="26" t="s">
        <v>101</v>
      </c>
      <c r="B69" s="24"/>
      <c r="C69" s="24"/>
      <c r="D69" s="24"/>
      <c r="E69" s="25"/>
      <c r="F69" s="15">
        <f>SUM(F67:F68)</f>
        <v>953325.4345999998</v>
      </c>
    </row>
    <row r="71" spans="1:6" x14ac:dyDescent="0.25">
      <c r="A71" s="27" t="s">
        <v>91</v>
      </c>
      <c r="B71" s="28"/>
      <c r="C71" s="28"/>
      <c r="D71" s="28"/>
      <c r="E71" s="28"/>
      <c r="F71" s="28"/>
    </row>
    <row r="72" spans="1:6" x14ac:dyDescent="0.25">
      <c r="A72" s="28"/>
      <c r="B72" s="28"/>
      <c r="C72" s="28"/>
      <c r="D72" s="28"/>
      <c r="E72" s="28"/>
      <c r="F72" s="28"/>
    </row>
    <row r="73" spans="1:6" ht="47.4" customHeight="1" x14ac:dyDescent="0.25">
      <c r="A73" s="28"/>
      <c r="B73" s="28"/>
      <c r="C73" s="28"/>
      <c r="D73" s="28"/>
      <c r="E73" s="28"/>
      <c r="F73" s="28"/>
    </row>
  </sheetData>
  <sheetProtection algorithmName="SHA-512" hashValue="55wjdiUQ6zy0P5P+GvJPNtdxLG69NoMCK0hoD1Tn2yWoyHJ8KuXzUx7z1dsS5bA56W9WxSdHTvEgbUY+eGfRFA==" saltValue="Bt0T05ztSWkHicx/qVVY0A==" spinCount="100000" sheet="1" objects="1" scenarios="1"/>
  <mergeCells count="11">
    <mergeCell ref="A69:E69"/>
    <mergeCell ref="A71:F73"/>
    <mergeCell ref="A4:A5"/>
    <mergeCell ref="B4:B5"/>
    <mergeCell ref="E4:E5"/>
    <mergeCell ref="F4:F5"/>
    <mergeCell ref="A2:F2"/>
    <mergeCell ref="C4:C5"/>
    <mergeCell ref="D4:D5"/>
    <mergeCell ref="A67:E67"/>
    <mergeCell ref="A68:E6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V dalis Šiaulių ir Telšių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Viktoras Lapinas</dc:creator>
  <cp:lastModifiedBy>Antanas Narbutas</cp:lastModifiedBy>
  <dcterms:created xsi:type="dcterms:W3CDTF">2024-03-21T08:02:25Z</dcterms:created>
  <dcterms:modified xsi:type="dcterms:W3CDTF">2024-10-02T14:12:01Z</dcterms:modified>
</cp:coreProperties>
</file>