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vydas\Desktop\Konkursai LT\2021\538310 VšĮ Santaros vaikai 2021.04.30\"/>
    </mc:Choice>
  </mc:AlternateContent>
  <bookViews>
    <workbookView xWindow="0" yWindow="0" windowWidth="20490" windowHeight="9375"/>
  </bookViews>
  <sheets>
    <sheet name="specifikacija" sheetId="3" r:id="rId1"/>
  </sheets>
  <definedNames>
    <definedName name="_xlnm._FilterDatabase" localSheetId="0" hidden="1">specifikacija!$B$1:$B$167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0" i="3" l="1"/>
  <c r="L150" i="3" s="1"/>
  <c r="K149" i="3"/>
  <c r="L149" i="3" s="1"/>
  <c r="K148" i="3"/>
  <c r="L148" i="3" s="1"/>
  <c r="K147" i="3"/>
  <c r="L147" i="3" s="1"/>
  <c r="K144" i="3"/>
  <c r="L144" i="3" s="1"/>
  <c r="K145" i="3"/>
  <c r="L145" i="3" s="1"/>
  <c r="K143" i="3"/>
  <c r="L143" i="3" s="1"/>
  <c r="K141" i="3"/>
  <c r="L141" i="3" s="1"/>
  <c r="K142" i="3"/>
  <c r="L142" i="3" s="1"/>
  <c r="K139" i="3"/>
  <c r="L139" i="3" s="1"/>
  <c r="K140" i="3"/>
  <c r="L140" i="3" s="1"/>
  <c r="K138" i="3"/>
  <c r="L138" i="3" s="1"/>
  <c r="K106" i="3" l="1"/>
  <c r="K102" i="3" l="1"/>
  <c r="K85" i="3"/>
  <c r="K92" i="3"/>
  <c r="L135" i="3"/>
  <c r="K135" i="3"/>
  <c r="L151" i="3"/>
  <c r="K67" i="3"/>
  <c r="L85" i="3"/>
  <c r="L92" i="3"/>
  <c r="L125" i="3"/>
  <c r="K125" i="3"/>
  <c r="L118" i="3"/>
  <c r="K118" i="3"/>
  <c r="L67" i="3"/>
  <c r="L102" i="3" l="1"/>
  <c r="L106" i="3"/>
  <c r="K151" i="3"/>
</calcChain>
</file>

<file path=xl/sharedStrings.xml><?xml version="1.0" encoding="utf-8"?>
<sst xmlns="http://schemas.openxmlformats.org/spreadsheetml/2006/main" count="635" uniqueCount="474">
  <si>
    <t>VšĮ VUL Santaros klinikos</t>
  </si>
  <si>
    <t>Vienkartinių medicinos pagalbos ortopedijai-traumatologijai, osteosintezei  kitų priemonių pirkimas</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</si>
  <si>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</si>
  <si>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</si>
  <si>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</si>
  <si>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</si>
  <si>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Pirkimo dalies Nr.</t>
  </si>
  <si>
    <t>BVPŽ kodas</t>
  </si>
  <si>
    <t>Priemonės pavadinimas</t>
  </si>
  <si>
    <t>Charakteristikos, reikalavimai</t>
  </si>
  <si>
    <t>Mato vienetas</t>
  </si>
  <si>
    <t>Numatomas maksimalus vieneto įkainis EUR be PVM</t>
  </si>
  <si>
    <t>PVM tarifas ٪</t>
  </si>
  <si>
    <t xml:space="preserve">1. </t>
  </si>
  <si>
    <t xml:space="preserve">	33141770-8 Įtaisai lūžiams gydyti, osteosintezės vinys ir plokštelės</t>
  </si>
  <si>
    <t>Pediatrinė rakinamų plokštelių ir sraigtų sistema</t>
  </si>
  <si>
    <t>Visos šioje pozicijoje nurodomos plokštelės ir sraigtai privalo būti vieno gamintojo, pagaminti iš titano. Panaudai pateikiamas pilnas instrumentariumas šiems implantams implantuoti.</t>
  </si>
  <si>
    <t>1.1</t>
  </si>
  <si>
    <t>Distalinio šlaunikaulio rakinama plokštelė (Kiaurymių skaičius/ ilgis, mm)</t>
  </si>
  <si>
    <t xml:space="preserve">Plokštelės skirtos distalinio šlaunikaulio lūžiams bei deformacijoms. Anatonomiškai išlenktos: kairės ir dešinės pusių, ne mažiau devynių dydžių, distalinės plokštelės dalies kiaurymės "combi" tipo. Plokštelės "galvoje" ne mažiau 7 kiaurymių. Ne mažiau 3 papildomų kiaurymių vielai pravesti. Pagaminta iš titano lydinio. Plokštelės storis 5.6 mm (±0.3 mm), plotis 16.1 mm (±1 mm). Tvirtinamos su titaniais 5.0 mm rakinamais bei 4.5 mm kortikaliniais sraigtais. Sriegiami heksagonaliniu atsuktuvu. Galimybė užsakant pasirinkti plokšteles, kurių kiaurymių skaičius/ilgis, mm (± 2 mm): 5/162; 6/182; 7/202; 8/222; 9/242; 10/262; 11/282; 12/302; 13/322 </t>
  </si>
  <si>
    <t>vnt.</t>
  </si>
  <si>
    <t>1.2</t>
  </si>
  <si>
    <t>Distalinio šlaunikaulio lateralinės pusės rakinama plokštelė osteotomijai</t>
  </si>
  <si>
    <t xml:space="preserve">Rakinamos plokštelės distalinio šlaunikaulio lateralinės pusės osteotomijai. Anatominio lenkimo. Atskiros plokštelės kairei ir dešinei pusei. Apvaliomis rakinamomis ir "combi" tipo kiaurymėmis. Plokštelės storis 5.6 mm (±0.3 mm) ir plotis 16mm (± 1 mm). Tvirtinamos su titaniais 5.0mm rakinamais bei 4.5 mm kortikaliniais sraigtais. Pagamintos iš titano lydinio. Galimybė užsakant pasirinkti plokšteles, kurių kiaurymių skaičius/ilgis, mm (± 2 mm): 3/121; 4/141; 5/161; 6/181; 7/201; 8/221; 9/241; 10/261; 11/281; 12/301; 13/321. </t>
  </si>
  <si>
    <t>1.3</t>
  </si>
  <si>
    <t>Distalinio šlaunikaulio medialinės pusės rakinama plokštelė osteotomijai</t>
  </si>
  <si>
    <t xml:space="preserve">Rakinama plokštelė distalinio šlaunikaulio medialinės pusės osteotomijai. Anatomiškai išgaubta ir adaptuota, kairės ir dešinės pusių, užrakinamos kiaurymės išplatėjusioje proksimalinėje dalyje, išsidėsčiusios dviem eilėmis ir ne mažiau 4 "combi" tipo užrakinamų kiaurymių distalinėje dalyje. Ne mažiau 2 kiaurymių kiršnerio vielai pravesti. Plokštelės storis 4 mm (±0.2 mm), plotis 18 mm (±1 mm), ilgis 121 mm (±2 mm). Pagaminta iš titano lydinio. Fiksuojama titaninias 5.0 mm rakinamais bei 4.5 mm kortikaliniais sraigtais. </t>
  </si>
  <si>
    <t>1.4</t>
  </si>
  <si>
    <t>Proksimalinio blauzdikaulio medialinės pusės rakinama plokštelė osteotomijai</t>
  </si>
  <si>
    <t xml:space="preserve">Rakinama plokštelė proksimalinio blauzdikaulio medialinės pusės osteotomijai. T formos, anatomiškai adaptuota, ne mažiau 4 kiaurymių. Plokštelės storis 3 mm (±0.2 mm), plotis 16 mm (±1 mm), ilgis 115 mm (±2 mm). Pagaminta iš titano lydinio. Fiksuojama titaninias 5.0 mm rakinamais bei 4.5 mm kortikaliniais sraigtais. </t>
  </si>
  <si>
    <t>1.5</t>
  </si>
  <si>
    <t>Proksimalinio blauzdikaulio lateralinės pusės rakinama plokštelė osteotomijai</t>
  </si>
  <si>
    <t>Rakinamos plokštelės proksimalinio blauzdikaulio lateralinės pusės osteotomijai. Anatominio lenkimo. Ne mažiau šešių dydžių. Atskiros plokštelės kairei ir dešinei pusei. Apvaliomis rakinamomis ir "combi" tipo kiaurymėmis. Plokštelės storis 4.6 mm (±0.3 mm), plotis 16mm (± 1 mm). Tvirtinamos titaniais 5.0mm rakinamais bei 4.5 mm kortikaliniais sraigtais. Pagamintos iš titano lydinio.  Galimybė užsakant pasirinkti plokšteles, kurių kiaurymių skaičius/ilgis, mm (± 2 mm): 3/104; 5/144; 7/184; 9/224; 11/264; 13/304</t>
  </si>
  <si>
    <t>1.6</t>
  </si>
  <si>
    <t>Plačios rakinamos limituoto kontakto plokštelės osteosintezei</t>
  </si>
  <si>
    <t>Plačios rakinamos limituoto kontakto tiesios plokštelės. Skylės "combi" tipo, leidžiančios atlikti konstrukcijos kompresiją. Į skyles telpa specialus nukreipiklis išgręžti kompresinę skylę  ir įprastinis nukreipiklis. Plokštelės storis 5.6 mm (± 0.3 mm), plotis 17.6 mm (±1 mm). Pagamintos iš titano lydinio, fiksuojamos 5.0 mm rakinamais ir 4.5 mm kortikaliniais sraigtais.  Galimybė užsakant pasirinkti  iš ne mažiau 11 dydžių, kiaurymių skaičius/ilgis, mm (± 2 mm): 6/124; 7/142; 8/160; 9/178; 10/196; 11/214; 12/232; 13/250; 14/268; 15/286; 16/304.</t>
  </si>
  <si>
    <t>1.7</t>
  </si>
  <si>
    <t>Siauros rakinamos limituoto kontakto plokštelės osteosintezei</t>
  </si>
  <si>
    <t>Siauros rakinamos limituoto kontakto tiesios plokštelės. Skylės "combi" tipo, leidžiančios atlikti konstrukcijos kompresiją. Į skyles telpa specialus nukreipėjas išgręžti kompresinę skylę ir įprastinis nukreipėjas. Plokštelės storis 4.5 mm (±0.3mm), plotis 18 mm (±1 mm). Pagaminta iš titano lydinio, fiksuojamos 5.0 mm rakinamais sraigtais bei 4.5 mm kortikaliniais sraigtais.  Galimybė užsakant pasirinkti  iš ne mažiau  13 dydžių, kiaurymių skaičius/ilgis, mm (± 2 mm): 4/81; 5/99; 6/117; 7/135;  8/153; 9/171; 10/189; 11/207; 12/225; 13/243; 14/261; 15/279; 16/297</t>
  </si>
  <si>
    <t>1.8</t>
  </si>
  <si>
    <t>T formos atraminės rakinamos plokštelės blauzdikauliui</t>
  </si>
  <si>
    <t>Atraminės T formos, išgaubtos ir išlenktos rakinamos plokštelės. Į skyles telpa specialus nukreipėjas  išgręžti kompresinę skylę ir įprastinis nukreipėjas. Plokštelės storis 2.2 mm (±0.1 mm), plotis 16.7 mm (±1 mm).  Pagamintos iš titano lydinio, fiksuojamos 5.0 mm rakinamais ir 4.5 mm nerakinamais sraigtais.Galimybė užsakant pasirinkti  iš ne mažiau 3 dydžių,  kiaurymių skaičius/ilgis, mm (± 2 mm): 4/86; 5/102; 6/118</t>
  </si>
  <si>
    <t>1.9</t>
  </si>
  <si>
    <t>L formos atraminės rakinamos plokštelės</t>
  </si>
  <si>
    <t>Atraminės L formos, išgaubtos ir išlenktos plokštelės. Anatominės: atskiros plokštelės kairei ir dešinei pusei. Į skyles telpa specialus nukreipėjas  išgręžti kompresinę skylę ir įprastinis nukreipėjas. Plokštelės storis 2.2 mm (±0.1 mm), plotis 15.7 mm (±1 mm).  Pagamintos iš titano lydinio, fiksuojamos 5.0 mm rakinamais ir 4.5 mm nerakinamais sraigtais.Galimybė užsakant pasirinkti  iš ne mažiau  6 dydžių, kiaurymių skaičius/ilgis, mm (± 2 mm) : 3/71; 4/78; 5/103; 6/119; 7/135; 8/151</t>
  </si>
  <si>
    <t>1.10</t>
  </si>
  <si>
    <t>Proksimalinio šlaunikaulio rakinama plokštelė</t>
  </si>
  <si>
    <t>Plokštelės skirtos proksimalinio šlaunikaulio lūžiams bei deformacijoms. Anatonomiškai adaptuota: kairės ir dešinės pusių, distalinės plokštelės dalies kiaurymės "combi" tipo. Plokštelės "galvoje" ne mažiau 6 kiaurymių. Ne mažiau 3 papildomų kiaurymių vielai pravesti. Plokštelės storis 5.6 mm (±0.3 mm), plotis 17.6 mm (±1 mm). Pagamintos iš titano lydinio, fiksuojamos 5.0/5.5 rakinamais, 4.5 mm kortikaliniais, 6.5 mm rakinamais kanuliuotais sraigtais .Galimybė užsakant pasirinkti  iš ne mažiau 11 dydžių, kiaurymių skaičius/ilgis, mm (± 2 mm): 3/120; 4/138; 5/156; 6/174; 7/192; 8/210; 9/228; 10/246; 11/264; 12/282; 13/300</t>
  </si>
  <si>
    <t>1.11</t>
  </si>
  <si>
    <t>Proksimalinio šlaunikaulio, 2 kiaurymių pediatrinė plokštelė</t>
  </si>
  <si>
    <t xml:space="preserve">Proksimalinio šlaunikaulio rakinama pediatrinė plokštelė, 2 kiaurymių proksimalinėje bei distalinėje dalyje. Papildomai turi 2 kiaurymes kiršnerio vielai. Plokštelės storis 2.5 mm (± 0.2 mm), plotis 9 mm (± 1 mm), ilgis 46 mm (± 2 mm). Fiksuojamos 2.7 mm rakinamais bei 2.7 mm kortikaliniais sraigtais. Pagaminta iš titano lydinio. Galimybė užsakant pasirinkti  iš ne mažiau 3 plokštelės lenktumo tipų : 100°; 110°; </t>
  </si>
  <si>
    <t>1.12</t>
  </si>
  <si>
    <t>Proksimalinio šlaunikaulio, 3 kiaurymių pediatrinė plokštelė</t>
  </si>
  <si>
    <t>Proksimalinio šlaunikaulio rakinama pediatrinė plokštelė, 3 kiaurymių proksimalinėje dalyje. Papildomai turi angą kiršnerio vielai. Plokštelės storis 2.5mm (± 0.2 mm), plotis 10 mm (± 1 mm). Pagaminta iš titano lydinio, fiksuojamos 2.7 mm rakinamais ir 2.7 mm kortikaliniais sraigtais. Galimybė užsakant pasirinkti  iš ne mažiau 6 plokštelės tipų, kiaurymių skaičius/ilgis, mm (± 2 mm), lenktumas: 3/58, 100°; 3/58, 110°; 4/58, 120°; 6/78, 120°; 3/48, 130°; 10/118, 130°.</t>
  </si>
  <si>
    <t>1.13</t>
  </si>
  <si>
    <t xml:space="preserve">Proksimalinio šlaunikaulio rakinama pediatrinė plokštelė, 3 kiaurymių proksimalinėje dalyje. Papildomai turi kiaurymę kiršnerio vielai. Plokštelės storis 3.2mm (± 0.2 mm), plotis 12.3 mm (± 1 mm). Galimi pasirinkimo kampai plokštelės 90°, 100°, 107°, 120°, 130°, 150°. Pagaminta iš titano lydinio, fiksuojamos 3.5 mm rakinamais bei 3.5 kortikaliniais sraigtais. Galimybė užsakant pasirinkti  iš ne mažiau 38 skirtingo lenktumo plokštelės tipų, kiaurymių skaičius/ilgis, mm (± 2 mm): 2/51; 3/63; 3/76; 3/80; 4/76; 4/89; 4/93; 5/89; 5/102; 5/119; 6/102; 6/115; 7/115; 7/128; 8/128; 8/141; 9/141; 9/154; 10/138; 10/153; 10/167. </t>
  </si>
  <si>
    <t>1.14</t>
  </si>
  <si>
    <t>Proksimalinio šlaunikaulio rakinama pediatrinė plokštelė, 3 kiaurymių proksimalinėje dalyje. Papildomai turi kiaurymę kiršnerio vielai. Plokštelės storis 2.00-2.5 mm, plotis 12.3 mm (± 1 mm). Plokštelė lenkta 90-100° kampu. Pagaminta iš titano, rakinama 3.5 mm rakinamais bei 3.5 kortikaliniais sraigtais. Ne mažiau 7 plokštelės dydžių, kiaurymių skaičius/ilgis, mm (± 2 mm): 3/76; 4/89; 5/102; 6/115; 7/128; 8/141; 9/154</t>
  </si>
  <si>
    <t>1.15</t>
  </si>
  <si>
    <t>Proksimalinio šlaunikaulio rakinama pediatrinė plokštelė, 3 kiaurymių proksimalinėje dalyje. Papildomai turi kiaurymę kiršnerio vielai. Plokštelės storis 4.2 mm, plotis 14.5 mm (± 1 mm). Plokštelė lenkta 90°, 100°, 110°, 120°, 130°, 140°, 150° kampais. Pagaminta iš titano, rakinama 5.0 mm rakinamais bei 4.5 kortikaliniais sraigtais.Galimybė užsakant pasirinkti  iš  ne mažiau 30 skirtingų plokštelės pasirinkimų, kiaurymių skaičius/ilgis, mm (± 2 mm): 3/79; 3/90; 3/96; 3/137; 4/95; 4/122; 5/105; 5/112; 5/128; 5/148; 6/128; 6/144; 6/174; 7/144; 7/160; 7/2008/159; 8/176; 8/226; 9/176; 9/192; 9/252; 10/191.</t>
  </si>
  <si>
    <t>1.16</t>
  </si>
  <si>
    <t>Pediatrinė epifizės plokštelė, 2 kiaurymių</t>
  </si>
  <si>
    <t>Epifizės plokštelė, 2 kiaurymių, "arc-bridge" formos. Plokštelės storis 1.5mm (± 0.1 mm), plotis 10mm (± 1 mm). Plokštelės ilgis 25-37 mm imtinai (ne mažiau 4 dydžių). Pagamintos iš titano, fiksuojamos 3.5 ir 4.5 mm kanuliuotais epifizės plokštelių sraigtais.</t>
  </si>
  <si>
    <t>1.17</t>
  </si>
  <si>
    <t>Epifizės plokštelė, 2 kiaurymių, "terrace" formos. Plokštelės storis 1.5mm (± 0.1 mm), plotis 10mm (± 1 mm). Plokštelės ilgis 25-33 mm imtinai (ne mažiau 3 dydžių). Pagaminta iš titano, fiksuojama 4.5 mm kanuliuotais epifizės plokštelių sraigtais.</t>
  </si>
  <si>
    <t>1.18</t>
  </si>
  <si>
    <t>Epifizės plokštelė, 2 kiaurymių, sujungtų šarnyru. Plokštelės storis 2.5mm (± 0.2 mm), plotis 10mm (± 1 mm). Plokštelės ilgis 12-16 mm imtinai (ne mažiau 2 dydžių). Pagaminta iš titano, fiksuojama 4.5 mm kanuliuotais epifizės plokštelių sraigtais.</t>
  </si>
  <si>
    <t>1.19</t>
  </si>
  <si>
    <t>Pediatrinė epifizės plokštelė, 4 kiaurymių</t>
  </si>
  <si>
    <t>Epifizės plokštelė, 4 kiaurymių, drugelio formos. Plokštelės storis 1.5mm (± 0.1 mm), plotis 18mm (± 2 mm). Plokštelės ilgis 25-33 mm imtinai (ne mažiau 3 dydžių). Pagaminta iš titano, fiksuojama 4.5 mm kanuliuotais epifizės plokštelių sraigtais.</t>
  </si>
  <si>
    <t>1.20</t>
  </si>
  <si>
    <t>Pediatrinė rakinama augančių plokštelių sistema šlaunikauliui</t>
  </si>
  <si>
    <t>Komplektą sudaro: viena plokštelė proksimalinėje dalyje turinti ne mažiau 3 kiaurymių, distalinėje dalyje ne mažiau 4 kiaurymių, anatomiškai adaptuota: skirtingos plokštelės kairei ir dešinei kojai. Plokštelės ilgis 80 mm (± 2 mm), storis 4 mm (± 0.2 mm), plotis 13mm (± 1 mm). Pagamintos iš titano lydinio, plokštelės tarpusavyje fiksuojamos 3.5mm rakinamais sraigtais. Antra jungiamoji tiesi plokštelė, 2.6 mm (± 0.2 mm) storio ne mažiau 4 dydžių, kiaurymių skaičius/ilgis, mm (± 2 mm): 5/60; 7/80; 9/100; 11/120</t>
  </si>
  <si>
    <t>1.21</t>
  </si>
  <si>
    <t>Komplektą sudaro: viena plokštelė proksimalinėje dalyje turinti ne mažiau 3 kiaurymių, distalinėje dalyje ne mažiau 4 kiaurymių, anatomiškai adaptuota: skirtingos plokštelės kairei ir dešinei kojai. Plokštelės ilgis 130 mm (± 2 mm), storis 6 mm (± 0.2 mm), plotis 18 mm (± 1 mm). Pagamintos iš titano lydinio, plokštelės tarpusavyje fiksuojamos 5.0 mm rakinamais sraigtais. Antra jungiamoji tiesi plokštelė, 4.6 mm (± 0.2 mm) storio, ne mažiau 4 dydžių, kiaurymių skaičius/ilgis, mm (± 2 mm): 5/92;7/128; 9/164; 11/200</t>
  </si>
  <si>
    <t>1.22</t>
  </si>
  <si>
    <t>Pediatrinė rakinama augančių plokštelių sistema blauzdikauliui</t>
  </si>
  <si>
    <t xml:space="preserve">Komplektą sudaro: viena plokštelė proksimalinėje dalyje turinti ne mažiau 3 kiaurymių, distalinėje dalyje ne mažiau 4 kiaurymių, anatomiškai adaptuota: skirtingos plokštelės kairei ir dešinei kojai. Plokštelės ilgis 85 mm (± 2 mm), storis 4 mm (± 0.2 mm), plotis 13mm (± 1 mm). Pagamintos iš titano lydinio, plokštelės tarpusavyje fiksuojamos 3.5mm rakinamais sraigtais. Antra jungiamoji tiesi plokštelė, 2.6 mm (± 0.2 mm) storio, ne mažiau 7 dydžių, kiaurymių skaičius/ilgis, mm (± 2 mm): </t>
  </si>
  <si>
    <t>1.23</t>
  </si>
  <si>
    <t>Mažos rakinamos kompresinės plokštelės</t>
  </si>
  <si>
    <t xml:space="preserve">Rakinama siaura tiesi plokštelė, su kiaurymėmis įgalinančiomis konstrukcijos kompresiją. Į kiaurymes telpa specialus nukreipėjas kompresinių skylių gręžimui  ir įprastinis nukreipėjas. Plokštelės storis 2,7 mm (± 0.2 mm), plotis 7.5 mm (± 0.5 mm). Plokštelės fiksuojamos 2.7 mm rakinamais ir 2.7 mm kortikaliniais sraigtais, pagamintos iš titano. Kiaurymių skaičius/ilgis, mm (± 2 mm): 4/40;  5/49; 6/58; 7/67; 8/76;  10/94. </t>
  </si>
  <si>
    <t>1.24</t>
  </si>
  <si>
    <t>Mažos rakinamos T formos kompresinės plokštelės</t>
  </si>
  <si>
    <t>T formos rakinama plokštelė, su kiaurymėmis įgalinančiomis konstrukcijos kompresiją. Į kiaurymes telpa specialus nukreipėjas kompresinių skylių gręžimui  ir įprastinis nukreipėjas. Plokštelės storis 1.5 mm (± 0.1 mm), plotis 7.5 mm (± 0.5 mm). Plokštelės fiksuojamos 2.7 mm rakinamais ir 2.7 mm kortikaliniais sraigtais, pagamintos iš titano. Kiaurymių skaičius/ilgis, mm (± 2 mm): 3/32; 4/40</t>
  </si>
  <si>
    <t>1.25</t>
  </si>
  <si>
    <t>Distalinio stipinkaulio galo kintamo kampo plokštelė</t>
  </si>
  <si>
    <t>Distalinio stipinkaulio galo kintamo kampo plokštelė įgalinanti atlikti smulkiafragmentinių lūžių fiksaciją iš delninės pusės, anatomiškai išgaubta ir adaptuota. Ne mažiau dviejų tipų: plati (su mažiausiai 7) ir siaura (su mažiausiai 6) kintamo kampo užrakinamomis kiaurymėmis proksimalinėje dalyje, su „combi“ tipo kiaurymėmis distalinėje plokštelės dalyje, bei ne mažiau 6 kiaurymių vielai pravesti.  Anatomiškai adaptuotos, kairės ir dešinės pusės, pagamintos iš titano lydinio, fiksuojamos 2.4/2.7 mm rakinamais kintamo kampo bei 2.4/2.7 mm kortikaliniais sraigtais. Plokštelės storis 2.4mm (± 0.2 mm). Kiaurymių skaičius/ilgis, mm: 2/43-49; 3/51-58; 4/63-67; 5/71-76</t>
  </si>
  <si>
    <t>1.26</t>
  </si>
  <si>
    <t>Rekonstrukcinės tiesios rakinamos plokštelės</t>
  </si>
  <si>
    <t>Rekonstrukcinės rakinamos plokštelės skirtos kaulų fiksacijai. Plokštelės visos kiaurymės rakinamos "combi" tipo. Plokštelės storis 3.2mm (± 0.2 mm), plotis 10 mm (± 1 mm). Tarpas tarp skylių ne daugiau 13 mm. Pagaminta iš titano lydinio. Kiaurymių skaičius/ilgis, mm (± 2 mm): 4/50; 5/63; 6/76; 7/89; 8/102; 9/115; 10/128; 11/141; 12/154; 13/167; 14/180.</t>
  </si>
  <si>
    <t>1.27</t>
  </si>
  <si>
    <t>Distalinio stipinkaulio lateralinės pusės kintamo kampo plokštelė</t>
  </si>
  <si>
    <t>Distalinio stipinkaulio lateralinės pusės kintamo kampo plokštelė, su "combi" tipo kiaurymėmis. Plokštelės storis 2.0 mm (± 0.2 mm), plotis 6.2 mm (± 0.5 mm).  Plokštelės fiksuojamos 2.4 mm rakinamais kintamo kampo sraigtais ir 2.4 mm kortikaliniais sraigtais, pagamintos iš titano. Kiaurymių skaičius/ilgis, mm (± 2 mm): 5/45, 6/54.</t>
  </si>
  <si>
    <t>1.28</t>
  </si>
  <si>
    <t>Distalinio alkūnkaulio rakinama plokštelė</t>
  </si>
  <si>
    <t>Anatomiškai išgaubta rakinama distalinio alkūnkaulio plokštelė. Plokštelės storis 1.7mm (± 0.1 mm), plotis 5.0mm (± 0.5 mm), ilgis 46mm (± 4 mm), distalinėje dalyje du kabliukai. Fiksuojama 2.0 mm rakinamais bei kortikaliniais sraigtais. Ne mažiau 8 kiaurymių. Pagaminta iš titano.</t>
  </si>
  <si>
    <t>1.29</t>
  </si>
  <si>
    <t>Rakinama raktikaulio plokštelė su kabliuku</t>
  </si>
  <si>
    <t>Anatomiškai išgaubta rakinama raktikaulio plokštelė su kabliuku distalinėje dalyje. Anatomiškai adaptuota: skirtingos plokštelės kairei ir dešinei pusei, kiaurymės "combi" tipo. Plokštelės storis 3.5 mm (± 0.1 mm), plotis 10 mm (± 1 mm), ne mažiau 2 skirtingų kabliuko aukščių 15-18 mm. Fiksuojama 3.5 mm rakinamais bei kortikaliniais sraigtais, pagaminta iš titano. Kiaurymių skaičius/ilgis, mm: 3/59-62; 4/69-72; 5/79-81; 6/88-91; 7/99-102; 8/109-112.</t>
  </si>
  <si>
    <t>vnt</t>
  </si>
  <si>
    <t>1.30</t>
  </si>
  <si>
    <t>Proksimalinio žastikaulio rakinama plokštelė</t>
  </si>
  <si>
    <t>Proksimalinio žastikaulio rakinama plokštelė. Plokštelės "galvoje" ne mažiau 9 kiaurymių, distalinės plokštelės dalies kiaurymės "combi" tipo. Ne mažiau 10 papildomų kiaurymių vielai pravesti. Pagaminta iš titano lydinio. Plokštelės storis 4.2 mm (±0.2 mm), plotis 12 mm (±1 mm). Tvirtinamos su titaniais 3.5 mm rakinamais bei kortikaliniais sraigtais. Kiaurymių skaičius/ilgis, mm (± 2 mm):  3/95; 4/109; 5/123; 6/137; 7/151; 8/165; 9/179; 10/193; 11/207; 12/221; 13/235.</t>
  </si>
  <si>
    <t>1.31</t>
  </si>
  <si>
    <t>MT kulnakaulio rakinama plokštelė</t>
  </si>
  <si>
    <t>MT kulnakaulio užrakinama plokštelė T formos anatomiškai adaptuota, apgaubianti užpakalinio paviršiaus gumburą. Plokštelės proksimalinėje dalyje dvi skylės sraigtams. Plokštelės storis 1.8 mm (± 0.2mm). Ne mažiau 3 kiaurymių kiršnerio vielos įvedimui. Dešinės/kairės pusių, pagaminta iš titano lydinio. Naudojama su titaniniais 3.5/4.0 mm rakinamais sraigtais ir 3.5 mm kortikaliniais sraigtais. Plokštelės dviejų skirtingų dydžių: maža ir didelė.</t>
  </si>
  <si>
    <t>1.32</t>
  </si>
  <si>
    <t>MT rakinama plokštelė, X formos</t>
  </si>
  <si>
    <t>Kompresinė rakinama plokštelė kaulo rekonstrukcijai. Plokštelės X formos su 4 kiaurymėmis. Galuose po vieną kiaurymę, plokštelės centre kiršnerio vielai skirtos kiaurymės. Pagaminta iš titano lydinio. Plokštelės storis 1.5 mm (± 0.1 mm), ilgis 30 mm (± 3 mm). Fiksuojama su titaninais 2.7 mm rakinamais bei kortikaliniais sraigtais.</t>
  </si>
  <si>
    <t>1.33</t>
  </si>
  <si>
    <t>MT rakinama plokštelė, T formos</t>
  </si>
  <si>
    <t>MT kompresinė rakinama plokštelė, T formos. Plokštelės storis 1.5 mm (± 0.1 mm), plotis 7.0 mm (± 1 mm). Kiaurymės apvalios su sriegiu viduje, skirtu sraigto fiksacijai, turi vieną pailgą kiaurymę distalinėje dalyje. Fiksuojama 2.7 mm rakinamais bei kortikaliniais sraigtais, pagaminta iš titano lydinio. Kiaurymių skaičius/ilgis, mm (± 2 mm): 2/27; 3/34; 4/40; 5/47; 6/53</t>
  </si>
  <si>
    <t>1.34</t>
  </si>
  <si>
    <t>MD distalinio blauzdikaulio rakinama T formos plokštelė</t>
  </si>
  <si>
    <t>Distalinio blauzdikaulio fiksacijai skirta rakinama plokštelė, T formos. Anatomiškai adaptuota. Plokštelės storis 2.5mm (± 0.5 mm), plotis 12 mm (± 1 mm). Fiksuojama 3.5 mm rakinamais bei kortikaliniais sraigtais. Ne mažiau 4 kaiurymių, kiaurymės apvalios su sriegiu viduje, skirtu sraigto fiksacijai, turi vieną pailgą kiaurymę distalinėje dalyje.  Plokštelės ilgis 72 mm (± 5 mm). Pagaminta iš titano lydinio.</t>
  </si>
  <si>
    <t>1.35</t>
  </si>
  <si>
    <t>MD distalinio blauzdikaulio rakinama L formos plokštelė</t>
  </si>
  <si>
    <t>Distalinio blauzdikaulio fiksacijai skirta rakinama plokštelė, L formos. Anatomiškai adaptuota: skirtingos plokštelės kairės ir dešinės pusių. Plokštelės storis 2.5 mm (± 0.2 mm), plotis 12 mm (± 1 mm). Fiksuojama sraigtais 3.5 mm rakinamais bei kortikaliniais sraigtais. Ne mažiau 4 kiaurymių, kiaurymės apvalios su sriegiu viduje, skirtu sraigto fiksacijai, turi vieną pailgą kiaurymę distalinėje dalyje. Pagaminta iš titano lydinio.</t>
  </si>
  <si>
    <t>1.36</t>
  </si>
  <si>
    <t>MD padikaulio fiksacijos plokštelė</t>
  </si>
  <si>
    <t>Kompresinė rakinama plokštelė penkto padikaulio fiksacijai. Anatomiškai adaptuota: skirtingos plokštelės kairei ir dešinei pusei. Plokštelės storis 1.5 mm (± 0.1 mm), plotis 7.5 mm (± 0.5 mm). Fiksuojama 2.7 mm rakinamais bei kortikaliniais sraigtais. Ne mažiau 2 kiaurymių vielos pravedimui. Sraigtų kiaurymės apvalios su sriegiu viduje, skirtu sraigto fiksacijai, turi vieną pailgą kiaurymę distalinėje dalyje. Pagaminta iš titano lydinio.</t>
  </si>
  <si>
    <t>1.37</t>
  </si>
  <si>
    <t>Sraigtų sistema rakinamoms pediatrinėms plokštelėms</t>
  </si>
  <si>
    <t>1.37.1</t>
  </si>
  <si>
    <t>ø 2.0 mm kortikalinis sraigtas</t>
  </si>
  <si>
    <t>ø 2.0 mm kortikaliniai sraigtai, savisriegiai, ilgis nuo 6 iki 30 mm imtinai (ne mažiau 20 dydžių), titaniniai. Sriegis per visą sraigto ilgį, sriegiami T6 atsuktuvu.</t>
  </si>
  <si>
    <t>1.37.2</t>
  </si>
  <si>
    <t>ø 2.4 mm kortikalinis sraigtas</t>
  </si>
  <si>
    <t>ø 2.4 mm kortikaliniai sraigtai, savisriegiai, ilgis nuo 6 iki 30 mm imtinai (ne mažiau 20 dydžių), titaniniai. Sriegis per visą sraigto ilgį, sriegiami T8 atsuktuvu.</t>
  </si>
  <si>
    <t>1.37.3</t>
  </si>
  <si>
    <t>ø 2.4 mm rakinamas sraigtas</t>
  </si>
  <si>
    <t xml:space="preserve">ø 2.4 mm rakinami sraigtai, su užsriegta sraigto galvute, savisriegiai, kintamo kampo, ilgis nuo 8 iki 30 mm imtinai (ne mažiau 12 dydžių), titaniniai. Sriegiami T8 atsuktuvu. </t>
  </si>
  <si>
    <t>1.37.4</t>
  </si>
  <si>
    <t>ø 2.7 mm rakinamas sraigtas</t>
  </si>
  <si>
    <t>ø 2.7 mm rakinami sraigtai su užsriegta sraigto galvute, savisriegiai, ilgis nuo 6 iki 50 mm imtinai (ne mažiau 24 dydžių), titaniniai. Sriegis per visą sraigto ilgį. Sriegiami T8 atsuktuvu.</t>
  </si>
  <si>
    <t>1.37.5</t>
  </si>
  <si>
    <t>ø 2.7 mm kortikalinis sraigtas</t>
  </si>
  <si>
    <t>ø 2.7 mm kortikaliniai sraigtai, savisriegiai, ilgis nuo 6 iki 30 mm imtinai (ne mažiau 20 dydžių), titaniniai. Sriegis per visą sraigto ilgį. Sriegiami T8 atsuktuvu.</t>
  </si>
  <si>
    <t>1.37.6</t>
  </si>
  <si>
    <t>ø 2.7 mm rakinami MT sraigtai su užsriegta sraigto galvute, savisriegiai, ilgis nuo 10 iki 50 mm imtinai (ne mažiau 20 dydžių), titaniniai. Sriegis per visą sraigto ilgį. Sriegiami T15 atsuktuvu.</t>
  </si>
  <si>
    <t>1.37.7</t>
  </si>
  <si>
    <t>ø 2.7 mm kortikaliniai MT sraigtai, savisriegiai, ilgis nuo 10 iki 50 mm imtinai (ne mažiau 20 dydžių), titaniniai. Sriegis per visą sraigto ilgį, sriegiami keturkampiu atsuktuvu.</t>
  </si>
  <si>
    <t>1.37.8</t>
  </si>
  <si>
    <t>ø 3.0 mm rakinamas sraigtas</t>
  </si>
  <si>
    <t>ø 3.0 mm rakinami MT sraigtai su užsriegta sraigto galvute, savisriegiai, ilgis nuo 10 iki 50 mm imtinai (ne mažiau 20 dydžių), titaniniai. Sriegis per visą sraigto ilgį. Sriegiami T15 atsuktuvu.</t>
  </si>
  <si>
    <t>1.37.9</t>
  </si>
  <si>
    <t>ø 3.0 mm kortikalinis kaniuliuotas sraigtas epifizės plokštelėms</t>
  </si>
  <si>
    <t xml:space="preserve"> ø 3.0 mm kortikaliniai, kanuliuoti sraigtai, savisriegiai, ilgis nuo 10 iki 50 mm imtinai (ne mažiau 16 dydžių), titaniniai. Sriegis per visą sraigto ilgį. Sriegiami heksagonaliniu atsuktuvu. </t>
  </si>
  <si>
    <t>1.37.10</t>
  </si>
  <si>
    <t>ø 3.5 mm rakinamas sraigtas</t>
  </si>
  <si>
    <t xml:space="preserve">ø 3.5 mm rakinami sraigtai su užsriegta sraigto galvute, savisriegiai, ilgis nuo 10 iki 95 mm imtinai (ne mažiau 33 dydžių), titaniniai. Sriegis per visą sraigto ilgį. </t>
  </si>
  <si>
    <t>1.37.11</t>
  </si>
  <si>
    <t>ø 3.5 mm kortikalinis sraigtas</t>
  </si>
  <si>
    <t xml:space="preserve">ø 3.5 mm kortikaliniai sraigtai, savisriegiai su išilginėmis įpjovomis, ilgis nuo 8 iki 75 mm imtinai (ne mažiau 24 dydžių), titaniniai. Sriegis per visą sraigto ilgį. Sriegiami heksagonaliniu atsuktuvu. </t>
  </si>
  <si>
    <t>1.37.12</t>
  </si>
  <si>
    <t>ø 3.5 mm rakinami MT sraigtai su užsriegta sraigto galvute, savisriegiai, ilgis nuo 10 iki 50 mm imtinai (ne mažiau 20 dydžių), titaniniai. Sriegis per visą sraigto ilgį. Sriegiami T15 atsuktuvu.</t>
  </si>
  <si>
    <t>1.37.13</t>
  </si>
  <si>
    <t>ø 3.5 mm kortikaliniai MT sraigtai, savisriegiai, ilgis nuo 10 iki 50 mm imtinai (ne mažiau 20 dydžių), titaniniai. Sriegis per visą sraigto ilgį, sriegiami keturkampiu atsuktuvu.</t>
  </si>
  <si>
    <t>1.37.14</t>
  </si>
  <si>
    <t>ø 4.0 mm rakinamas sraigtas</t>
  </si>
  <si>
    <t>ø 4.0 mm rakinami MT sraigtai su užsriegta sraigto galvute, savisriegiai, ilgis nuo 10 iki 50 mm imtinai (ne mažiau 20 dydžių), titaniniai. Sriegis per visą sraigto ilgį. Sriegiami T15 atsuktuvu.</t>
  </si>
  <si>
    <t>1.37.15</t>
  </si>
  <si>
    <t>ø 4.5 mm kortikalinis sraigtas</t>
  </si>
  <si>
    <t xml:space="preserve">ø 4.5 mm kortikalinis, savisriegis sraigtas, ilgis nuo 18 iki 76 mm imtinai (ne mažiau 29 dydžių), titaniniai. Sriegis per visą sraigto ilgį. Sriegiami heksagonaliniu atsuktuvu. </t>
  </si>
  <si>
    <t>1.37.16</t>
  </si>
  <si>
    <t>ø 4.5 mm kortikalinis sraigtas epifizės plokštelėms</t>
  </si>
  <si>
    <t xml:space="preserve">Sraigtai kortikaliniai, kanuliuoti ø 4.5 mm, savisriegiai, ilgis nuo 10 iki 40 mm imtinai (ne mažiau 16 dydžių), titaniniai. Sriegis per visą sraigto ilgį. Sriegiami heksagonaliniu atsuktuvu. </t>
  </si>
  <si>
    <t>1.37.17</t>
  </si>
  <si>
    <t>ø 5.0 mm rakinamas sraigtas</t>
  </si>
  <si>
    <t xml:space="preserve">ø 5.0 mm rakinami sraigtai su užsriegta sraigto galvute, savisriegiai, ilgis nuo 16 iki 90 mm imtinai (ne mažiau 27 dydžių), titaniniai. Sriegis per visą sraigto ilgį. Sriegiami heksagonaliniu atsuktuvu. </t>
  </si>
  <si>
    <t>1.37.18</t>
  </si>
  <si>
    <t>ø 5.5 mm rakinamas sraigtas</t>
  </si>
  <si>
    <t xml:space="preserve">ø 5.5 mm rakinami sraigtai su užsriegta sraigto galvute, ilgis nuo 60 iki 110 mm imtinai (ne mažiau 11 dydžių), titaniniai. Sriegis per visą sraigto ilgį. Sriegiami heksagonaliniu atsuktuvu. </t>
  </si>
  <si>
    <t>1.37.19</t>
  </si>
  <si>
    <t>ø 6.5 mm rakinamas sraigtas</t>
  </si>
  <si>
    <t xml:space="preserve">ø 6.5 mm rakinami sraigtai su užsriegta sraigto galvute, ilgis nuo 60 iki 110 mm imtinai (ne mažiau 11 dydžių), titaniniai. Sriegis per visą sraigto ilgį. Sriegiami heksagonaliniu atsuktuvu. </t>
  </si>
  <si>
    <t>Viso 1 pirkimo daliai:</t>
  </si>
  <si>
    <t xml:space="preserve">2. </t>
  </si>
  <si>
    <t>Kanuliuotų titaninių sraigtų sistema</t>
  </si>
  <si>
    <t>Visi šioje pozicijoje nurodomi sraigtai privalo būti vieno gamintojo, pagaminti iš titano. Panaudai pateikiamas pilnas instrumentariumas šiems implantams implantuoti.</t>
  </si>
  <si>
    <t>2.1</t>
  </si>
  <si>
    <t>ø 4.0 mm kanuliuotas sraigtas</t>
  </si>
  <si>
    <t>ø 4.0 mm kanuliuotas sraigtas, dalinio sriegio. Galvutės dydis ø 6 mm. Ilgis 12-75 mm imtinai (ne mažiau 24 dydžių). Sriegiami heksagonaliniu atsuktuvu</t>
  </si>
  <si>
    <t>2.2</t>
  </si>
  <si>
    <t>ø 4.0 mm sraigto poveržlė</t>
  </si>
  <si>
    <t>Poveržlė tinkama 4.0 mm kanuliuotiems sraigtams, poveržlės su dantukais ir be jų</t>
  </si>
  <si>
    <t>2.3</t>
  </si>
  <si>
    <t>ø 6.5 mm kanuliuotas sraigtas</t>
  </si>
  <si>
    <t>ø 6.5 mm kanuliuotas sraigtas, dalinio sriegio. Galvutės dydis ø 8 mm. Ilgis 45-110 mm imtinai (ne mažiau 14 dydžių). Sriegiami heksagonaliniu atsuktuvu</t>
  </si>
  <si>
    <t>2.4</t>
  </si>
  <si>
    <t>ø 6.5 mm kanuliuotas sraigtas, pilno sriegio. Galvutės dydis ø 8 mm. Ilgis 40-110 mm imtinai (ne mažiau 15 dydžių). Sriegiami heksagonaliniu atsuktuvu</t>
  </si>
  <si>
    <t>2.5</t>
  </si>
  <si>
    <t>ø 6.5 mm sraigto poveržlė</t>
  </si>
  <si>
    <t>Poveržlė tinkama 6.5 mm ir 7.3 mm kanuliuotiems sraigtams, poveržlės su dantukais ir be jų</t>
  </si>
  <si>
    <t>2.6</t>
  </si>
  <si>
    <t>ø 2.4 mm kanuliuotas sraigtas, trumpo sriegio</t>
  </si>
  <si>
    <t>ø 2.4 mm kanuliuotas kompresinis sraigtas, sraigto vidurinė dalis be sriegio. Galvutė užsriegta, pilnai panyranti į kaulą. Trumpo sriegio sraigtų ilgis 9-40 mm imtinai (ne mažiau 27 ilgių). Sriegiami T8 atsuktuvu.</t>
  </si>
  <si>
    <t>ø 2.4 mm kanuliuotas sraigtas, ilgo sriegio</t>
  </si>
  <si>
    <t>ø 2.4 mm kanuliuotas kompresinis sraigtas, sraigto vidurinė dalis be sriegio. Galvutė užsriegta, pilnai panyranti į kaulą. Ilgo sriegio sraigtų ilgis 17-40 mm imtinai (ne mažiau 19 ilgių). Sriegiami T8 atsuktuvu.</t>
  </si>
  <si>
    <t>ø 3.0 mm kanuliuotas sraigtas</t>
  </si>
  <si>
    <t>ø 3.0 mm kanuliuotas sraigtas, sraigto vidurinė dalis be sriegio. Galvutė 4 mm, užsriegta, pilnai panyranti į kaulą. Sraigtų ilgis 14-32 mm imtinai (ne mažiau 10 ilgių). Sriegiami heksagonaliniu atsuktuvu.</t>
  </si>
  <si>
    <t>2.7</t>
  </si>
  <si>
    <t>ø 4.0 mm kanuliuotas sraigtas, be profilio, sraigto vidurinė dalis be sriegio. Galvutė užsriegta, pilnai panyranti į kaulą. Sraigtų ilgis 12-50 mm imtinai (ne mažiau 20 ilgių).</t>
  </si>
  <si>
    <t>2.8</t>
  </si>
  <si>
    <t>ø 5.0 mm kanuliuotas sraigtas</t>
  </si>
  <si>
    <t>ø 5.0 mm kanuliuotas sraigtas, be profilio, sraigto vidurinė dalis be sriegio. Galvutė užsriegta, pilnai panyranti į kaulą. Sraigtų ilgis 25-80 mm imtinai (ne mažiau 12 ilgių).</t>
  </si>
  <si>
    <t>2.9</t>
  </si>
  <si>
    <t>ø 2.5 mm kanuliuotas sraigtas, be galvutės</t>
  </si>
  <si>
    <t>ø 2.5 mm kanuliuotas kompresinis sraigtas, be galvutės, pilno sriegio per visą sraigto ilgį. Sraigtų ilgis 8-30 mm imtinai (ne mažiau 15 dydžių)</t>
  </si>
  <si>
    <t>2.10</t>
  </si>
  <si>
    <t>ø 3.5 mm kanuliuotas sraigtas, be galvutės</t>
  </si>
  <si>
    <t>ø 3.5 mm kanuliuotas kompresinis sraigtas, be galvutės, pilno sriegio per visą sraigto ilgį. Sraigtų ilgis 16-30 mm imtinai (ne mažiau 8 dydžių)</t>
  </si>
  <si>
    <t>2.11</t>
  </si>
  <si>
    <t>ø 4.0 mm kanuliuotas sraigtas, be galvutės</t>
  </si>
  <si>
    <t>ø 4.0 mm kanuliuotas kompresinis sraigtas, be galvutės, pilno sriegio per visą sraigto ilgį. Sraigtų ilgis 16-34 mm imtinai (ne mažiau 10 dydžių)</t>
  </si>
  <si>
    <t>2.12</t>
  </si>
  <si>
    <t>ø 4.5 mm kanuliuotas sraigtas, be galvutės</t>
  </si>
  <si>
    <t>ø 4.5 mm kanuliuotas kompresinis sraigtas, be galvutės, pilno sriegio per visą sraigto ilgį. Sraigtų ilgis 20-50 mm imtinai (ne mažiau 10 dydžių)</t>
  </si>
  <si>
    <t>2.13</t>
  </si>
  <si>
    <t>ø 5.2 mm kanuliuotas sraigtas, be galvutės</t>
  </si>
  <si>
    <t>ø 5.2 mm kanuliuotas kompresinis sraigtas, be galvutės, pilno sriegio per visą sraigto ilgį. Sraigtų ilgis 25-60 mm imtinai (ne mažiau 8 dydžių)</t>
  </si>
  <si>
    <t>2.14</t>
  </si>
  <si>
    <t>ø 7.0 mm kanuliuotas sraigtas, be galvutės</t>
  </si>
  <si>
    <t>ø 7.0 mm kanuliuotas kompresinis sraigtas, be galvutės, pilno sriegio per visą sraigto ilgį. Sraigtų ilgis 40-120 mm imtinai (ne mažiau 17 dydžių)</t>
  </si>
  <si>
    <t>Viso 2 pirkimo daliai:</t>
  </si>
  <si>
    <t xml:space="preserve">3. </t>
  </si>
  <si>
    <t>33183100-7 Ortopediniai implantai</t>
  </si>
  <si>
    <t>Pediatrinės intramedulinės vinys</t>
  </si>
  <si>
    <t>Visi šioje pozicijoje nurodomi implantai privalo būti vieno gamintojo, pagaminti iš titano. Panaudai pateikiamas pilnas instrumentariumas šiems implantams implantuoti.</t>
  </si>
  <si>
    <t>3.1</t>
  </si>
  <si>
    <t>Pediatrinės intramedulinės vinys šlaunikauliui</t>
  </si>
  <si>
    <t>Pediatrinės intramedulinės vinys šlaunikauliui, kanuliuotos, lenktos, anatomiškai adaptuotos: skirtingi implantai kairei ir dešinei kojai. Distalinėje dalyje 2 kiaurymės, fiksuojamos dviem ø 4.0 mm sraigtais. Proksimalinėje dalyje 4 kiaurymės, fiksuojamos dviem ø 4.0 mm ir ø 5.0 mm sraigtais. Vinys įvedamos 12° lateraliai nuo didžiojo gumburo. Vinių diametras/ilgis: 8 mm x 200 mm;8 mm x 240 mm;8 mm x 260 mm;8 mm x 280 mm;8 mm x 300 mm;8 mm x 320 mm;8 mm x 340 mm;8 mm x 360 mm;8 mm x 380 mm;8 mm x 400 mm;9 mm x 200 mm;9 mm x 220 mm;9 mm x 240 mm;9 mm x 260 mm;9 mm x 280 mm;9 mm x 300 mm;9 mm x 320 mm;9 mm x 340 mm; 9 mm x 360 mm;9 mm x 380 mm;9 mm x 400 mm;10 mm x 200 mm;10 mm x 220 mm;10 mm x 240 mm;10 mm x 260 mm;10 mm x 280 mm;10 mm x 300 mm;10 mm x 320 mm;10 mm x 340 mm;10 mm x 360 mm;10 mm x 380 mm;10 mm x 400 mm.</t>
  </si>
  <si>
    <t>3.2</t>
  </si>
  <si>
    <t>ø 5.0mm rakinami sraigtai šlaunikaulio vinims</t>
  </si>
  <si>
    <t>ø 5.0mm rakinami titaniniai sraigtai šlaunikaulio vinims, dalinio sriegio. Sraigtų ilgis 40-100 mm (ne mažiau 13 dydžių). Fiksuojami T25 atsuktuvu.</t>
  </si>
  <si>
    <t>3.3</t>
  </si>
  <si>
    <t>ø 4.0mm rakinami sraigtai vinims</t>
  </si>
  <si>
    <t>ø 4.0mm rakinami sraigtai vinims, pilno sriegio. Sraigtų ilgis 24-66 mm (ne mažiau 22 dydžių). Fiksuojami T25 atsuktuvu.</t>
  </si>
  <si>
    <t>3.4</t>
  </si>
  <si>
    <t>Titaninės elastinės vinys</t>
  </si>
  <si>
    <t>Vinies proksimalinis galas be angų. Vinies distalinė dalis lenkta, plokščia. Vinys turi būti karpomos ir sterilizuojamos, kartu su titaniniais kaiščiais skirtais vinies galui uždengti. Vinių diametras/ilgis:1.5 mm x 400 mm; 2 mm x 400 mm; 2.5 mm x 400 mm; 3.0 mm x 400 mm;3.5 mm x 400 mm; 4.0 mm x 400 mm.</t>
  </si>
  <si>
    <t>3.5</t>
  </si>
  <si>
    <t>Kaiščiai titaninėms elastinėms vinims</t>
  </si>
  <si>
    <t xml:space="preserve">Kaiščiai suderinami su elastinėmis titaninėmis vinimis, 5.6 mm ir 7.5 mm diametro, 14-25 mm ilgo. </t>
  </si>
  <si>
    <t>Viso 3 pirkimo daliai:</t>
  </si>
  <si>
    <t>4.</t>
  </si>
  <si>
    <t>Kiršnerio vielos</t>
  </si>
  <si>
    <t>Kiršnerio vielos pagamintos iš titano. Vielų skersmuo nuo 0.8 mm iki 2.5 mm imtinai, ilgis 300-310 mm .</t>
  </si>
  <si>
    <t>5.</t>
  </si>
  <si>
    <t>Kiršnerio viela su sriegiu</t>
  </si>
  <si>
    <t>Kiršnerio vielos su sriegiu pagamintos iš titano. Vielų skersmuo nuo 1.0 mm iki 2.5 mm imtinai, ilgis 200-310 mm.</t>
  </si>
  <si>
    <t>6.</t>
  </si>
  <si>
    <t>Šanco strypai</t>
  </si>
  <si>
    <t>Šanco strypai savisriegiai, pagaminti iš medicininio plieno. Diametras nuo 2.5 mm iki 7.0 mm imtinai, ilgis nuo 40 mm iki 250 mm.</t>
  </si>
  <si>
    <t>7.</t>
  </si>
  <si>
    <t>Cirkliažinė viela</t>
  </si>
  <si>
    <t xml:space="preserve">Cirkliažinė viela pagaminta iš medicininio plieno. Vielos diametras nuo 0.2 iki 2.0 mm imtinai. Vielos ilgis rulone ne mažiau 10 m. </t>
  </si>
  <si>
    <t>8.</t>
  </si>
  <si>
    <t>33141700-7- Ortopedinės medžiagos</t>
  </si>
  <si>
    <t>Medžiagos kaulo defektų užpildymui</t>
  </si>
  <si>
    <t>8.1</t>
  </si>
  <si>
    <t>Kaulo užpildas iš bioaktyvių stiklo granulių  5 ml</t>
  </si>
  <si>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t>
  </si>
  <si>
    <t>8.2</t>
  </si>
  <si>
    <t>Kaulo užpildas iš bioaktyvių stiklo granulių 10 ml</t>
  </si>
  <si>
    <t>8.3</t>
  </si>
  <si>
    <t>Glaistas skirtas užpildyti susidariusį kaulo defektą, 5 ml</t>
  </si>
  <si>
    <t xml:space="preserve">Skirta kaulo ertmių užpildymui, paruoštas naudoti, nereikalingas papildomas maišymas. Sterili medžiaga aplikatoriuje. Bioaktyvaus stiklo glaistas, be antibiotikų; Skatina biologinį kaulo aktyvumą ir augimą;
Osteokonduktyvus kaulo transplanto pakaitalas. </t>
  </si>
  <si>
    <t>8.4</t>
  </si>
  <si>
    <t>Glaistas skirtas užpildyti susidariusį kaulo defektą, 10 ml</t>
  </si>
  <si>
    <t>Viso 8 pirkimo daliai:</t>
  </si>
  <si>
    <t>9.</t>
  </si>
  <si>
    <t>33141120-7- Kabutės, žaizdų siuvimo ir ligatūros reikmenys</t>
  </si>
  <si>
    <t>Neinvazinė chirurginio pjūvio siuvimo sistema</t>
  </si>
  <si>
    <t xml:space="preserve">Sterili, pagaminta iš prilimpančio prie odos pagrindo, nealergizuojančio odos,neatlimpančio pacientui naudojantis dušu, su integruotais poliuretaniniais ir hidrokoloidinias pjūvio suglaudimo bei fiksavimo elementais, neinvazinė (be odos perforavimo, paliekanti mažesnius randus), įgalinanti 8 x stipresnį fiksavimą nei chirurginiais siūlais, ženkliai sumažinanti minkštųjų audinių perfuziją  siūlės vietoje. Priemonė turi būti karpoma, kad pilnai atitiktų pjūvio dydį. </t>
  </si>
  <si>
    <t>9.1</t>
  </si>
  <si>
    <t>Pjūviams iki 16 cm ilgio užsiūti</t>
  </si>
  <si>
    <t>9.2</t>
  </si>
  <si>
    <t>Pjūviams iki 24 cm ilgio užsiūti</t>
  </si>
  <si>
    <t>Viso 9  pirkimo daliai:</t>
  </si>
  <si>
    <t xml:space="preserve">10. </t>
  </si>
  <si>
    <t>Pediatrinės teleskopinės vinys</t>
  </si>
  <si>
    <t>Konstrukcija sudaryta iš dviejų komponentų kanuliuoto implanto. Dalys tarpusavyje fiksuojamos suneriant jas viena į kitą teleskopo principu. Šis techninis sprendimas leidžia implantui „augti“ kartu su kaulu. Proksimalinėje dalyje implantas kaule fiksuojamas  sriegiu, distalinėje dalyje galimi trys fiksavimo tipai: ilgas sriegis, trumpas sriegis, besriegė fiksacija, su skylute Kirschner vielai perverti. Vinies diametras 3.2- 6.4 mm (ne mažiau 4 dydžių).</t>
  </si>
  <si>
    <t>11.</t>
  </si>
  <si>
    <t>Kabutės, žaizdų siuvimo ir ligatūros reikmenys</t>
  </si>
  <si>
    <t>Titaninės kabutės</t>
  </si>
  <si>
    <t xml:space="preserve">Kabutės su apsauga nuo dislokacijos. Distalinė dalis dviguba "rombo" formos - kompresuojanti. Su išorinėmis įkirtomis abiejose kojytėse. Kojytės vienodo ilgio. Pagamintos iš titano. Galimybė užsakant pasirinkti: plotis 11mm ilgis 13mm; plotis 11mm ilgis 14mm; plotis 11mm ilgis 15mm; plotis 11mm ilgis 16mm; plotis 11mm ilgis 17mm; plotis 12mm ilgis 13mm; plotis 12mm ilgis 14mm; plotis 12mm ilgis 15mm; plotis 12mm ilgis 16mm; plotis 12mm ilgis 17mm; plotis 13mm ilgis 13mm; plotis 13mm ilgis 14mm; plotis 13mm ilgis 15mm; plotis 13mm ilgis 16mm; plotis 13mm ilgis 17mm; plotis 15mm ilgis 12mm;plotis 20mm ilgis 20mm;  </t>
  </si>
  <si>
    <t>33141770-8 Įtaisai lūžiams gydyti, osteosintezės vinys ir plokštelės</t>
  </si>
  <si>
    <t>33141000-0 Vienkartinės medicininės necheminės medžiagos ir hematologinės medžiagos</t>
  </si>
  <si>
    <t xml:space="preserve">	33162000-3 Operacinės įrenginiai ir instrumentai</t>
  </si>
  <si>
    <t>20.</t>
  </si>
  <si>
    <t>Ventrikulioperitoninio šuntavimo sistema naujagimiams ir vaikams su antisifoninės tėkmės kontrolės įrenginiu</t>
  </si>
  <si>
    <t>20.1.</t>
  </si>
  <si>
    <t>Ventrikulioperitoninio šuntavimo rinkinys  naujagimiams</t>
  </si>
  <si>
    <t>Sudarytas iš vožtuvo, ventrikulinio kateterio su deflektoriumi ir peritoninio kateterio. Vožtuvas žemo profilio, su viduje integruotu (bet ne atskirai prijungiamu) antisifoninės tėkmės kontrolės įrenginiu bei rezervuaru likvoro paėmimui. Išoriniai vožtuvo matmenys (ilgis x plotis)  20 x 10 ( ± 2) mm. Sistemoje  ≥ 3 praleidžiamojo slėgio lygių vožtuvai, užsakant pasirenkamas pageidaujamo slėgio lygio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 2 ) cm. Ventrikulinio kateterio išorinis skersmuo 2,0 ( ± 0,1 ) mm. Atskiras peritoninis kateteris. Peritoninis kateteris vientisas, su išilginėmis įkarpomis kateterio sienelės distaliniame gale ir ilgio atžymomis. Peritoninio kateterio ilgis 90 ( ± 2 ) cm . Peritoninio kateterio išorinis skersmuo 2,0 ( ± 0,1 ) mm.</t>
  </si>
  <si>
    <t>3</t>
  </si>
  <si>
    <t>20.2.</t>
  </si>
  <si>
    <t>Ventrikulioperitoninio šuntavimo rinkinys vaikams</t>
  </si>
  <si>
    <t>Sudarytas iš vožtuvo, ventrikulinio kateterio su deflektoriumi ir peritoninio kateterio. Vožtuvas žemo profilio, su viduje integruotu (bet ne atskirai prijungiamu) antisifoninės tėkmės kontrolės įrenginiu bei rezervuaru likvoro paėmimui. Išoriniai vožtuvo išmatavimai (ilgis x plotis) 35 x 11 (± 2 ) mm. Sistemoje ≥ 3 praleidžiamojo slėgio lygių vožtuvai, užsakant pasirenkamas pageidaujamo slėgio lygio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2 )cm. Ventrikulinio kateterio išorinis skersmuo 2,4 (± 0,2 ) mm. Atskiras peritoninis kateteris. Peritoninis kateteris vientisas, su išilginėmis įkarpomis kateterio sienelės distaliniame gale ir ilgio atžymomis. Peritoninio kateterio ilgis 120 (± 2 ) cm. Peritoninio kateterio išorinis skersmuo 2,4 (± 0,2 ) mm.</t>
  </si>
  <si>
    <t>4</t>
  </si>
  <si>
    <t>20.3.</t>
  </si>
  <si>
    <t xml:space="preserve">Išoriniu įrenginiu reguliuojamas ventrikuliperitoninio šuntavimo rinkinys </t>
  </si>
  <si>
    <t xml:space="preserve">Sudarytas iš vožtuvo, ventrikulinio kateterio su deflektoriumi ir peritoninio kateterio.Vožtuvas – mažas, su išoriniu vidutinio praleidžiamojo slėgio reguliavimo mechanizmu, neišsireguliuojantis nuo mobilaus telefono poveikio. Magnetinis vožtuvo slėgio reguliavimas. Galimybė šunto slėgio reguliatoriuje matyti vožtuvo atsidarymo slėgio skaitinę reikšmę. Vožtuvo vidutinis praleidžiamas slėgis keičiamas išoriškai (ne mažiau 5 pozicijų). Vožtuvas žemo profilio, su viduje integruotu (bet ne atskirai prijungiamu) antisifoninės tėkmės kontrolės įrenginiu bei rezervuaru likvoro paėmimui. Vožtuvai dviejų dydžių, užsakant pasirenkamas pageidaujamo dydžio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2 )cm. Ventrikulinio kateterio išorinis skersmuo 2,4 (± 0,2 ) mm. Atskiras peritoninis kateteris. Peritoninis kateteris vientisas, su išilginėmis įkarpomis kateterio sienelės distaliniame gale ir ilgio atžymomis. Peritoninio kateterio ilgis 120 (± 10 ) cm. Peritoninio kateterio išorinis skersmuo 2,4 (± 0,2 ) mm. </t>
  </si>
  <si>
    <t>12</t>
  </si>
  <si>
    <t>20.4.</t>
  </si>
  <si>
    <t xml:space="preserve">Peritoninis/prieširdinis kateteris </t>
  </si>
  <si>
    <t>Vientisas, su išilginėmis įkarpomis kateterio sienelės distaliniame gale ir ilgio atžymomis. Ilgis 120 (± 10) cm . Išorinis diametras 2,4 (± 0,2 ) mm.</t>
  </si>
  <si>
    <t>6</t>
  </si>
  <si>
    <t>20.5.</t>
  </si>
  <si>
    <t>Ventrikulinis kateteris</t>
  </si>
  <si>
    <t xml:space="preserve">Vientisas, uždaru užapvalintu galu, kad įvedėjas įeitų iki pat galo. Kateteris su skaitinėmis ilgio atžymomis, įvedėju bei deflektoriumi, leidžiančiu fiksuoti reikiamo ilgio proksimalinę kateterio dalį 90 laipsnių kampu. Ilgis 21 ( ± 2 ) cm. Išorinis skersmuo 2,4 ( ± 0,2 ) mm. </t>
  </si>
  <si>
    <t>20.6.</t>
  </si>
  <si>
    <t>Ventrikulioperitoninio šuntavimo sistemos naujagimiams ir vaikams su antisifoninės tėkmės kontrolės įrenginiu vožtuvai</t>
  </si>
  <si>
    <t>20.6.1.</t>
  </si>
  <si>
    <t>Fiksuoto pralaidumo vožtuvas</t>
  </si>
  <si>
    <t>Vožtuvas žemo profilio, su viduje integruotu (bet ne atskirai prijungiamu) antisifoninės tėkmės kontrolės įrenginiu bei rezervuaru likvoro paėmimui. Išoriniai vožtuvo išmatavimai (ilgis x plotis) 35 x 11 (± 2 ) mm. Sistemoje ≥ 3 praleidžiamojo slėgio lygių vožtuvai, užsakant pasirenkamas pageidaujamo slėgio lygio vožtuvas.  Vožtuvas ir kitos šunto dalys jungiami į liniją (ne ant frezinės angos). Vožtuvų vidiniai paviršiai ir detalės  pagaminti taip, kad užtikrintų ilgalaikį funkcionalumą bei sumažintų paviršių sulipimo riziką. Gaminio sudėtyje negali būti latekso.Vožtuvas netrukdo atlikti MRT.</t>
  </si>
  <si>
    <t>20.6.2.</t>
  </si>
  <si>
    <t>Keičiamo pralaidumo vožtuvas</t>
  </si>
  <si>
    <t>Vožtuvas – mažas, su išoriniu vidutinio praleidžiamojo slėgio reguliavimo mechanizmu, neišsireguliuojantis nuo mobilaus telefono poveikio . Vožtuvo vidutinis praleidžiamas slėgis keičiamas išoriškai (ne mažiau 5 pozicijų). Magnetinis vožtuvo slėgio reguliavimas. Galimybė šunto slėgio reguliatoriuje matyti vožtuvo atsidarymo slėgio skaitinę reikšmę. Vožtuvai dviejų dydžių, užsakant pasirenkamas pageidaujamo dydžio vožtuvas. Vožtuvas ir kitos šunto dalys jungiami į liniją (ne ant frezinės angos). Vožtuvų vidiniai paviršiai ir detalės  pagaminti taip, kad užtikrintų ilgalaikį funkcionalumą bei sumažintų paviršių sulipimo riziką. Gaminio sudėtyje negali būti latekso. Neišsireguliuoja iki 3T magnetiniame lauke.</t>
  </si>
  <si>
    <t>Viso 20  pirkimo daliai:</t>
  </si>
  <si>
    <t>21.</t>
  </si>
  <si>
    <t>Geležtės osciliuojančiam pjūklui  prie Linvatec Micro Saggital Saw aparato</t>
  </si>
  <si>
    <t>Geležtės osciliuojančiam pjūklui tinkančios LINVATEC firmos aparatui Micro 100 Sagital Saw.</t>
  </si>
  <si>
    <t>21.1.</t>
  </si>
  <si>
    <t>Geležtė Linvatec aparatui  25,5 x 9,5 mm</t>
  </si>
  <si>
    <t>Steriliai įpakuotos po 1 vnt. Darbinis ilgis 25,5 mm, plotis 9,5 mm,  medžiagos storis 0,4 mm., pjovimo storis 0,6 mm (±0,1mm).</t>
  </si>
  <si>
    <t>21.2.</t>
  </si>
  <si>
    <t>Geležtė Linvatec aparatui 25,5 x 10,0 mm</t>
  </si>
  <si>
    <t>Steriliai įpakuotos po 1 vnt. Darbinis ilgis 25,5 mm, plotis 10,0 mm,  medžiagos storis 0,4 mm., pjovimo storis 0,6 mm (±0,1mm)</t>
  </si>
  <si>
    <t>21.3.</t>
  </si>
  <si>
    <t>Geležtė Linvatec aparatui 41,0 x 14,0 mm</t>
  </si>
  <si>
    <t>Steriliai įpakuotos po 1 vnt. Darbinis ilgis 41,0 mm, plotis 14,0 mm,  medžiagos storis 0,38 mm., pjovimo storis 0,6 mm (±0,1mm)</t>
  </si>
  <si>
    <t>21.4.</t>
  </si>
  <si>
    <t>Geležtė Linvatec aparatui  25,5 x 5,5 mm</t>
  </si>
  <si>
    <t>Steriliai įpakuotos po 1 vnt. Darbinis ilgis 25,5 mm, plotis 5,5 mm,  medžiagos storis 0,4 mm., pjovimo storis 0,6 mm (±0,1mm)</t>
  </si>
  <si>
    <t>21.5.</t>
  </si>
  <si>
    <t>Geležtė Linvatec aparatui 34,0 x 6,0 mm</t>
  </si>
  <si>
    <t>Steriliai įpakuotos po 1 vnt. Darbinis ilgis 34,0 mm, plotis 6,0 mm,  medžiagos storis 0,38 mm., pjovimo storis 0,6 mm (±0,1mm)</t>
  </si>
  <si>
    <t>Viso 21  pirkimo daliai:</t>
  </si>
  <si>
    <t>22.</t>
  </si>
  <si>
    <t>Frezos dedamos į jėgos instrumento Jacobs antgalį</t>
  </si>
  <si>
    <t>22.1.</t>
  </si>
  <si>
    <t>Freza, dedama į jėgos instrumento Jacobs antgalį, skersmuo ø 2,7mm, ilgis 95mm</t>
  </si>
  <si>
    <r>
      <t xml:space="preserve">Apvalios formos, rožės tipo frezą dedama į jėgos instrumento Jacobs antgalį. Frezos apvalios dalies skersmuo </t>
    </r>
    <r>
      <rPr>
        <sz val="11"/>
        <color rgb="FF000000"/>
        <rFont val="Times New Roman"/>
        <family val="1"/>
        <charset val="186"/>
      </rPr>
      <t xml:space="preserve">ø2,7mm, ilgis 95mm  </t>
    </r>
    <r>
      <rPr>
        <sz val="11"/>
        <color theme="1"/>
        <rFont val="Times New Roman"/>
        <family val="1"/>
        <charset val="186"/>
      </rPr>
      <t>(±0,1mm), tvirtinimo dalies skersmuo 2,35 mm.</t>
    </r>
  </si>
  <si>
    <t>22.2.</t>
  </si>
  <si>
    <t>Freza, dedama į jėgos instrumento Jacobs antgalį,  skersmuo ø3,5mm, ilgis 95mm</t>
  </si>
  <si>
    <r>
      <t xml:space="preserve">Apvalios formos, rožės tipo frezą dedama į jėgos instrumento Jacobs antgalį. Frezos apvalios dalies skersmuo </t>
    </r>
    <r>
      <rPr>
        <sz val="11"/>
        <color rgb="FF000000"/>
        <rFont val="Times New Roman"/>
        <family val="1"/>
        <charset val="186"/>
      </rPr>
      <t xml:space="preserve">ø3,5mm, ilgis 95mm  </t>
    </r>
    <r>
      <rPr>
        <sz val="11"/>
        <color theme="1"/>
        <rFont val="Times New Roman"/>
        <family val="1"/>
        <charset val="186"/>
      </rPr>
      <t>(±0,1mm), tvirtinimo dalies skersmuo 2,35 mm.</t>
    </r>
  </si>
  <si>
    <t>22.3.</t>
  </si>
  <si>
    <t xml:space="preserve">Freza, dedama į jėgos instrumento Jacobs antgalį, skersmuo ø4,5mm, ilgis 95mm </t>
  </si>
  <si>
    <r>
      <t xml:space="preserve">Apvalios formos, rožės tipo frezą dedama į jėgos instrumento Jacobs antgalį. Frezos apvalios dalies skersmuo </t>
    </r>
    <r>
      <rPr>
        <sz val="11"/>
        <color rgb="FF000000"/>
        <rFont val="Times New Roman"/>
        <family val="1"/>
        <charset val="186"/>
      </rPr>
      <t xml:space="preserve">ø4,5mm, ilgis 95mm  </t>
    </r>
    <r>
      <rPr>
        <sz val="11"/>
        <color theme="1"/>
        <rFont val="Times New Roman"/>
        <family val="1"/>
        <charset val="186"/>
      </rPr>
      <t>(±0,1mm), tvirtinimo dalies skersmuo 2,35 mm.</t>
    </r>
  </si>
  <si>
    <t>22.4.</t>
  </si>
  <si>
    <t>Freza, dedama į jėgos instrumento Jacobs antgalį,  skersmuo ø6,0mm, ilgis 95mm  (±0,1mm)</t>
  </si>
  <si>
    <r>
      <t xml:space="preserve">Apvalios formos, rožės tipo frezą dedama į jėgos instrumento Jacobs antgalį. Frezos apvalios dalies skersmuo </t>
    </r>
    <r>
      <rPr>
        <sz val="11"/>
        <color rgb="FF000000"/>
        <rFont val="Times New Roman"/>
        <family val="1"/>
        <charset val="186"/>
      </rPr>
      <t xml:space="preserve">ø6,0mm, ilgis 95mm  </t>
    </r>
    <r>
      <rPr>
        <sz val="11"/>
        <color theme="1"/>
        <rFont val="Times New Roman"/>
        <family val="1"/>
        <charset val="186"/>
      </rPr>
      <t>(±0,1mm), tvirtinimo dalies skersmuo 2,35 mm.</t>
    </r>
  </si>
  <si>
    <t>22.5</t>
  </si>
  <si>
    <t>Freza, dedama į jėgos instrumento Jacobs antgalį, skersmuo ø7,0 mm, ilgis 95mm</t>
  </si>
  <si>
    <t>Apvalios formos, rožės tipo frezą dedama į jėgos instrumento Jacobs antgalį. Frezos apvalios dalies skersmuo ø7,0 mm, ilgis 95mm  (±0,1mm), tvirtinimo dalies skersmuo 2,35 mm.</t>
  </si>
  <si>
    <t>22.6.</t>
  </si>
  <si>
    <t>Freza, dedama į jėgos instrumento Jacobs antgalį, skersmuo ø4,0 mm, ilgis 70 mm</t>
  </si>
  <si>
    <t>Konuso formos frezą dedama į jėgos instrumento Jacobs antgalį. Frezos apvalios dalies skersmuo ø4,0 mm, ilgis 70 mm  (±0,1mm), tvirtinimo dalies skersmuo 2,35 mm.</t>
  </si>
  <si>
    <t>22.7.</t>
  </si>
  <si>
    <t>Freza, dedama į jėgos instrumento Jacobs antgalį skersmuo ø 5,0   mm, ilgis 70 mm</t>
  </si>
  <si>
    <t>Konuso formos frezą dedama į jėgos instrumento Jacobs antgalį. Frezos apvalios dalies skersmuo ø 5,0   mm, ilgis 70 mm  (±0,1mm), tvirtinimo dalies skersmuo 2,35 mm.</t>
  </si>
  <si>
    <t>22.8.</t>
  </si>
  <si>
    <t>Freza, dedama į jėgos instrumento Jacobs antgalį, skersmuo ø 6,0 mm, ilgis 70 mm</t>
  </si>
  <si>
    <t>Konuso formos frezą dedama į jėgos instrumento Jacobs antgalį. Frezos apvalios dalies skersmuo ø 6,0 mm, ilgis 70 mm  (±0,1mm), tvirtinimo dalies skersmuo 2,35 mm.</t>
  </si>
  <si>
    <t>Viso 22  pirkimo daliai:</t>
  </si>
  <si>
    <t>24.</t>
  </si>
  <si>
    <t>Užrakinama implantų sistema skirta sudėtingos distalinio alkūnkaulio/stipinkaulio fiksacijoms atlikti</t>
  </si>
  <si>
    <t>Užrakinamos plokštelės ir joms tinkantys sraigtai (visi implantai) privalo būti to paties gamintojo, kad būtų galima suderinti tarpusavyje. Būtina sąlyga: pateikti instrumentariumą panaudai.</t>
  </si>
  <si>
    <t>24.1.</t>
  </si>
  <si>
    <t>Distalinio stipinkaulio galo kintamo kampo plokštelė įgalinanti atlikti smulkiafragmentinių lūžių fiksaciją iš delninės (palmarinės) pusės, anatomiškai išgaubta ir adaptuota, ne mažiau dviejų dydžių: plati su 7-9 ( 26-28 mm pločio išplatėjusioje dalyje ) ir siaura su 5-7 ( 22-24 mm pločio išplatėjusioje dalyje ) kintamo kampo užrakinamomis kiaurymėmis proksimalinėje dalyje , bei „combi“ tipo  kiaurymėmis distalinėje plokštelės dalyje; ir viena pailga kiaurymė –plokštelės pozicijai užtikrinti standartiniu sraigtu; bei ne mažiau 4 kiaurymių vielai pravesti.  Kairės ir dešinės pusės, pagaminta iš titano, naudojama su 2,7-2,5 mm užrakinamais  savisriegiais sraigtais proksimalinėje dalyje ir 2,5-3,5 mm užrakinamais ir/arba 2,5-3,5 mm standartiniais savisriegiais sraigtais distalinėje dalyje, pagamintais iš titano. Sriegiami heksagonaliniu atsuktuvu.</t>
  </si>
  <si>
    <t>24.1.1.</t>
  </si>
  <si>
    <t>Siauros 2-4 kiaurymių, L43-60 mm, dešinės/kairės pusės</t>
  </si>
  <si>
    <t>24.1.2</t>
  </si>
  <si>
    <t>Siauros 6-8 kiaurymių, L 77-94 mm, dešinės/kairės pusės</t>
  </si>
  <si>
    <t>24.1.3</t>
  </si>
  <si>
    <t>Siauros 10-13 kiaurymių, L 111-136 mm, dešinės/kairės pusės</t>
  </si>
  <si>
    <t>24.1.4</t>
  </si>
  <si>
    <t>Plačios 2-4 kiaurymių, L 43-60 mm, dešinės/kairės pusės</t>
  </si>
  <si>
    <t>24.1.5</t>
  </si>
  <si>
    <t>Plačios 6-8 kiaurymių, L77-94 mm, dešinės/kairės pusės</t>
  </si>
  <si>
    <t>24.1.6</t>
  </si>
  <si>
    <t>Plačios 10-13 kiaurymių, L 111-136 mm, dešinės/kairės pusės</t>
  </si>
  <si>
    <t>24.2</t>
  </si>
  <si>
    <t>Sraigtai, savisriegiai užrakinami  ø2,5-2,7 mm</t>
  </si>
  <si>
    <t>Sraigtai, savisriegiai užrakinami  ø2,5-2,7 mm ilgis nuo 12 iki 28 mm, titano. Sriegiami su heksagonaliniu atsuktuvu. L 12- 28 mm.</t>
  </si>
  <si>
    <t>24.3</t>
  </si>
  <si>
    <t>Sraigtai, savisriegiai ø2,5 -2,7mm</t>
  </si>
  <si>
    <t>Sraigtai, savisriegiai ø2,5-2,7 mm ilgis nuo 12 iki 20 mm, titano. Sriegiami su heksagonaliniu atsuktuvu. L 12- 20 mm.</t>
  </si>
  <si>
    <t>24.4</t>
  </si>
  <si>
    <t>Plokštelė, įgalinanti atlikti distalinio alkūnkaulio galo fiksaciją</t>
  </si>
  <si>
    <t>Plokštelė, įgalinanti atlikti distalinio alkūnkaulio galo fiksaciją užrakinama  plokštele, skirta trauminiams lūžiams gydyti, anatomiškai išgaubta ir išlenkta, atitinkanti alkūnkaulio distalinės dalies formą, atskiros plokštelės kairiam ir dešiniam alkūnkauliui. Plokštelė  distaliniame gale, ne mažiau 3 užrakinamų kiaurymių distalinėje ir ne mažiau 3  kiaurymių, iš kurių viena yra pailga - skirta plokštelės repozicijai, proksimalinėje plokštelės dalyje. Kiaurymės įgalina fiksuoti užrakinamais ( distalinėje dalyje) ir standartiniais savisriegiais sraigtais - proksimalinėje plokštelės dalyje. Pagaminta iš titano.</t>
  </si>
  <si>
    <t>24.4.1</t>
  </si>
  <si>
    <t>Trumpesnė , L38-50 mm (±2mm) dešinės/kairės pusės</t>
  </si>
  <si>
    <t>Vnt.</t>
  </si>
  <si>
    <t>24.4.2</t>
  </si>
  <si>
    <t>Ilgesnė L60 - 70mm (±2mm) dešinės/kairės pusės</t>
  </si>
  <si>
    <t>24.5</t>
  </si>
  <si>
    <t>Sraigtai, savisriegiai užrakinami  ø2,0-2,7 mm</t>
  </si>
  <si>
    <t xml:space="preserve">Sraigtai, savisriegiai užrakinami  ø 2,0 -2,7mm ilgis nuo 10 iki 16 mm, titano. Sriegiami su heksagonaliniu atsuktuvu. </t>
  </si>
  <si>
    <t>24.6</t>
  </si>
  <si>
    <t>Sraigtai, savisriegiai  ø2,0-2,7 mm</t>
  </si>
  <si>
    <t xml:space="preserve">Sraigtai, savisriegiai  ø 2,0-2,7 mm ilgis nuo 10 iki 14 mm,titano. Sriegiami su heksagonaliniu atsuktuvu. </t>
  </si>
  <si>
    <t>Viso 24 pirkimo daliai:</t>
  </si>
  <si>
    <t>25.</t>
  </si>
  <si>
    <t>Rentgeno vamzdžio (lanko) apvalkalai</t>
  </si>
  <si>
    <t>Polietileniniai, skirti aseptiškai paruošti (apdengti) operacinės įrangą - ,,Ro“ aparato C lankui apdengti, darbui su endoskopine technika.  Skaidri, pagaminta iš polietileno plėvelės ne plonesnės nei  50 μm Dydis 1,4-1,60 m x 2,5-2,65 m.</t>
  </si>
  <si>
    <t>26.</t>
  </si>
  <si>
    <t>Vienkartinis sterilus apklotų rinkinys kelio sąnario artroskopinėms operacijoms</t>
  </si>
  <si>
    <t xml:space="preserve">Pagamintas iš 3 sluoksnių medžiagos: viršutinis iš neaustinės medžiagos - gerai sugeria skysčius, vidurinis - iš polietileno (arba lygiaverčio), nepralaidus, apatinis - apsauginis neaustinės medžiagos sluoksnis. Sudėtyje nėra latekso. Paviršius neslidus, gerai matosi padėtos adatos, siūlai ir kitos smulkios med. priemonės.
Rinkinio sudėtis: 1. Artroskopinis apklotas 230 x 320 cm su 2 elastinėmis angomis ir integruotu skysčių surinkimo maišu – 1 vnt.; 2. Kojinė 22 x 75 cm (± 1 cm) – 1 vnt.; 3. paklotas instrumentiniam staliukui 150 x 190 cm – 2 vnt.; 4. Lipni juosta 9 x 50 cm (± 1 cm) – 2 vnt.;5. Servetėlės – 4 vnt.; 6. Maišas Mayo staliukui 78 x 145 cm (± 5cm) – 1 vnt. Produktas turi trijų lygių pakuotę. Rinkinys įpakuotas viename gamykliniame steriliame įpakavime su sterilumo kontrolės sistema. Pakuotė turi turėti ne mažiau 4 nuklijuojamus lipdukus su sterilumo ir gamybos kontrolės duomenimis registracijai.  Leistinas apkloto dydžių nuokrypis ± 5 cm
</t>
  </si>
  <si>
    <t>Vienkartinis sterilus apklotų rinkinys peties sąnario operacijoms</t>
  </si>
  <si>
    <t xml:space="preserve">Pagamintas iš 3 sluoksnių medžiagos: viršutinis iš neaustinės medžiagos - gerai sugeria skysčius, vidurinis - iš polietileno (arba lygiaverčio), nepralaidus, apatinis - apsauginis neaustinės medžiagos sluoksnis. Sudėtyje nėra latekso. Paviršius neslidus, gerai matosi padėtos adatos, siūlai ir kitos smulkios med. priemonės.
Rinkinio sudėtis:
U – formos apklotas 230 x 260 cm su lipnia 20 x 100 cm (± 1 cm)  įpjova, 75 x 140 cm (± 2 cm)  absorbuojančia dalimi ir integruotais vamzdelių laikikliais  – 1 vnt.;  Maišas Mayo staliukui sustiprintos apsaugos 78 x 145 cm (± 5 cm) – 1 vnt.;  Apklotas lipniu kraštu 90 x 75 cm – 1 vnt.;  Apklotas lipniu kraštu 150 x 240 cm - 1vnt.;  Apklotas instrumentiniam staliukui 150 x 190 cm – 1 vnt.;  Lipni juosta 9 x 50 cm (± 1 cm)  –1 vnt.;  Servetėlės – 4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
</t>
  </si>
  <si>
    <t>Maišas skysčių surinkimui</t>
  </si>
  <si>
    <t xml:space="preserve">Sterilus, 30-35 x 40-45cm, skaidrus, lipniu kraštu, be skiriamosios juostos viduje. Skirtas kraujui ir skysčiui surinkti kaulo plovimui pulsuojančiu būdu. Pakuotė turi būti trijų lygių, lengvai atplėšiama, turi turėti atplėšimo kampu žymėjimus su laisvu nepriklijuotu kampu. </t>
  </si>
  <si>
    <t>29.</t>
  </si>
  <si>
    <t>Apvalus aparatūros apvalkalas 75cm</t>
  </si>
  <si>
    <t>Apvalus aparatūros apvalkalas 80 cm ± 5 cm, permatomas. Sterilus vienkartinio naudojimo instrumentas, skirtas sumažinti mikroorganizmų plitimą, kad būtų sumažinta pooperacinės žaizdos infekcijos rizika. Pagamintas iš polietileno plėvelės, ne mažiau kaip 50 µm, anga apsiūta elastine medžiaga. Atsparumas skysčių įsiskverbimui ne mažiau kaip 150 cm H₂O, trūkimo jėga (sausas) ne mažiau kaip 68 kPa, tempimo jėga (sausas) ne mažiau kaip 34 N. Atitinka EN 1041, EN 556-1, EN 13795, EN 62366 , EN 13485 standartų reikalavimus. Apvalkalas supakuotos vakuminėje pakuotėje, turi sterilumo kontrolės sistemą t.y. ne mažiau 4 lipdukas su produkto sterilumo , gamybos bei galiojimo duomenimis. Ant pakuotės lipdukų nurodomas produkto BAR kodas. Ant pakuotės aiškiai nurodomas lietuviškas produkto pavadinimas. Prekės supakuotos ne mažiau kaip trijų lygių pakuotėse.</t>
  </si>
  <si>
    <t>30.</t>
  </si>
  <si>
    <t>Vienkartiniai paciento marškinėliai</t>
  </si>
  <si>
    <t>33162000-3 Operacinės įrenginiai ir instrumentai</t>
  </si>
  <si>
    <t>Chirurginiai klijai</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</si>
  <si>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Flakone yra 0.36ml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t>
  </si>
  <si>
    <t xml:space="preserve">vnt. </t>
  </si>
  <si>
    <t>35.</t>
  </si>
  <si>
    <t xml:space="preserve">Nesterilūs, vienkartiniai paciento marškinėliai. Produkas skirtas naudoti operacinėje arba už jos ribų, prieš, po arba chirurginių intervencijų metu. Mėlynos spalvos, ilgis priekyje ne mažiau 100 cm, krūtinės plotis ne mažiau 63 cm. Marškinėliai pagaminti iš neaustinės polipropileno medžiagos, kurios tankis ne mažesnis kaip 50 g/m², kaklo juostelė iš neaustinės polipropileno medžiagos, kurios tankis ne mažesnis kaip 28 g/m², siuvimo siūlas – poliesterio ir poliamido. Atitinka EN 1041, EN 62366, EN ISO 9001 , EN ISO 13485 standartų reikalavimus. Ant pakuotės lipdukų nurodomas produkto BAR kodas. Ant pakuotės aiškiai nurodomas lietuviškas produkto pavadinimas. </t>
  </si>
  <si>
    <t>27.</t>
  </si>
  <si>
    <t>28.</t>
  </si>
  <si>
    <t xml:space="preserve">34. </t>
  </si>
  <si>
    <t>Vienkartiniai  lipdukai  lazerinio doplerio zondų tvirtinumui</t>
  </si>
  <si>
    <t>Sistemos „PeriFlux 6000“ eksploatacinė priemonė.
Vienkartiniai, dvipusio lipnumo lipdukai. Naudojami lazerinio doplerio zondų tvirtinumui prie kūno</t>
  </si>
  <si>
    <t>Vienkartinės priemonės CATSmart autotransfuzijos aparatui.</t>
  </si>
  <si>
    <t>Autotransfuzijos  rinkinys</t>
  </si>
  <si>
    <t>Skirtas autotransfuzijos aparatui Catsmart. Tinkantis įvairaus amžiaus grupių pacientams. Rinkinį sudaro vientisa sistema susidedanti iš: druskos tirpalo linijos – 2 vnt., kraujo linijos, reinfuzijos maišelio, plovimo kameros, centrifugos adapterio, siurblio adapterio, atliekų maišelio, hematokrito kameros.</t>
  </si>
  <si>
    <t>Rezervuaras</t>
  </si>
  <si>
    <t>Indas, skirtas kraujui susiurbti, suderintas su automatinio paleidimo laikikliu.</t>
  </si>
  <si>
    <t>Siurbimo žarnelė</t>
  </si>
  <si>
    <t xml:space="preserve">Žarnelė, skirta kraujui susiurbti ir heparinizuotam tirpalui pratekėti. </t>
  </si>
  <si>
    <t>Vakuuminės linijos rinkinys</t>
  </si>
  <si>
    <t>Dviejų skirtingų ilgių vakuuminių žarnų skirtų pajungti į Catsmart vakuuminį siurblį ir hidrofobinio filtro skirto apsaugoti Catsmart vakuuminį siurblį nuo skysčio patekimo komplektas su dumų filtro jungtimi.Į rinkinį įeina:  70 cm ilgio  vakuuminė žarna, 140 cm ilgio  vakuuminė žarna; hidrofobinis filtras; dūmų filtro jungtis.</t>
  </si>
  <si>
    <t>Antibakterinis filtras</t>
  </si>
  <si>
    <t xml:space="preserve">Filtras, skirtas apsaugoti  Catsmart  sistemą nuo bakterijų patekimo. </t>
  </si>
  <si>
    <t>Dūmų filtras</t>
  </si>
  <si>
    <t>Filtras, skirtas apsaugoti  Catsmart vakuuminį siurblį nuo dūmų patekimo.</t>
  </si>
  <si>
    <t>36.</t>
  </si>
  <si>
    <t>36.1.</t>
  </si>
  <si>
    <t>36.2.</t>
  </si>
  <si>
    <t>36.3.</t>
  </si>
  <si>
    <t>36.4.</t>
  </si>
  <si>
    <t>36.5.</t>
  </si>
  <si>
    <t>36.6.</t>
  </si>
  <si>
    <t>Viso 36  pirkimo daliai:</t>
  </si>
  <si>
    <t>Vnt. įkainis, Eur be PVM</t>
  </si>
  <si>
    <t>Bendra pasiūlymo kaina Eur be PVM</t>
  </si>
  <si>
    <t>Bendra pasiūlymo kaina Eur su PVM</t>
  </si>
  <si>
    <t>2.15</t>
  </si>
  <si>
    <t>2.16</t>
  </si>
  <si>
    <t>Preliminarus kiekis (36 mėn. poreikis)*</t>
  </si>
  <si>
    <t>Firminis priemonių pavadinimas, gamintojas, priemonės kodas gamintojo kataloge**</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</si>
  <si>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</si>
  <si>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6. Laimėjęs Tiekėjas, atitinkamai  pirkimo daliai 1-3,15,18,24,31  turės pateikti laikinam naudojimui ir neatlygintinai  instrumentų rinkinius -instrumentariumus, taip kaip numatyta konkrečioje pirkimo dalyje. 
7. Apie poreikį pateikti pavyzdžius tiekėjai, pasiūlymų vertinimo metu, bus informuoti atskirai.
</t>
    </r>
    <r>
      <rPr>
        <b/>
        <sz val="11"/>
        <color theme="1"/>
        <rFont val="Times New Roman"/>
        <family val="1"/>
        <charset val="186"/>
      </rPr>
      <t>*Nurodyti preliminarūs kiekiai nelaikomi maksimaliais.
**Prekės kodas gamintojo kataloge, jeigu gamintojas turi savo prekių katalogą.</t>
    </r>
  </si>
  <si>
    <t>Koenigsee Implantate GmbH        (Vokietija)</t>
  </si>
  <si>
    <r>
      <t>5.9823.52; 5.9823.53</t>
    </r>
    <r>
      <rPr>
        <sz val="11"/>
        <color theme="1"/>
        <rFont val="Calibri"/>
        <family val="2"/>
        <charset val="186"/>
      </rPr>
      <t xml:space="preserve"> 5.9823.</t>
    </r>
    <r>
      <rPr>
        <sz val="10.55"/>
        <color theme="1"/>
        <rFont val="Times New Roman"/>
        <family val="1"/>
        <charset val="186"/>
      </rPr>
      <t>54; 5.9833.52; 5.9833.53;</t>
    </r>
    <r>
      <rPr>
        <sz val="10.55"/>
        <color theme="1"/>
        <rFont val="Calibri"/>
        <family val="2"/>
        <charset val="186"/>
      </rPr>
      <t xml:space="preserve"> </t>
    </r>
    <r>
      <rPr>
        <sz val="11"/>
        <color theme="1"/>
        <rFont val="Times New Roman"/>
        <family val="1"/>
        <charset val="186"/>
      </rPr>
      <t>5.9833.54;</t>
    </r>
  </si>
  <si>
    <r>
      <t>5.9823.56; 5.9823.58</t>
    </r>
    <r>
      <rPr>
        <sz val="11"/>
        <color theme="1"/>
        <rFont val="Calibri"/>
        <family val="2"/>
        <charset val="186"/>
      </rPr>
      <t xml:space="preserve"> </t>
    </r>
    <r>
      <rPr>
        <sz val="10.55"/>
        <color theme="1"/>
        <rFont val="Times New Roman"/>
        <family val="1"/>
        <charset val="186"/>
      </rPr>
      <t>; 5.9833.56;</t>
    </r>
    <r>
      <rPr>
        <sz val="10.55"/>
        <color theme="1"/>
        <rFont val="Calibri"/>
        <family val="2"/>
        <charset val="186"/>
      </rPr>
      <t xml:space="preserve"> </t>
    </r>
    <r>
      <rPr>
        <sz val="11"/>
        <color theme="1"/>
        <rFont val="Times New Roman"/>
        <family val="1"/>
        <charset val="186"/>
      </rPr>
      <t>5.9833.58;</t>
    </r>
  </si>
  <si>
    <r>
      <t>5.9823.510; 5.9823.513; 5.9833.510;</t>
    </r>
    <r>
      <rPr>
        <sz val="10"/>
        <color theme="1"/>
        <rFont val="Calibri"/>
        <family val="2"/>
        <charset val="186"/>
      </rPr>
      <t xml:space="preserve"> </t>
    </r>
    <r>
      <rPr>
        <sz val="10"/>
        <color theme="1"/>
        <rFont val="Times New Roman"/>
        <family val="1"/>
        <charset val="186"/>
      </rPr>
      <t>5.9833.513;</t>
    </r>
  </si>
  <si>
    <t>5.9843.72; 5.9843.73 5.9843.74; 5.9853.72; 5.9853.73; 5.9853.74;</t>
  </si>
  <si>
    <t xml:space="preserve">5.9843.76; 5.9843.78;  5.9853.76; 5.9853.78; </t>
  </si>
  <si>
    <t xml:space="preserve">5.9843.710; 5.9843.713; 5.9853.710; 5.9853.713; </t>
  </si>
  <si>
    <r>
      <t>3.125.12</t>
    </r>
    <r>
      <rPr>
        <sz val="11"/>
        <color theme="1"/>
        <rFont val="Calibri"/>
        <family val="2"/>
        <charset val="186"/>
      </rPr>
      <t xml:space="preserve">÷ </t>
    </r>
    <r>
      <rPr>
        <sz val="10.55"/>
        <color theme="1"/>
        <rFont val="Times New Roman"/>
        <family val="1"/>
        <charset val="186"/>
      </rPr>
      <t>3.125.28</t>
    </r>
  </si>
  <si>
    <r>
      <t>3.120.12</t>
    </r>
    <r>
      <rPr>
        <sz val="11"/>
        <color theme="1"/>
        <rFont val="Calibri"/>
        <family val="2"/>
        <charset val="186"/>
      </rPr>
      <t xml:space="preserve">÷ </t>
    </r>
    <r>
      <rPr>
        <sz val="10.55"/>
        <color theme="1"/>
        <rFont val="Times New Roman"/>
        <family val="1"/>
        <charset val="186"/>
      </rPr>
      <t>3.120.20;</t>
    </r>
  </si>
  <si>
    <t>Koenigsee ImplantateGmbH        (Vokietija)</t>
  </si>
  <si>
    <t>5.888.43; 5.888.46;</t>
  </si>
  <si>
    <t>5.889.43; 5.889.46;</t>
  </si>
  <si>
    <r>
      <t>3.114.10</t>
    </r>
    <r>
      <rPr>
        <sz val="11"/>
        <color theme="1"/>
        <rFont val="Calibri"/>
        <family val="2"/>
        <charset val="186"/>
      </rPr>
      <t xml:space="preserve">÷ </t>
    </r>
    <r>
      <rPr>
        <sz val="10.55"/>
        <color theme="1"/>
        <rFont val="Times New Roman"/>
        <family val="1"/>
        <charset val="186"/>
      </rPr>
      <t>3.114.16</t>
    </r>
  </si>
  <si>
    <r>
      <t>3.110.10</t>
    </r>
    <r>
      <rPr>
        <sz val="11"/>
        <color theme="1"/>
        <rFont val="Calibri"/>
        <family val="2"/>
        <charset val="186"/>
      </rPr>
      <t xml:space="preserve">÷ </t>
    </r>
    <r>
      <rPr>
        <sz val="10.55"/>
        <color theme="1"/>
        <rFont val="Times New Roman"/>
        <family val="1"/>
        <charset val="186"/>
      </rPr>
      <t>3.110.14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</si>
</sst>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00\ _€_-;\-* #,##0.00\ _€_-;_-* &quot;-&quot;??\ _€_-;_-@_-"/>
    <numFmt numFmtId="166" formatCode="#,##0.000"/>
    <numFmt numFmtId="167" formatCode="0.0000"/>
  </numFmts>
  <fonts count="18" x14ac:knownFonts="1">
    <font>
      <sz val="11"/>
      <color theme="1"/>
      <name val="Calibri"/>
      <family val="2"/>
      <charset val="186"/>
      <scheme val="minor"/>
    </font>
    <font>
      <sz val="11"/>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sz val="11"/>
      <name val="Times New Roman"/>
      <family val="1"/>
      <charset val="186"/>
    </font>
    <font>
      <sz val="11"/>
      <color indexed="8"/>
      <name val="Times New Roman"/>
      <family val="1"/>
      <charset val="186"/>
    </font>
    <font>
      <sz val="11"/>
      <color rgb="FF000000"/>
      <name val="Times New Roman"/>
      <family val="1"/>
      <charset val="186"/>
    </font>
    <font>
      <b/>
      <sz val="11"/>
      <name val="Times New Roman"/>
      <family val="1"/>
      <charset val="186"/>
    </font>
    <font>
      <b/>
      <sz val="14"/>
      <name val="Times New Roman"/>
      <family val="1"/>
      <charset val="186"/>
    </font>
    <font>
      <u/>
      <sz val="11"/>
      <color theme="1"/>
      <name val="Times New Roman"/>
      <family val="1"/>
      <charset val="186"/>
    </font>
    <font>
      <sz val="11"/>
      <color rgb="FF2E0927"/>
      <name val="Times New Roman"/>
      <family val="1"/>
      <charset val="186"/>
    </font>
    <font>
      <sz val="11"/>
      <color theme="1"/>
      <name val="Calibri"/>
      <family val="2"/>
      <charset val="186"/>
    </font>
    <font>
      <sz val="10.55"/>
      <color theme="1"/>
      <name val="Times New Roman"/>
      <family val="1"/>
      <charset val="186"/>
    </font>
    <font>
      <sz val="10.55"/>
      <color theme="1"/>
      <name val="Calibri"/>
      <family val="2"/>
      <charset val="186"/>
    </font>
    <font>
      <sz val="10"/>
      <color theme="1"/>
      <name val="Times New Roman"/>
      <family val="1"/>
      <charset val="186"/>
    </font>
    <font>
      <sz val="10"/>
      <color theme="1"/>
      <name val="Calibri"/>
      <family val="2"/>
      <charset val="186"/>
    </font>
    <font>
      <sz val="8"/>
      <name val="Calibri"/>
      <family val="2"/>
      <charset val="186"/>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8">
    <xf numFmtId="0" fontId="0" fillId="0" borderId="0"/>
    <xf numFmtId="164" fontId="1" fillId="0" borderId="0" applyFont="0" applyFill="0" applyBorder="0" applyAlignment="0" applyProtection="0"/>
    <xf numFmtId="0" fontId="1" fillId="0" borderId="0"/>
    <xf numFmtId="0" fontId="1" fillId="0" borderId="0"/>
    <xf numFmtId="0" fontId="2" fillId="0" borderId="0"/>
    <xf numFmtId="165" fontId="2" fillId="0" borderId="0" applyFont="0" applyFill="0" applyBorder="0" applyAlignment="0" applyProtection="0"/>
    <xf numFmtId="0" fontId="1" fillId="0" borderId="0"/>
    <xf numFmtId="0" fontId="2" fillId="0" borderId="0"/>
  </cellStyleXfs>
  <cellXfs count="121">
    <xf numFmtId="0" fontId="0" fillId="0" borderId="0" xfId="0"/>
    <xf numFmtId="0" fontId="3" fillId="0" borderId="0" xfId="0" applyFont="1" applyFill="1"/>
    <xf numFmtId="4" fontId="3"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4"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1" fontId="3"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4" fontId="7" fillId="0" borderId="1" xfId="4" applyNumberFormat="1" applyFont="1" applyFill="1" applyBorder="1" applyAlignment="1">
      <alignment horizontal="left" vertical="top"/>
    </xf>
    <xf numFmtId="4" fontId="7"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 fontId="4" fillId="0" borderId="1" xfId="0" applyNumberFormat="1" applyFont="1" applyFill="1" applyBorder="1" applyAlignment="1">
      <alignment horizontal="left" vertical="top" wrapText="1"/>
    </xf>
    <xf numFmtId="4" fontId="4"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xf>
    <xf numFmtId="3" fontId="5" fillId="0" borderId="1" xfId="0" applyNumberFormat="1" applyFont="1" applyFill="1" applyBorder="1" applyAlignment="1">
      <alignment horizontal="left" vertical="top"/>
    </xf>
    <xf numFmtId="3" fontId="5"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49" fontId="5" fillId="0" borderId="1" xfId="0" applyNumberFormat="1" applyFont="1" applyFill="1" applyBorder="1" applyAlignment="1">
      <alignment vertical="top"/>
    </xf>
    <xf numFmtId="0" fontId="5" fillId="0" borderId="1" xfId="0" applyFont="1" applyFill="1" applyBorder="1" applyAlignment="1">
      <alignment vertical="top" wrapText="1"/>
    </xf>
    <xf numFmtId="49" fontId="5" fillId="0" borderId="1" xfId="0" applyNumberFormat="1" applyFont="1" applyFill="1" applyBorder="1" applyAlignment="1">
      <alignment vertical="top"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vertical="top" wrapText="1"/>
    </xf>
    <xf numFmtId="3" fontId="5" fillId="0" borderId="0" xfId="0" applyNumberFormat="1" applyFont="1" applyFill="1" applyAlignment="1">
      <alignment horizontal="left" vertical="top"/>
    </xf>
    <xf numFmtId="4" fontId="5" fillId="0" borderId="0" xfId="0" applyNumberFormat="1" applyFont="1" applyFill="1" applyAlignment="1">
      <alignment horizontal="left" vertical="top"/>
    </xf>
    <xf numFmtId="1" fontId="5" fillId="0" borderId="0" xfId="0" applyNumberFormat="1" applyFont="1" applyFill="1" applyAlignment="1">
      <alignment horizontal="left" vertical="top"/>
    </xf>
    <xf numFmtId="4" fontId="5" fillId="0" borderId="0" xfId="0" applyNumberFormat="1" applyFont="1" applyFill="1" applyAlignment="1">
      <alignment horizontal="left" vertical="top" wrapText="1"/>
    </xf>
    <xf numFmtId="0" fontId="3" fillId="0" borderId="0" xfId="0" applyFont="1" applyFill="1" applyAlignment="1">
      <alignment horizontal="left" vertical="top" wrapText="1"/>
    </xf>
    <xf numFmtId="4" fontId="3" fillId="0" borderId="0" xfId="0" applyNumberFormat="1" applyFont="1" applyFill="1" applyAlignment="1">
      <alignment horizontal="left" vertical="top" wrapText="1"/>
    </xf>
    <xf numFmtId="0" fontId="4" fillId="0" borderId="1" xfId="0" applyFont="1" applyFill="1" applyBorder="1" applyAlignment="1">
      <alignment horizontal="left" vertical="top" wrapText="1"/>
    </xf>
    <xf numFmtId="0" fontId="5" fillId="0" borderId="1" xfId="2" applyFont="1" applyFill="1" applyBorder="1" applyAlignment="1">
      <alignment horizontal="left" vertical="top" wrapText="1"/>
    </xf>
    <xf numFmtId="0" fontId="4" fillId="0" borderId="0" xfId="0" applyFont="1" applyFill="1"/>
    <xf numFmtId="0" fontId="11" fillId="0" borderId="1" xfId="0" applyFont="1" applyFill="1" applyBorder="1" applyAlignment="1">
      <alignment vertical="top" wrapText="1"/>
    </xf>
    <xf numFmtId="0" fontId="5" fillId="0" borderId="1" xfId="0" applyFont="1" applyFill="1" applyBorder="1" applyAlignment="1">
      <alignment vertical="top"/>
    </xf>
    <xf numFmtId="49" fontId="6" fillId="0" borderId="1" xfId="0" applyNumberFormat="1" applyFont="1" applyFill="1" applyBorder="1" applyAlignment="1">
      <alignment horizontal="left" vertical="top" wrapText="1" readingOrder="1"/>
    </xf>
    <xf numFmtId="0" fontId="4" fillId="0" borderId="1" xfId="0" applyFont="1" applyFill="1" applyBorder="1" applyAlignment="1">
      <alignment vertical="top" wrapText="1"/>
    </xf>
    <xf numFmtId="3" fontId="4" fillId="0" borderId="1" xfId="0" applyNumberFormat="1" applyFont="1" applyFill="1" applyBorder="1" applyAlignment="1">
      <alignment horizontal="left" vertical="top" textRotation="90" wrapText="1"/>
    </xf>
    <xf numFmtId="0" fontId="3" fillId="0" borderId="1" xfId="0" applyFont="1" applyFill="1" applyBorder="1" applyAlignment="1">
      <alignment horizontal="right" vertical="top" wrapText="1"/>
    </xf>
    <xf numFmtId="0" fontId="5" fillId="0" borderId="1" xfId="6" applyFont="1" applyFill="1" applyBorder="1" applyAlignment="1">
      <alignment vertical="top" wrapText="1"/>
    </xf>
    <xf numFmtId="166" fontId="5" fillId="0" borderId="1" xfId="0" applyNumberFormat="1" applyFont="1" applyFill="1" applyBorder="1" applyAlignment="1">
      <alignment horizontal="left" vertical="top" wrapText="1"/>
    </xf>
    <xf numFmtId="0" fontId="5" fillId="0" borderId="1" xfId="7" applyFont="1" applyFill="1" applyBorder="1" applyAlignment="1">
      <alignment horizontal="left" vertical="top" wrapText="1"/>
    </xf>
    <xf numFmtId="0" fontId="3" fillId="0" borderId="0" xfId="0" applyFont="1" applyFill="1" applyAlignment="1">
      <alignment vertical="top" wrapText="1"/>
    </xf>
    <xf numFmtId="3" fontId="3" fillId="0" borderId="0" xfId="0" applyNumberFormat="1" applyFont="1" applyFill="1" applyAlignment="1">
      <alignment horizontal="left" vertical="top" wrapText="1"/>
    </xf>
    <xf numFmtId="1" fontId="3" fillId="0" borderId="0" xfId="0" applyNumberFormat="1" applyFont="1" applyFill="1" applyAlignment="1">
      <alignment horizontal="left" vertical="top" wrapText="1"/>
    </xf>
    <xf numFmtId="167" fontId="3" fillId="0" borderId="0" xfId="0" applyNumberFormat="1" applyFont="1" applyFill="1" applyAlignment="1">
      <alignment horizontal="left" vertical="top" wrapText="1"/>
    </xf>
    <xf numFmtId="4" fontId="3" fillId="0" borderId="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4" fontId="3" fillId="2" borderId="1" xfId="0" applyNumberFormat="1" applyFont="1" applyFill="1" applyBorder="1" applyAlignment="1">
      <alignment horizontal="left" vertical="top" wrapText="1"/>
    </xf>
    <xf numFmtId="1" fontId="3" fillId="2" borderId="1"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vertical="top" wrapText="1"/>
    </xf>
    <xf numFmtId="3" fontId="3" fillId="0" borderId="4" xfId="0" applyNumberFormat="1" applyFont="1" applyFill="1" applyBorder="1" applyAlignment="1">
      <alignment horizontal="left" vertical="top" wrapText="1"/>
    </xf>
    <xf numFmtId="4" fontId="3" fillId="2" borderId="4" xfId="0" applyNumberFormat="1" applyFont="1" applyFill="1" applyBorder="1" applyAlignment="1">
      <alignment horizontal="left" vertical="top" wrapText="1"/>
    </xf>
    <xf numFmtId="1" fontId="3" fillId="2" borderId="4" xfId="0" applyNumberFormat="1" applyFont="1" applyFill="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2" fontId="8" fillId="0" borderId="8"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4" fontId="8" fillId="2" borderId="9"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4" fontId="5" fillId="2" borderId="1" xfId="1" applyNumberFormat="1" applyFont="1" applyFill="1" applyBorder="1" applyAlignment="1">
      <alignment horizontal="left" vertical="top"/>
    </xf>
    <xf numFmtId="4" fontId="5" fillId="2" borderId="1" xfId="0" applyNumberFormat="1" applyFont="1" applyFill="1" applyBorder="1" applyAlignment="1">
      <alignment horizontal="left" vertical="top" wrapText="1"/>
    </xf>
    <xf numFmtId="4" fontId="3" fillId="2" borderId="1" xfId="1" applyNumberFormat="1" applyFont="1" applyFill="1" applyBorder="1" applyAlignment="1">
      <alignment horizontal="left" vertical="top" wrapText="1"/>
    </xf>
    <xf numFmtId="4" fontId="3" fillId="2" borderId="1" xfId="0" applyNumberFormat="1" applyFont="1" applyFill="1" applyBorder="1" applyAlignment="1">
      <alignment horizontal="left" vertical="top"/>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1" fontId="5" fillId="2" borderId="1" xfId="0" applyNumberFormat="1" applyFont="1" applyFill="1" applyBorder="1" applyAlignment="1">
      <alignment horizontal="left" vertical="top" wrapText="1"/>
    </xf>
    <xf numFmtId="4" fontId="7" fillId="2" borderId="1" xfId="4" applyNumberFormat="1" applyFont="1" applyFill="1" applyBorder="1" applyAlignment="1">
      <alignment horizontal="left" vertical="top"/>
    </xf>
    <xf numFmtId="1" fontId="7" fillId="2" borderId="1" xfId="4" applyNumberFormat="1" applyFont="1" applyFill="1" applyBorder="1" applyAlignment="1">
      <alignment horizontal="left" vertical="top"/>
    </xf>
    <xf numFmtId="4" fontId="7" fillId="2" borderId="1" xfId="0" applyNumberFormat="1" applyFont="1" applyFill="1" applyBorder="1" applyAlignment="1">
      <alignment horizontal="left" vertical="top"/>
    </xf>
    <xf numFmtId="4" fontId="7" fillId="2" borderId="1" xfId="5" applyNumberFormat="1" applyFont="1" applyFill="1" applyBorder="1" applyAlignment="1">
      <alignment horizontal="left" vertical="top" wrapText="1"/>
    </xf>
    <xf numFmtId="4" fontId="7" fillId="2" borderId="1" xfId="3" applyNumberFormat="1" applyFont="1" applyFill="1" applyBorder="1" applyAlignment="1">
      <alignment horizontal="left" vertical="top" wrapText="1"/>
    </xf>
    <xf numFmtId="4" fontId="5" fillId="2" borderId="1" xfId="0" applyNumberFormat="1" applyFont="1" applyFill="1" applyBorder="1" applyAlignment="1">
      <alignment horizontal="left" vertical="top"/>
    </xf>
    <xf numFmtId="166" fontId="5"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Fill="1" applyBorder="1" applyAlignment="1">
      <alignment horizontal="left" vertical="top" wrapText="1"/>
    </xf>
    <xf numFmtId="4" fontId="15"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4" fontId="4" fillId="0" borderId="1" xfId="0" applyNumberFormat="1" applyFont="1" applyFill="1" applyBorder="1" applyAlignment="1">
      <alignment horizontal="left" wrapText="1"/>
    </xf>
    <xf numFmtId="4" fontId="5" fillId="0" borderId="0" xfId="0" applyNumberFormat="1" applyFont="1" applyFill="1" applyAlignment="1">
      <alignment horizontal="center" vertical="top"/>
    </xf>
    <xf numFmtId="4" fontId="3" fillId="0" borderId="4" xfId="0" applyNumberFormat="1" applyFont="1" applyFill="1" applyBorder="1" applyAlignment="1">
      <alignment horizontal="center" vertical="top" wrapText="1"/>
    </xf>
    <xf numFmtId="4" fontId="3" fillId="0" borderId="1" xfId="1" applyNumberFormat="1" applyFont="1" applyFill="1" applyBorder="1" applyAlignment="1">
      <alignment horizontal="center" vertical="top" wrapText="1"/>
    </xf>
    <xf numFmtId="4" fontId="5" fillId="0" borderId="1" xfId="1"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0" xfId="0" applyFont="1" applyFill="1" applyAlignment="1">
      <alignment horizontal="center"/>
    </xf>
    <xf numFmtId="4" fontId="3" fillId="0" borderId="0" xfId="0" applyNumberFormat="1" applyFont="1" applyFill="1" applyAlignment="1">
      <alignment horizontal="center"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righ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0" xfId="0" applyFont="1" applyFill="1" applyAlignment="1">
      <alignment horizontal="center" vertical="top"/>
    </xf>
    <xf numFmtId="4" fontId="9" fillId="0" borderId="0" xfId="0" applyNumberFormat="1" applyFont="1" applyFill="1" applyAlignment="1">
      <alignment horizontal="center" vertical="top"/>
    </xf>
    <xf numFmtId="0" fontId="4" fillId="0" borderId="5" xfId="0" applyFont="1" applyFill="1" applyBorder="1" applyAlignment="1">
      <alignment horizontal="right" vertical="top" wrapText="1"/>
    </xf>
    <xf numFmtId="0" fontId="4" fillId="0" borderId="6" xfId="0" applyFont="1" applyFill="1" applyBorder="1" applyAlignment="1">
      <alignment horizontal="right" vertical="top" wrapText="1"/>
    </xf>
    <xf numFmtId="0" fontId="4" fillId="0" borderId="7" xfId="0" applyFont="1" applyFill="1" applyBorder="1" applyAlignment="1">
      <alignment horizontal="right" vertical="top" wrapText="1"/>
    </xf>
    <xf numFmtId="0" fontId="11" fillId="0" borderId="4"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2" xfId="0" applyFont="1" applyFill="1" applyBorder="1" applyAlignment="1">
      <alignment horizontal="left" vertical="top" wrapText="1" shrinkToFit="1"/>
    </xf>
    <xf numFmtId="0" fontId="0" fillId="0" borderId="3" xfId="0" applyBorder="1" applyAlignment="1">
      <alignment horizontal="left" vertical="top" shrinkToFit="1"/>
    </xf>
    <xf numFmtId="0" fontId="0" fillId="0" borderId="4" xfId="0" applyBorder="1" applyAlignment="1">
      <alignment horizontal="left" vertical="top" shrinkToFi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cellXfs>
  <cellStyles count="8">
    <cellStyle name="Comma 4" xfId="5"/>
    <cellStyle name="Įprastas" xfId="0" builtinId="0"/>
    <cellStyle name="Kablelis" xfId="1" builtinId="3"/>
    <cellStyle name="Normal 11" xfId="2"/>
    <cellStyle name="Normal 14 2" xfId="6"/>
    <cellStyle name="Normal 2" xfId="4"/>
    <cellStyle name="Normal 3" xfId="7"/>
    <cellStyle name="Normal 5 5" xfId="3"/>
  </cellStyles>
  <dxfs count="0"/>
  <tableStyles count="0" defaultTableStyle="TableStyleMedium2" defaultPivotStyle="PivotStyleLight16"/>
  <colors>
    <mruColors>
      <color rgb="FFE5E0D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1"/>
  <sheetViews>
    <sheetView tabSelected="1" topLeftCell="A148" zoomScale="96" zoomScaleNormal="96" workbookViewId="0">
      <selection activeCell="K150" sqref="K150"/>
    </sheetView>
  </sheetViews>
  <sheetFormatPr defaultColWidth="9.140625" defaultRowHeight="15" x14ac:dyDescent="0.25"/>
  <cols>
    <col min="1" max="1" width="10.140625" style="36" customWidth="1"/>
    <col min="2" max="2" width="1.140625" style="36" hidden="1" customWidth="1"/>
    <col min="3" max="3" width="16.85546875" style="36" customWidth="1"/>
    <col min="4" max="4" width="20.42578125" style="36" customWidth="1"/>
    <col min="5" max="5" width="11" style="50" customWidth="1"/>
    <col min="6" max="6" width="10.85546875" style="51" customWidth="1"/>
    <col min="7" max="7" width="12.7109375" style="37" customWidth="1"/>
    <col min="8" max="8" width="9.85546875" style="37" customWidth="1"/>
    <col min="9" max="9" width="8.7109375" style="52" customWidth="1"/>
    <col min="10" max="10" width="11" style="37" customWidth="1"/>
    <col min="11" max="11" width="15.140625" style="96" customWidth="1"/>
    <col min="12" max="12" width="14.5703125" style="96" customWidth="1"/>
    <col min="13" max="13" width="18.140625" style="36" customWidth="1"/>
    <col min="14" max="16384" width="9.140625" style="1"/>
  </cols>
  <sheetData>
    <row r="1" spans="1:13" x14ac:dyDescent="0.25">
      <c r="A1" s="28" t="s">
        <v>0</v>
      </c>
      <c r="B1" s="29"/>
      <c r="C1" s="29"/>
      <c r="D1" s="30"/>
      <c r="E1" s="31"/>
      <c r="F1" s="32"/>
      <c r="G1" s="33"/>
      <c r="H1" s="33"/>
      <c r="I1" s="34"/>
      <c r="J1" s="33"/>
      <c r="K1" s="90"/>
      <c r="L1" s="90"/>
      <c r="M1" s="35"/>
    </row>
    <row r="2" spans="1:13" ht="18.75" x14ac:dyDescent="0.25">
      <c r="A2" s="103" t="s">
        <v>1</v>
      </c>
      <c r="B2" s="103"/>
      <c r="C2" s="103"/>
      <c r="D2" s="103"/>
      <c r="E2" s="103"/>
      <c r="F2" s="103"/>
      <c r="G2" s="103"/>
      <c r="H2" s="103"/>
      <c r="I2" s="103"/>
      <c r="J2" s="103"/>
      <c r="K2" s="103"/>
      <c r="L2" s="104"/>
      <c r="M2" s="104"/>
    </row>
    <row r="3" spans="1:13" ht="17.25" customHeight="1" x14ac:dyDescent="0.25">
      <c r="A3" s="109" t="s">
        <v>2</v>
      </c>
      <c r="B3" s="109"/>
      <c r="C3" s="109"/>
      <c r="D3" s="109"/>
      <c r="E3" s="109"/>
      <c r="F3" s="109"/>
      <c r="G3" s="109"/>
      <c r="H3" s="109"/>
      <c r="I3" s="109"/>
      <c r="J3" s="109"/>
      <c r="K3" s="109"/>
      <c r="L3" s="109"/>
      <c r="M3" s="37"/>
    </row>
    <row r="4" spans="1:13" x14ac:dyDescent="0.25">
      <c r="A4" s="109" t="s">
        <v>3</v>
      </c>
      <c r="B4" s="109"/>
      <c r="C4" s="109"/>
      <c r="D4" s="109"/>
      <c r="E4" s="109"/>
      <c r="F4" s="109"/>
      <c r="G4" s="109"/>
      <c r="H4" s="109"/>
      <c r="I4" s="109"/>
      <c r="J4" s="109"/>
      <c r="K4" s="109"/>
      <c r="L4" s="109"/>
      <c r="M4" s="37"/>
    </row>
    <row r="5" spans="1:13" x14ac:dyDescent="0.25">
      <c r="A5" s="109" t="s">
        <v>4</v>
      </c>
      <c r="B5" s="109"/>
      <c r="C5" s="109"/>
      <c r="D5" s="109"/>
      <c r="E5" s="109"/>
      <c r="F5" s="109"/>
      <c r="G5" s="109"/>
      <c r="H5" s="109"/>
      <c r="I5" s="109"/>
      <c r="J5" s="109"/>
      <c r="K5" s="109"/>
      <c r="L5" s="109"/>
      <c r="M5" s="37"/>
    </row>
    <row r="6" spans="1:13" ht="15.75" customHeight="1" x14ac:dyDescent="0.25">
      <c r="A6" s="110" t="s">
        <v>5</v>
      </c>
      <c r="B6" s="110"/>
      <c r="C6" s="110"/>
      <c r="D6" s="110"/>
      <c r="E6" s="110"/>
      <c r="F6" s="110"/>
      <c r="G6" s="110"/>
      <c r="H6" s="110"/>
      <c r="I6" s="110"/>
      <c r="J6" s="110"/>
      <c r="K6" s="110"/>
      <c r="L6" s="110"/>
      <c r="M6" s="37"/>
    </row>
    <row r="7" spans="1:13" ht="136.5" customHeight="1" x14ac:dyDescent="0.25">
      <c r="A7" s="110" t="s">
        <v>458</v>
      </c>
      <c r="B7" s="110"/>
      <c r="C7" s="110"/>
      <c r="D7" s="110"/>
      <c r="E7" s="110"/>
      <c r="F7" s="110"/>
      <c r="G7" s="110"/>
      <c r="H7" s="110"/>
      <c r="I7" s="110"/>
      <c r="J7" s="110"/>
      <c r="K7" s="110"/>
      <c r="L7" s="110"/>
      <c r="M7" s="1"/>
    </row>
    <row r="8" spans="1:13" ht="99" customHeight="1" thickBot="1" x14ac:dyDescent="0.3">
      <c r="A8" s="111" t="s">
        <v>459</v>
      </c>
      <c r="B8" s="111"/>
      <c r="C8" s="111"/>
      <c r="D8" s="111"/>
      <c r="E8" s="111"/>
      <c r="F8" s="111"/>
      <c r="G8" s="111"/>
      <c r="H8" s="111"/>
      <c r="I8" s="111"/>
      <c r="J8" s="111"/>
      <c r="K8" s="111"/>
      <c r="L8" s="111"/>
      <c r="M8" s="1"/>
    </row>
    <row r="9" spans="1:13" ht="143.25" thickBot="1" x14ac:dyDescent="0.3">
      <c r="A9" s="65" t="s">
        <v>6</v>
      </c>
      <c r="B9" s="66" t="s">
        <v>7</v>
      </c>
      <c r="C9" s="66" t="s">
        <v>8</v>
      </c>
      <c r="D9" s="66" t="s">
        <v>9</v>
      </c>
      <c r="E9" s="66" t="s">
        <v>10</v>
      </c>
      <c r="F9" s="67" t="s">
        <v>456</v>
      </c>
      <c r="G9" s="68" t="s">
        <v>457</v>
      </c>
      <c r="H9" s="69" t="s">
        <v>11</v>
      </c>
      <c r="I9" s="70" t="s">
        <v>12</v>
      </c>
      <c r="J9" s="63" t="s">
        <v>451</v>
      </c>
      <c r="K9" s="63" t="s">
        <v>452</v>
      </c>
      <c r="L9" s="64" t="s">
        <v>453</v>
      </c>
      <c r="M9" s="1"/>
    </row>
    <row r="10" spans="1:13" ht="177.75" hidden="1" customHeight="1" x14ac:dyDescent="0.25">
      <c r="A10" s="58" t="s">
        <v>13</v>
      </c>
      <c r="B10" s="108" t="s">
        <v>14</v>
      </c>
      <c r="C10" s="58" t="s">
        <v>15</v>
      </c>
      <c r="D10" s="58" t="s">
        <v>16</v>
      </c>
      <c r="E10" s="59"/>
      <c r="F10" s="60"/>
      <c r="G10" s="54"/>
      <c r="H10" s="61"/>
      <c r="I10" s="62"/>
      <c r="J10" s="54"/>
      <c r="K10" s="91"/>
      <c r="L10" s="91"/>
      <c r="M10" s="1"/>
    </row>
    <row r="11" spans="1:13" ht="129.75" hidden="1" customHeight="1" x14ac:dyDescent="0.25">
      <c r="A11" s="15" t="s">
        <v>17</v>
      </c>
      <c r="B11" s="101"/>
      <c r="C11" s="15" t="s">
        <v>18</v>
      </c>
      <c r="D11" s="15" t="s">
        <v>19</v>
      </c>
      <c r="E11" s="23" t="s">
        <v>20</v>
      </c>
      <c r="F11" s="19">
        <v>10</v>
      </c>
      <c r="G11" s="2"/>
      <c r="H11" s="56">
        <v>190</v>
      </c>
      <c r="I11" s="57">
        <v>5</v>
      </c>
      <c r="J11" s="2"/>
      <c r="K11" s="92"/>
      <c r="L11" s="92"/>
      <c r="M11" s="1"/>
    </row>
    <row r="12" spans="1:13" ht="129.75" hidden="1" customHeight="1" x14ac:dyDescent="0.25">
      <c r="A12" s="15" t="s">
        <v>21</v>
      </c>
      <c r="B12" s="101"/>
      <c r="C12" s="15" t="s">
        <v>22</v>
      </c>
      <c r="D12" s="15" t="s">
        <v>23</v>
      </c>
      <c r="E12" s="23" t="s">
        <v>20</v>
      </c>
      <c r="F12" s="19">
        <v>6</v>
      </c>
      <c r="G12" s="2"/>
      <c r="H12" s="56">
        <v>190</v>
      </c>
      <c r="I12" s="57">
        <v>5</v>
      </c>
      <c r="J12" s="2"/>
      <c r="K12" s="92"/>
      <c r="L12" s="92"/>
      <c r="M12" s="1"/>
    </row>
    <row r="13" spans="1:13" ht="105.75" hidden="1" customHeight="1" x14ac:dyDescent="0.25">
      <c r="A13" s="15" t="s">
        <v>24</v>
      </c>
      <c r="B13" s="101"/>
      <c r="C13" s="15" t="s">
        <v>25</v>
      </c>
      <c r="D13" s="15" t="s">
        <v>26</v>
      </c>
      <c r="E13" s="23" t="s">
        <v>20</v>
      </c>
      <c r="F13" s="19">
        <v>2</v>
      </c>
      <c r="G13" s="2"/>
      <c r="H13" s="56">
        <v>190</v>
      </c>
      <c r="I13" s="57">
        <v>5</v>
      </c>
      <c r="J13" s="2"/>
      <c r="K13" s="92"/>
      <c r="L13" s="92"/>
      <c r="M13" s="1"/>
    </row>
    <row r="14" spans="1:13" ht="131.25" hidden="1" customHeight="1" x14ac:dyDescent="0.25">
      <c r="A14" s="15" t="s">
        <v>27</v>
      </c>
      <c r="B14" s="101"/>
      <c r="C14" s="15" t="s">
        <v>28</v>
      </c>
      <c r="D14" s="15" t="s">
        <v>29</v>
      </c>
      <c r="E14" s="23" t="s">
        <v>20</v>
      </c>
      <c r="F14" s="19">
        <v>6</v>
      </c>
      <c r="G14" s="2"/>
      <c r="H14" s="56">
        <v>190</v>
      </c>
      <c r="I14" s="57">
        <v>5</v>
      </c>
      <c r="J14" s="2"/>
      <c r="K14" s="92"/>
      <c r="L14" s="92"/>
      <c r="M14" s="1"/>
    </row>
    <row r="15" spans="1:13" ht="179.25" hidden="1" customHeight="1" x14ac:dyDescent="0.25">
      <c r="A15" s="15" t="s">
        <v>30</v>
      </c>
      <c r="B15" s="101"/>
      <c r="C15" s="15" t="s">
        <v>31</v>
      </c>
      <c r="D15" s="15" t="s">
        <v>32</v>
      </c>
      <c r="E15" s="23" t="s">
        <v>20</v>
      </c>
      <c r="F15" s="19">
        <v>10</v>
      </c>
      <c r="G15" s="2"/>
      <c r="H15" s="56">
        <v>195</v>
      </c>
      <c r="I15" s="57">
        <v>5</v>
      </c>
      <c r="J15" s="2"/>
      <c r="K15" s="92"/>
      <c r="L15" s="92"/>
      <c r="M15" s="1"/>
    </row>
    <row r="16" spans="1:13" ht="156" hidden="1" customHeight="1" x14ac:dyDescent="0.25">
      <c r="A16" s="15" t="s">
        <v>33</v>
      </c>
      <c r="B16" s="101"/>
      <c r="C16" s="15" t="s">
        <v>34</v>
      </c>
      <c r="D16" s="15" t="s">
        <v>35</v>
      </c>
      <c r="E16" s="23" t="s">
        <v>20</v>
      </c>
      <c r="F16" s="19">
        <v>15</v>
      </c>
      <c r="G16" s="2"/>
      <c r="H16" s="56">
        <v>135</v>
      </c>
      <c r="I16" s="57">
        <v>5</v>
      </c>
      <c r="J16" s="2"/>
      <c r="K16" s="92"/>
      <c r="L16" s="92"/>
      <c r="M16" s="1"/>
    </row>
    <row r="17" spans="1:13" ht="120.75" hidden="1" customHeight="1" x14ac:dyDescent="0.25">
      <c r="A17" s="15" t="s">
        <v>36</v>
      </c>
      <c r="B17" s="101"/>
      <c r="C17" s="39" t="s">
        <v>37</v>
      </c>
      <c r="D17" s="15" t="s">
        <v>38</v>
      </c>
      <c r="E17" s="23" t="s">
        <v>20</v>
      </c>
      <c r="F17" s="19">
        <v>15</v>
      </c>
      <c r="G17" s="2"/>
      <c r="H17" s="56">
        <v>135</v>
      </c>
      <c r="I17" s="57">
        <v>5</v>
      </c>
      <c r="J17" s="2"/>
      <c r="K17" s="92"/>
      <c r="L17" s="92"/>
      <c r="M17" s="1"/>
    </row>
    <row r="18" spans="1:13" ht="168.75" hidden="1" customHeight="1" x14ac:dyDescent="0.25">
      <c r="A18" s="15" t="s">
        <v>39</v>
      </c>
      <c r="B18" s="101"/>
      <c r="C18" s="39" t="s">
        <v>40</v>
      </c>
      <c r="D18" s="15" t="s">
        <v>41</v>
      </c>
      <c r="E18" s="23" t="s">
        <v>20</v>
      </c>
      <c r="F18" s="19">
        <v>5</v>
      </c>
      <c r="G18" s="2"/>
      <c r="H18" s="56">
        <v>130</v>
      </c>
      <c r="I18" s="57">
        <v>5</v>
      </c>
      <c r="J18" s="2"/>
      <c r="K18" s="92"/>
      <c r="L18" s="92"/>
      <c r="M18" s="1"/>
    </row>
    <row r="19" spans="1:13" ht="298.5" hidden="1" customHeight="1" x14ac:dyDescent="0.25">
      <c r="A19" s="15" t="s">
        <v>42</v>
      </c>
      <c r="B19" s="101"/>
      <c r="C19" s="39" t="s">
        <v>43</v>
      </c>
      <c r="D19" s="15" t="s">
        <v>44</v>
      </c>
      <c r="E19" s="23" t="s">
        <v>20</v>
      </c>
      <c r="F19" s="19">
        <v>5</v>
      </c>
      <c r="G19" s="2"/>
      <c r="H19" s="56">
        <v>130</v>
      </c>
      <c r="I19" s="57">
        <v>5</v>
      </c>
      <c r="J19" s="2"/>
      <c r="K19" s="92"/>
      <c r="L19" s="92"/>
      <c r="M19" s="1"/>
    </row>
    <row r="20" spans="1:13" ht="409.6" hidden="1" x14ac:dyDescent="0.25">
      <c r="A20" s="15" t="s">
        <v>45</v>
      </c>
      <c r="B20" s="101"/>
      <c r="C20" s="15" t="s">
        <v>46</v>
      </c>
      <c r="D20" s="15" t="s">
        <v>47</v>
      </c>
      <c r="E20" s="23" t="s">
        <v>20</v>
      </c>
      <c r="F20" s="19">
        <v>20</v>
      </c>
      <c r="G20" s="2"/>
      <c r="H20" s="56">
        <v>185</v>
      </c>
      <c r="I20" s="57">
        <v>5</v>
      </c>
      <c r="J20" s="2"/>
      <c r="K20" s="92"/>
      <c r="L20" s="92"/>
      <c r="M20" s="1"/>
    </row>
    <row r="21" spans="1:13" ht="289.89999999999998" hidden="1" x14ac:dyDescent="0.25">
      <c r="A21" s="15" t="s">
        <v>48</v>
      </c>
      <c r="B21" s="101"/>
      <c r="C21" s="15" t="s">
        <v>49</v>
      </c>
      <c r="D21" s="15" t="s">
        <v>50</v>
      </c>
      <c r="E21" s="23" t="s">
        <v>20</v>
      </c>
      <c r="F21" s="19">
        <v>15</v>
      </c>
      <c r="G21" s="2"/>
      <c r="H21" s="56">
        <v>170</v>
      </c>
      <c r="I21" s="57">
        <v>5</v>
      </c>
      <c r="J21" s="2"/>
      <c r="K21" s="92"/>
      <c r="L21" s="92"/>
      <c r="M21" s="1"/>
    </row>
    <row r="22" spans="1:13" ht="149.25" hidden="1" customHeight="1" x14ac:dyDescent="0.25">
      <c r="A22" s="15" t="s">
        <v>51</v>
      </c>
      <c r="B22" s="101"/>
      <c r="C22" s="15" t="s">
        <v>52</v>
      </c>
      <c r="D22" s="15" t="s">
        <v>53</v>
      </c>
      <c r="E22" s="23" t="s">
        <v>20</v>
      </c>
      <c r="F22" s="19">
        <v>10</v>
      </c>
      <c r="G22" s="2"/>
      <c r="H22" s="56">
        <v>170</v>
      </c>
      <c r="I22" s="57">
        <v>5</v>
      </c>
      <c r="J22" s="2"/>
      <c r="K22" s="92"/>
      <c r="L22" s="92"/>
      <c r="M22" s="1"/>
    </row>
    <row r="23" spans="1:13" ht="129.75" hidden="1" customHeight="1" x14ac:dyDescent="0.25">
      <c r="A23" s="15" t="s">
        <v>54</v>
      </c>
      <c r="B23" s="101"/>
      <c r="C23" s="15" t="s">
        <v>52</v>
      </c>
      <c r="D23" s="15" t="s">
        <v>55</v>
      </c>
      <c r="E23" s="23" t="s">
        <v>20</v>
      </c>
      <c r="F23" s="19">
        <v>10</v>
      </c>
      <c r="G23" s="2"/>
      <c r="H23" s="56">
        <v>170</v>
      </c>
      <c r="I23" s="57">
        <v>5</v>
      </c>
      <c r="J23" s="2"/>
      <c r="K23" s="92"/>
      <c r="L23" s="92"/>
      <c r="M23" s="1"/>
    </row>
    <row r="24" spans="1:13" ht="181.5" hidden="1" customHeight="1" x14ac:dyDescent="0.25">
      <c r="A24" s="15" t="s">
        <v>56</v>
      </c>
      <c r="B24" s="101"/>
      <c r="C24" s="15" t="s">
        <v>52</v>
      </c>
      <c r="D24" s="15" t="s">
        <v>57</v>
      </c>
      <c r="E24" s="23" t="s">
        <v>20</v>
      </c>
      <c r="F24" s="19">
        <v>10</v>
      </c>
      <c r="G24" s="2"/>
      <c r="H24" s="56">
        <v>170</v>
      </c>
      <c r="I24" s="57">
        <v>5</v>
      </c>
      <c r="J24" s="2"/>
      <c r="K24" s="92"/>
      <c r="L24" s="92"/>
      <c r="M24" s="1"/>
    </row>
    <row r="25" spans="1:13" ht="90.75" hidden="1" customHeight="1" x14ac:dyDescent="0.25">
      <c r="A25" s="15" t="s">
        <v>58</v>
      </c>
      <c r="B25" s="101"/>
      <c r="C25" s="15" t="s">
        <v>52</v>
      </c>
      <c r="D25" s="15" t="s">
        <v>59</v>
      </c>
      <c r="E25" s="23" t="s">
        <v>20</v>
      </c>
      <c r="F25" s="19">
        <v>10</v>
      </c>
      <c r="G25" s="2"/>
      <c r="H25" s="56">
        <v>170</v>
      </c>
      <c r="I25" s="57">
        <v>5</v>
      </c>
      <c r="J25" s="2"/>
      <c r="K25" s="92"/>
      <c r="L25" s="92"/>
      <c r="M25" s="1"/>
    </row>
    <row r="26" spans="1:13" ht="84" hidden="1" customHeight="1" x14ac:dyDescent="0.25">
      <c r="A26" s="15" t="s">
        <v>60</v>
      </c>
      <c r="B26" s="101"/>
      <c r="C26" s="15" t="s">
        <v>61</v>
      </c>
      <c r="D26" s="15" t="s">
        <v>62</v>
      </c>
      <c r="E26" s="23" t="s">
        <v>20</v>
      </c>
      <c r="F26" s="19">
        <v>20</v>
      </c>
      <c r="G26" s="2"/>
      <c r="H26" s="56">
        <v>95</v>
      </c>
      <c r="I26" s="57">
        <v>5</v>
      </c>
      <c r="J26" s="2"/>
      <c r="K26" s="92"/>
      <c r="L26" s="92"/>
      <c r="M26" s="1"/>
    </row>
    <row r="27" spans="1:13" ht="165.6" hidden="1" x14ac:dyDescent="0.25">
      <c r="A27" s="15" t="s">
        <v>63</v>
      </c>
      <c r="B27" s="101"/>
      <c r="C27" s="15" t="s">
        <v>61</v>
      </c>
      <c r="D27" s="15" t="s">
        <v>64</v>
      </c>
      <c r="E27" s="23" t="s">
        <v>20</v>
      </c>
      <c r="F27" s="19">
        <v>20</v>
      </c>
      <c r="G27" s="2"/>
      <c r="H27" s="56">
        <v>95</v>
      </c>
      <c r="I27" s="57">
        <v>5</v>
      </c>
      <c r="J27" s="2"/>
      <c r="K27" s="92"/>
      <c r="L27" s="92"/>
      <c r="M27" s="1"/>
    </row>
    <row r="28" spans="1:13" ht="165.6" hidden="1" x14ac:dyDescent="0.25">
      <c r="A28" s="15" t="s">
        <v>65</v>
      </c>
      <c r="B28" s="101"/>
      <c r="C28" s="15" t="s">
        <v>61</v>
      </c>
      <c r="D28" s="15" t="s">
        <v>66</v>
      </c>
      <c r="E28" s="23" t="s">
        <v>20</v>
      </c>
      <c r="F28" s="19">
        <v>5</v>
      </c>
      <c r="G28" s="2"/>
      <c r="H28" s="56">
        <v>170</v>
      </c>
      <c r="I28" s="57">
        <v>5</v>
      </c>
      <c r="J28" s="2"/>
      <c r="K28" s="92"/>
      <c r="L28" s="92"/>
      <c r="M28" s="1"/>
    </row>
    <row r="29" spans="1:13" ht="165.6" hidden="1" x14ac:dyDescent="0.25">
      <c r="A29" s="15" t="s">
        <v>67</v>
      </c>
      <c r="B29" s="101"/>
      <c r="C29" s="15" t="s">
        <v>68</v>
      </c>
      <c r="D29" s="15" t="s">
        <v>69</v>
      </c>
      <c r="E29" s="23" t="s">
        <v>20</v>
      </c>
      <c r="F29" s="19">
        <v>5</v>
      </c>
      <c r="G29" s="2"/>
      <c r="H29" s="56">
        <v>185</v>
      </c>
      <c r="I29" s="57">
        <v>5</v>
      </c>
      <c r="J29" s="2"/>
      <c r="K29" s="92"/>
      <c r="L29" s="92"/>
      <c r="M29" s="1"/>
    </row>
    <row r="30" spans="1:13" ht="133.5" hidden="1" customHeight="1" x14ac:dyDescent="0.25">
      <c r="A30" s="15" t="s">
        <v>70</v>
      </c>
      <c r="B30" s="101"/>
      <c r="C30" s="15" t="s">
        <v>71</v>
      </c>
      <c r="D30" s="15" t="s">
        <v>72</v>
      </c>
      <c r="E30" s="23" t="s">
        <v>20</v>
      </c>
      <c r="F30" s="19">
        <v>3</v>
      </c>
      <c r="G30" s="2"/>
      <c r="H30" s="56">
        <v>290</v>
      </c>
      <c r="I30" s="57">
        <v>5</v>
      </c>
      <c r="J30" s="2"/>
      <c r="K30" s="92"/>
      <c r="L30" s="92"/>
      <c r="M30" s="1"/>
    </row>
    <row r="31" spans="1:13" ht="372.6" hidden="1" x14ac:dyDescent="0.25">
      <c r="A31" s="15" t="s">
        <v>73</v>
      </c>
      <c r="B31" s="101"/>
      <c r="C31" s="15" t="s">
        <v>71</v>
      </c>
      <c r="D31" s="15" t="s">
        <v>74</v>
      </c>
      <c r="E31" s="23" t="s">
        <v>20</v>
      </c>
      <c r="F31" s="19">
        <v>3</v>
      </c>
      <c r="G31" s="2"/>
      <c r="H31" s="56">
        <v>290</v>
      </c>
      <c r="I31" s="57">
        <v>5</v>
      </c>
      <c r="J31" s="2"/>
      <c r="K31" s="92"/>
      <c r="L31" s="92"/>
      <c r="M31" s="1"/>
    </row>
    <row r="32" spans="1:13" ht="114.75" hidden="1" customHeight="1" x14ac:dyDescent="0.25">
      <c r="A32" s="15" t="s">
        <v>75</v>
      </c>
      <c r="B32" s="101"/>
      <c r="C32" s="15" t="s">
        <v>76</v>
      </c>
      <c r="D32" s="15" t="s">
        <v>77</v>
      </c>
      <c r="E32" s="23" t="s">
        <v>20</v>
      </c>
      <c r="F32" s="19">
        <v>4</v>
      </c>
      <c r="G32" s="2"/>
      <c r="H32" s="56">
        <v>290</v>
      </c>
      <c r="I32" s="57">
        <v>5</v>
      </c>
      <c r="J32" s="2"/>
      <c r="K32" s="92"/>
      <c r="L32" s="92"/>
      <c r="M32" s="1"/>
    </row>
    <row r="33" spans="1:13" ht="114.75" hidden="1" customHeight="1" x14ac:dyDescent="0.25">
      <c r="A33" s="15" t="s">
        <v>78</v>
      </c>
      <c r="B33" s="101"/>
      <c r="C33" s="15" t="s">
        <v>79</v>
      </c>
      <c r="D33" s="15" t="s">
        <v>80</v>
      </c>
      <c r="E33" s="23" t="s">
        <v>20</v>
      </c>
      <c r="F33" s="19">
        <v>15</v>
      </c>
      <c r="G33" s="2"/>
      <c r="H33" s="56">
        <v>105</v>
      </c>
      <c r="I33" s="57">
        <v>5</v>
      </c>
      <c r="J33" s="2"/>
      <c r="K33" s="92"/>
      <c r="L33" s="92"/>
      <c r="M33" s="1"/>
    </row>
    <row r="34" spans="1:13" ht="199.5" hidden="1" customHeight="1" x14ac:dyDescent="0.25">
      <c r="A34" s="15" t="s">
        <v>81</v>
      </c>
      <c r="B34" s="101"/>
      <c r="C34" s="15" t="s">
        <v>82</v>
      </c>
      <c r="D34" s="15" t="s">
        <v>83</v>
      </c>
      <c r="E34" s="23" t="s">
        <v>20</v>
      </c>
      <c r="F34" s="19">
        <v>15</v>
      </c>
      <c r="G34" s="2"/>
      <c r="H34" s="56">
        <v>105</v>
      </c>
      <c r="I34" s="57">
        <v>5</v>
      </c>
      <c r="J34" s="2"/>
      <c r="K34" s="92"/>
      <c r="L34" s="92"/>
      <c r="M34" s="1"/>
    </row>
    <row r="35" spans="1:13" ht="409.6" hidden="1" x14ac:dyDescent="0.25">
      <c r="A35" s="85" t="s">
        <v>84</v>
      </c>
      <c r="B35" s="101"/>
      <c r="C35" s="15" t="s">
        <v>85</v>
      </c>
      <c r="D35" s="15" t="s">
        <v>86</v>
      </c>
      <c r="E35" s="23" t="s">
        <v>20</v>
      </c>
      <c r="F35" s="19">
        <v>4</v>
      </c>
      <c r="G35" s="2"/>
      <c r="H35" s="56">
        <v>196</v>
      </c>
      <c r="I35" s="57">
        <v>5</v>
      </c>
      <c r="J35" s="2"/>
      <c r="K35" s="92"/>
      <c r="L35" s="92"/>
      <c r="M35" s="1"/>
    </row>
    <row r="36" spans="1:13" ht="86.25" hidden="1" customHeight="1" x14ac:dyDescent="0.25">
      <c r="A36" s="15" t="s">
        <v>87</v>
      </c>
      <c r="B36" s="101"/>
      <c r="C36" s="15" t="s">
        <v>88</v>
      </c>
      <c r="D36" s="15" t="s">
        <v>89</v>
      </c>
      <c r="E36" s="23" t="s">
        <v>20</v>
      </c>
      <c r="F36" s="19">
        <v>25</v>
      </c>
      <c r="G36" s="2"/>
      <c r="H36" s="56">
        <v>130</v>
      </c>
      <c r="I36" s="57">
        <v>5</v>
      </c>
      <c r="J36" s="2"/>
      <c r="K36" s="92"/>
      <c r="L36" s="92"/>
      <c r="M36" s="1"/>
    </row>
    <row r="37" spans="1:13" ht="234.6" hidden="1" x14ac:dyDescent="0.25">
      <c r="A37" s="15" t="s">
        <v>90</v>
      </c>
      <c r="B37" s="101"/>
      <c r="C37" s="15" t="s">
        <v>91</v>
      </c>
      <c r="D37" s="15" t="s">
        <v>92</v>
      </c>
      <c r="E37" s="23" t="s">
        <v>20</v>
      </c>
      <c r="F37" s="19">
        <v>2</v>
      </c>
      <c r="G37" s="2"/>
      <c r="H37" s="56">
        <v>95</v>
      </c>
      <c r="I37" s="57">
        <v>5</v>
      </c>
      <c r="J37" s="2"/>
      <c r="K37" s="92"/>
      <c r="L37" s="92"/>
      <c r="M37" s="1"/>
    </row>
    <row r="38" spans="1:13" ht="126.75" hidden="1" customHeight="1" x14ac:dyDescent="0.25">
      <c r="A38" s="15" t="s">
        <v>93</v>
      </c>
      <c r="B38" s="101"/>
      <c r="C38" s="15" t="s">
        <v>94</v>
      </c>
      <c r="D38" s="15" t="s">
        <v>95</v>
      </c>
      <c r="E38" s="23" t="s">
        <v>20</v>
      </c>
      <c r="F38" s="19">
        <v>4</v>
      </c>
      <c r="G38" s="2"/>
      <c r="H38" s="56">
        <v>105</v>
      </c>
      <c r="I38" s="57">
        <v>5</v>
      </c>
      <c r="J38" s="2"/>
      <c r="K38" s="92"/>
      <c r="L38" s="92"/>
      <c r="M38" s="1"/>
    </row>
    <row r="39" spans="1:13" ht="118.5" hidden="1" customHeight="1" x14ac:dyDescent="0.25">
      <c r="A39" s="15" t="s">
        <v>96</v>
      </c>
      <c r="B39" s="101"/>
      <c r="C39" s="15" t="s">
        <v>97</v>
      </c>
      <c r="D39" s="15" t="s">
        <v>98</v>
      </c>
      <c r="E39" s="23" t="s">
        <v>99</v>
      </c>
      <c r="F39" s="19">
        <v>4</v>
      </c>
      <c r="G39" s="2"/>
      <c r="H39" s="56">
        <v>130</v>
      </c>
      <c r="I39" s="57">
        <v>5</v>
      </c>
      <c r="J39" s="2"/>
      <c r="K39" s="92"/>
      <c r="L39" s="92"/>
      <c r="M39" s="1"/>
    </row>
    <row r="40" spans="1:13" ht="118.5" hidden="1" customHeight="1" x14ac:dyDescent="0.25">
      <c r="A40" s="15" t="s">
        <v>100</v>
      </c>
      <c r="B40" s="101"/>
      <c r="C40" s="15" t="s">
        <v>101</v>
      </c>
      <c r="D40" s="15" t="s">
        <v>102</v>
      </c>
      <c r="E40" s="23" t="s">
        <v>99</v>
      </c>
      <c r="F40" s="19">
        <v>4</v>
      </c>
      <c r="G40" s="2"/>
      <c r="H40" s="56">
        <v>160</v>
      </c>
      <c r="I40" s="57">
        <v>5</v>
      </c>
      <c r="J40" s="2"/>
      <c r="K40" s="92"/>
      <c r="L40" s="92"/>
      <c r="M40" s="1"/>
    </row>
    <row r="41" spans="1:13" ht="90.75" hidden="1" customHeight="1" x14ac:dyDescent="0.25">
      <c r="A41" s="15" t="s">
        <v>103</v>
      </c>
      <c r="B41" s="101"/>
      <c r="C41" s="15" t="s">
        <v>104</v>
      </c>
      <c r="D41" s="15" t="s">
        <v>105</v>
      </c>
      <c r="E41" s="23" t="s">
        <v>20</v>
      </c>
      <c r="F41" s="19">
        <v>2</v>
      </c>
      <c r="G41" s="2"/>
      <c r="H41" s="56">
        <v>145</v>
      </c>
      <c r="I41" s="57">
        <v>5</v>
      </c>
      <c r="J41" s="2"/>
      <c r="K41" s="92"/>
      <c r="L41" s="92"/>
      <c r="M41" s="1"/>
    </row>
    <row r="42" spans="1:13" ht="120.75" hidden="1" customHeight="1" x14ac:dyDescent="0.25">
      <c r="A42" s="15" t="s">
        <v>106</v>
      </c>
      <c r="B42" s="101"/>
      <c r="C42" s="15" t="s">
        <v>107</v>
      </c>
      <c r="D42" s="15" t="s">
        <v>108</v>
      </c>
      <c r="E42" s="23" t="s">
        <v>20</v>
      </c>
      <c r="F42" s="19">
        <v>2</v>
      </c>
      <c r="G42" s="2"/>
      <c r="H42" s="56">
        <v>155</v>
      </c>
      <c r="I42" s="57">
        <v>5</v>
      </c>
      <c r="J42" s="2"/>
      <c r="K42" s="92"/>
      <c r="L42" s="92"/>
      <c r="M42" s="1"/>
    </row>
    <row r="43" spans="1:13" ht="105" hidden="1" customHeight="1" x14ac:dyDescent="0.25">
      <c r="A43" s="15" t="s">
        <v>109</v>
      </c>
      <c r="B43" s="101"/>
      <c r="C43" s="15" t="s">
        <v>110</v>
      </c>
      <c r="D43" s="15" t="s">
        <v>111</v>
      </c>
      <c r="E43" s="23" t="s">
        <v>20</v>
      </c>
      <c r="F43" s="19">
        <v>2</v>
      </c>
      <c r="G43" s="2"/>
      <c r="H43" s="56">
        <v>145</v>
      </c>
      <c r="I43" s="57">
        <v>5</v>
      </c>
      <c r="J43" s="2"/>
      <c r="K43" s="92"/>
      <c r="L43" s="92"/>
      <c r="M43" s="1"/>
    </row>
    <row r="44" spans="1:13" ht="276" hidden="1" x14ac:dyDescent="0.25">
      <c r="A44" s="15" t="s">
        <v>112</v>
      </c>
      <c r="B44" s="101"/>
      <c r="C44" s="15" t="s">
        <v>113</v>
      </c>
      <c r="D44" s="15" t="s">
        <v>114</v>
      </c>
      <c r="E44" s="23" t="s">
        <v>20</v>
      </c>
      <c r="F44" s="19">
        <v>6</v>
      </c>
      <c r="G44" s="2"/>
      <c r="H44" s="56">
        <v>120</v>
      </c>
      <c r="I44" s="57">
        <v>5</v>
      </c>
      <c r="J44" s="2"/>
      <c r="K44" s="92"/>
      <c r="L44" s="92"/>
      <c r="M44" s="1"/>
    </row>
    <row r="45" spans="1:13" ht="303.60000000000002" hidden="1" x14ac:dyDescent="0.25">
      <c r="A45" s="15" t="s">
        <v>115</v>
      </c>
      <c r="B45" s="101"/>
      <c r="C45" s="15" t="s">
        <v>116</v>
      </c>
      <c r="D45" s="15" t="s">
        <v>117</v>
      </c>
      <c r="E45" s="23" t="s">
        <v>20</v>
      </c>
      <c r="F45" s="19">
        <v>6</v>
      </c>
      <c r="G45" s="2"/>
      <c r="H45" s="56">
        <v>120</v>
      </c>
      <c r="I45" s="57">
        <v>5</v>
      </c>
      <c r="J45" s="2"/>
      <c r="K45" s="92"/>
      <c r="L45" s="92"/>
      <c r="M45" s="1"/>
    </row>
    <row r="46" spans="1:13" ht="30" hidden="1" customHeight="1" x14ac:dyDescent="0.25">
      <c r="A46" s="15" t="s">
        <v>118</v>
      </c>
      <c r="B46" s="101"/>
      <c r="C46" s="15" t="s">
        <v>119</v>
      </c>
      <c r="D46" s="15" t="s">
        <v>120</v>
      </c>
      <c r="E46" s="23" t="s">
        <v>99</v>
      </c>
      <c r="F46" s="19">
        <v>2</v>
      </c>
      <c r="G46" s="7"/>
      <c r="H46" s="56">
        <v>120</v>
      </c>
      <c r="I46" s="57">
        <v>5</v>
      </c>
      <c r="J46" s="2"/>
      <c r="K46" s="92"/>
      <c r="L46" s="92"/>
      <c r="M46" s="1"/>
    </row>
    <row r="47" spans="1:13" ht="13.9" hidden="1" x14ac:dyDescent="0.25">
      <c r="A47" s="15" t="s">
        <v>121</v>
      </c>
      <c r="B47" s="101"/>
      <c r="C47" s="97" t="s">
        <v>122</v>
      </c>
      <c r="D47" s="97"/>
      <c r="E47" s="23"/>
      <c r="F47" s="19"/>
      <c r="G47" s="7"/>
      <c r="H47" s="56"/>
      <c r="I47" s="57"/>
      <c r="J47" s="2"/>
      <c r="K47" s="92"/>
      <c r="L47" s="92"/>
      <c r="M47" s="1"/>
    </row>
    <row r="48" spans="1:13" ht="110.45" hidden="1" x14ac:dyDescent="0.25">
      <c r="A48" s="15" t="s">
        <v>123</v>
      </c>
      <c r="B48" s="101"/>
      <c r="C48" s="15" t="s">
        <v>124</v>
      </c>
      <c r="D48" s="15" t="s">
        <v>125</v>
      </c>
      <c r="E48" s="23" t="s">
        <v>20</v>
      </c>
      <c r="F48" s="19">
        <v>30</v>
      </c>
      <c r="G48" s="2"/>
      <c r="H48" s="56">
        <v>10</v>
      </c>
      <c r="I48" s="57">
        <v>5</v>
      </c>
      <c r="J48" s="2"/>
      <c r="K48" s="92"/>
      <c r="L48" s="92"/>
      <c r="M48" s="1"/>
    </row>
    <row r="49" spans="1:13" ht="110.45" hidden="1" x14ac:dyDescent="0.25">
      <c r="A49" s="15" t="s">
        <v>126</v>
      </c>
      <c r="B49" s="101"/>
      <c r="C49" s="15" t="s">
        <v>127</v>
      </c>
      <c r="D49" s="15" t="s">
        <v>128</v>
      </c>
      <c r="E49" s="23" t="s">
        <v>20</v>
      </c>
      <c r="F49" s="19">
        <v>2</v>
      </c>
      <c r="G49" s="2"/>
      <c r="H49" s="56">
        <v>10</v>
      </c>
      <c r="I49" s="57">
        <v>5</v>
      </c>
      <c r="J49" s="2"/>
      <c r="K49" s="92"/>
      <c r="L49" s="92"/>
      <c r="M49" s="1"/>
    </row>
    <row r="50" spans="1:13" ht="124.15" hidden="1" x14ac:dyDescent="0.25">
      <c r="A50" s="15" t="s">
        <v>129</v>
      </c>
      <c r="B50" s="101"/>
      <c r="C50" s="15" t="s">
        <v>130</v>
      </c>
      <c r="D50" s="15" t="s">
        <v>131</v>
      </c>
      <c r="E50" s="23" t="s">
        <v>20</v>
      </c>
      <c r="F50" s="19">
        <v>30</v>
      </c>
      <c r="G50" s="2"/>
      <c r="H50" s="56">
        <v>14</v>
      </c>
      <c r="I50" s="57">
        <v>5</v>
      </c>
      <c r="J50" s="2"/>
      <c r="K50" s="92"/>
      <c r="L50" s="92"/>
      <c r="M50" s="1"/>
    </row>
    <row r="51" spans="1:13" ht="124.15" hidden="1" x14ac:dyDescent="0.25">
      <c r="A51" s="15" t="s">
        <v>132</v>
      </c>
      <c r="B51" s="101"/>
      <c r="C51" s="15" t="s">
        <v>133</v>
      </c>
      <c r="D51" s="15" t="s">
        <v>134</v>
      </c>
      <c r="E51" s="23" t="s">
        <v>20</v>
      </c>
      <c r="F51" s="19">
        <v>100</v>
      </c>
      <c r="G51" s="2"/>
      <c r="H51" s="56">
        <v>15</v>
      </c>
      <c r="I51" s="57">
        <v>5</v>
      </c>
      <c r="J51" s="2"/>
      <c r="K51" s="92"/>
      <c r="L51" s="92"/>
      <c r="M51" s="1"/>
    </row>
    <row r="52" spans="1:13" ht="110.45" hidden="1" x14ac:dyDescent="0.25">
      <c r="A52" s="15" t="s">
        <v>135</v>
      </c>
      <c r="B52" s="101"/>
      <c r="C52" s="15" t="s">
        <v>136</v>
      </c>
      <c r="D52" s="15" t="s">
        <v>137</v>
      </c>
      <c r="E52" s="23" t="s">
        <v>20</v>
      </c>
      <c r="F52" s="19">
        <v>40</v>
      </c>
      <c r="G52" s="2"/>
      <c r="H52" s="56">
        <v>10</v>
      </c>
      <c r="I52" s="57">
        <v>5</v>
      </c>
      <c r="J52" s="2"/>
      <c r="K52" s="92"/>
      <c r="L52" s="92"/>
      <c r="M52" s="1"/>
    </row>
    <row r="53" spans="1:13" ht="138" hidden="1" x14ac:dyDescent="0.25">
      <c r="A53" s="15" t="s">
        <v>138</v>
      </c>
      <c r="B53" s="101"/>
      <c r="C53" s="15" t="s">
        <v>133</v>
      </c>
      <c r="D53" s="15" t="s">
        <v>139</v>
      </c>
      <c r="E53" s="23" t="s">
        <v>20</v>
      </c>
      <c r="F53" s="19">
        <v>4</v>
      </c>
      <c r="G53" s="2"/>
      <c r="H53" s="56">
        <v>16</v>
      </c>
      <c r="I53" s="57">
        <v>5</v>
      </c>
      <c r="J53" s="2"/>
      <c r="K53" s="92"/>
      <c r="L53" s="92"/>
      <c r="M53" s="1"/>
    </row>
    <row r="54" spans="1:13" ht="124.15" hidden="1" x14ac:dyDescent="0.25">
      <c r="A54" s="15" t="s">
        <v>140</v>
      </c>
      <c r="B54" s="101"/>
      <c r="C54" s="15" t="s">
        <v>136</v>
      </c>
      <c r="D54" s="15" t="s">
        <v>141</v>
      </c>
      <c r="E54" s="23" t="s">
        <v>20</v>
      </c>
      <c r="F54" s="19">
        <v>4</v>
      </c>
      <c r="G54" s="2"/>
      <c r="H54" s="56">
        <v>15</v>
      </c>
      <c r="I54" s="57">
        <v>5</v>
      </c>
      <c r="J54" s="2"/>
      <c r="K54" s="92"/>
      <c r="L54" s="92"/>
      <c r="M54" s="1"/>
    </row>
    <row r="55" spans="1:13" ht="138" hidden="1" x14ac:dyDescent="0.25">
      <c r="A55" s="15" t="s">
        <v>142</v>
      </c>
      <c r="B55" s="101"/>
      <c r="C55" s="15" t="s">
        <v>143</v>
      </c>
      <c r="D55" s="15" t="s">
        <v>144</v>
      </c>
      <c r="E55" s="23" t="s">
        <v>20</v>
      </c>
      <c r="F55" s="19">
        <v>4</v>
      </c>
      <c r="G55" s="2"/>
      <c r="H55" s="56">
        <v>16</v>
      </c>
      <c r="I55" s="57">
        <v>5</v>
      </c>
      <c r="J55" s="2"/>
      <c r="K55" s="92"/>
      <c r="L55" s="92"/>
      <c r="M55" s="1"/>
    </row>
    <row r="56" spans="1:13" ht="138" hidden="1" x14ac:dyDescent="0.25">
      <c r="A56" s="15" t="s">
        <v>145</v>
      </c>
      <c r="B56" s="101"/>
      <c r="C56" s="15" t="s">
        <v>146</v>
      </c>
      <c r="D56" s="15" t="s">
        <v>147</v>
      </c>
      <c r="E56" s="23" t="s">
        <v>20</v>
      </c>
      <c r="F56" s="19">
        <v>6</v>
      </c>
      <c r="G56" s="2"/>
      <c r="H56" s="56">
        <v>38</v>
      </c>
      <c r="I56" s="57">
        <v>5</v>
      </c>
      <c r="J56" s="2"/>
      <c r="K56" s="92"/>
      <c r="L56" s="92"/>
      <c r="M56" s="1"/>
    </row>
    <row r="57" spans="1:13" ht="110.45" hidden="1" x14ac:dyDescent="0.25">
      <c r="A57" s="15" t="s">
        <v>148</v>
      </c>
      <c r="B57" s="101"/>
      <c r="C57" s="15" t="s">
        <v>149</v>
      </c>
      <c r="D57" s="15" t="s">
        <v>150</v>
      </c>
      <c r="E57" s="23" t="s">
        <v>20</v>
      </c>
      <c r="F57" s="19">
        <v>60</v>
      </c>
      <c r="G57" s="2"/>
      <c r="H57" s="56">
        <v>16</v>
      </c>
      <c r="I57" s="57">
        <v>5</v>
      </c>
      <c r="J57" s="2"/>
      <c r="K57" s="92"/>
      <c r="L57" s="92"/>
      <c r="M57" s="1"/>
    </row>
    <row r="58" spans="1:13" ht="138" hidden="1" x14ac:dyDescent="0.25">
      <c r="A58" s="15" t="s">
        <v>151</v>
      </c>
      <c r="B58" s="101"/>
      <c r="C58" s="15" t="s">
        <v>152</v>
      </c>
      <c r="D58" s="15" t="s">
        <v>153</v>
      </c>
      <c r="E58" s="23" t="s">
        <v>20</v>
      </c>
      <c r="F58" s="19">
        <v>30</v>
      </c>
      <c r="G58" s="7"/>
      <c r="H58" s="56">
        <v>10</v>
      </c>
      <c r="I58" s="57">
        <v>5</v>
      </c>
      <c r="J58" s="2"/>
      <c r="K58" s="92"/>
      <c r="L58" s="92"/>
      <c r="M58" s="1"/>
    </row>
    <row r="59" spans="1:13" ht="138" hidden="1" x14ac:dyDescent="0.25">
      <c r="A59" s="15" t="s">
        <v>154</v>
      </c>
      <c r="B59" s="101"/>
      <c r="C59" s="15" t="s">
        <v>149</v>
      </c>
      <c r="D59" s="15" t="s">
        <v>155</v>
      </c>
      <c r="E59" s="23" t="s">
        <v>20</v>
      </c>
      <c r="F59" s="19">
        <v>4</v>
      </c>
      <c r="G59" s="2"/>
      <c r="H59" s="56">
        <v>16</v>
      </c>
      <c r="I59" s="57">
        <v>5</v>
      </c>
      <c r="J59" s="2"/>
      <c r="K59" s="92"/>
      <c r="L59" s="92"/>
      <c r="M59" s="1"/>
    </row>
    <row r="60" spans="1:13" ht="124.15" hidden="1" x14ac:dyDescent="0.25">
      <c r="A60" s="15" t="s">
        <v>156</v>
      </c>
      <c r="B60" s="101"/>
      <c r="C60" s="15" t="s">
        <v>152</v>
      </c>
      <c r="D60" s="15" t="s">
        <v>157</v>
      </c>
      <c r="E60" s="23" t="s">
        <v>20</v>
      </c>
      <c r="F60" s="19">
        <v>6</v>
      </c>
      <c r="G60" s="2"/>
      <c r="H60" s="56">
        <v>10</v>
      </c>
      <c r="I60" s="57">
        <v>5</v>
      </c>
      <c r="J60" s="2"/>
      <c r="K60" s="92"/>
      <c r="L60" s="92"/>
      <c r="M60" s="1"/>
    </row>
    <row r="61" spans="1:13" ht="138" hidden="1" x14ac:dyDescent="0.25">
      <c r="A61" s="15" t="s">
        <v>158</v>
      </c>
      <c r="B61" s="101"/>
      <c r="C61" s="15" t="s">
        <v>159</v>
      </c>
      <c r="D61" s="15" t="s">
        <v>160</v>
      </c>
      <c r="E61" s="23" t="s">
        <v>20</v>
      </c>
      <c r="F61" s="19">
        <v>4</v>
      </c>
      <c r="G61" s="2"/>
      <c r="H61" s="56">
        <v>18</v>
      </c>
      <c r="I61" s="57">
        <v>5</v>
      </c>
      <c r="J61" s="2"/>
      <c r="K61" s="92"/>
      <c r="L61" s="92"/>
      <c r="M61" s="1"/>
    </row>
    <row r="62" spans="1:13" ht="124.15" hidden="1" x14ac:dyDescent="0.25">
      <c r="A62" s="15" t="s">
        <v>161</v>
      </c>
      <c r="B62" s="101"/>
      <c r="C62" s="15" t="s">
        <v>162</v>
      </c>
      <c r="D62" s="15" t="s">
        <v>163</v>
      </c>
      <c r="E62" s="23" t="s">
        <v>20</v>
      </c>
      <c r="F62" s="19">
        <v>50</v>
      </c>
      <c r="G62" s="2"/>
      <c r="H62" s="56">
        <v>10</v>
      </c>
      <c r="I62" s="57">
        <v>5</v>
      </c>
      <c r="J62" s="2"/>
      <c r="K62" s="92"/>
      <c r="L62" s="92"/>
      <c r="M62" s="1"/>
    </row>
    <row r="63" spans="1:13" ht="138" hidden="1" x14ac:dyDescent="0.25">
      <c r="A63" s="15" t="s">
        <v>164</v>
      </c>
      <c r="B63" s="101"/>
      <c r="C63" s="15" t="s">
        <v>165</v>
      </c>
      <c r="D63" s="15" t="s">
        <v>166</v>
      </c>
      <c r="E63" s="23"/>
      <c r="F63" s="19">
        <v>150</v>
      </c>
      <c r="G63" s="2"/>
      <c r="H63" s="56">
        <v>33</v>
      </c>
      <c r="I63" s="57">
        <v>5</v>
      </c>
      <c r="J63" s="2"/>
      <c r="K63" s="92"/>
      <c r="L63" s="92"/>
      <c r="M63" s="1"/>
    </row>
    <row r="64" spans="1:13" ht="151.9" hidden="1" x14ac:dyDescent="0.25">
      <c r="A64" s="15" t="s">
        <v>167</v>
      </c>
      <c r="B64" s="101"/>
      <c r="C64" s="15" t="s">
        <v>168</v>
      </c>
      <c r="D64" s="15" t="s">
        <v>169</v>
      </c>
      <c r="E64" s="23" t="s">
        <v>20</v>
      </c>
      <c r="F64" s="19">
        <v>100</v>
      </c>
      <c r="G64" s="2"/>
      <c r="H64" s="56">
        <v>16</v>
      </c>
      <c r="I64" s="57">
        <v>5</v>
      </c>
      <c r="J64" s="2"/>
      <c r="K64" s="92"/>
      <c r="L64" s="92"/>
      <c r="M64" s="1"/>
    </row>
    <row r="65" spans="1:13" ht="138" hidden="1" x14ac:dyDescent="0.25">
      <c r="A65" s="15" t="s">
        <v>170</v>
      </c>
      <c r="B65" s="101"/>
      <c r="C65" s="15" t="s">
        <v>171</v>
      </c>
      <c r="D65" s="15" t="s">
        <v>172</v>
      </c>
      <c r="E65" s="23" t="s">
        <v>20</v>
      </c>
      <c r="F65" s="19">
        <v>20</v>
      </c>
      <c r="G65" s="2"/>
      <c r="H65" s="56">
        <v>22</v>
      </c>
      <c r="I65" s="57">
        <v>5</v>
      </c>
      <c r="J65" s="2"/>
      <c r="K65" s="92"/>
      <c r="L65" s="92"/>
      <c r="M65" s="1"/>
    </row>
    <row r="66" spans="1:13" s="40" customFormat="1" ht="14.25" hidden="1" customHeight="1" x14ac:dyDescent="0.25">
      <c r="A66" s="15" t="s">
        <v>173</v>
      </c>
      <c r="B66" s="101"/>
      <c r="C66" s="15" t="s">
        <v>174</v>
      </c>
      <c r="D66" s="15" t="s">
        <v>175</v>
      </c>
      <c r="E66" s="23" t="s">
        <v>20</v>
      </c>
      <c r="F66" s="19">
        <v>20</v>
      </c>
      <c r="G66" s="2"/>
      <c r="H66" s="56">
        <v>39</v>
      </c>
      <c r="I66" s="57">
        <v>5</v>
      </c>
      <c r="J66" s="2"/>
      <c r="K66" s="92"/>
      <c r="L66" s="92"/>
    </row>
    <row r="67" spans="1:13" ht="64.5" hidden="1" customHeight="1" x14ac:dyDescent="0.25">
      <c r="A67" s="105" t="s">
        <v>176</v>
      </c>
      <c r="B67" s="106"/>
      <c r="C67" s="106"/>
      <c r="D67" s="106"/>
      <c r="E67" s="106"/>
      <c r="F67" s="106"/>
      <c r="G67" s="106"/>
      <c r="H67" s="106"/>
      <c r="I67" s="106"/>
      <c r="J67" s="107"/>
      <c r="K67" s="92">
        <f>SUM(K11:K66)</f>
        <v>0</v>
      </c>
      <c r="L67" s="92">
        <f>SUM(L11:L66)</f>
        <v>0</v>
      </c>
      <c r="M67" s="1"/>
    </row>
    <row r="68" spans="1:13" ht="124.15" hidden="1" x14ac:dyDescent="0.25">
      <c r="A68" s="38" t="s">
        <v>177</v>
      </c>
      <c r="B68" s="101" t="s">
        <v>14</v>
      </c>
      <c r="C68" s="38" t="s">
        <v>178</v>
      </c>
      <c r="D68" s="38" t="s">
        <v>179</v>
      </c>
      <c r="E68" s="23"/>
      <c r="F68" s="19"/>
      <c r="G68" s="2"/>
      <c r="H68" s="56"/>
      <c r="I68" s="57"/>
      <c r="J68" s="2"/>
      <c r="K68" s="92"/>
      <c r="L68" s="92"/>
      <c r="M68" s="1"/>
    </row>
    <row r="69" spans="1:13" ht="110.45" hidden="1" x14ac:dyDescent="0.25">
      <c r="A69" s="15" t="s">
        <v>180</v>
      </c>
      <c r="B69" s="101"/>
      <c r="C69" s="15" t="s">
        <v>181</v>
      </c>
      <c r="D69" s="15" t="s">
        <v>182</v>
      </c>
      <c r="E69" s="23" t="s">
        <v>99</v>
      </c>
      <c r="F69" s="19">
        <v>20</v>
      </c>
      <c r="G69" s="2"/>
      <c r="H69" s="56">
        <v>33</v>
      </c>
      <c r="I69" s="57">
        <v>5</v>
      </c>
      <c r="J69" s="2"/>
      <c r="K69" s="92"/>
      <c r="L69" s="92"/>
      <c r="M69" s="1"/>
    </row>
    <row r="70" spans="1:13" ht="55.15" hidden="1" x14ac:dyDescent="0.25">
      <c r="A70" s="15" t="s">
        <v>183</v>
      </c>
      <c r="B70" s="101"/>
      <c r="C70" s="15" t="s">
        <v>184</v>
      </c>
      <c r="D70" s="15" t="s">
        <v>185</v>
      </c>
      <c r="E70" s="23" t="s">
        <v>99</v>
      </c>
      <c r="F70" s="19">
        <v>10</v>
      </c>
      <c r="G70" s="2"/>
      <c r="H70" s="56">
        <v>7</v>
      </c>
      <c r="I70" s="57">
        <v>5</v>
      </c>
      <c r="J70" s="2"/>
      <c r="K70" s="92"/>
      <c r="L70" s="92"/>
      <c r="M70" s="1"/>
    </row>
    <row r="71" spans="1:13" ht="110.45" hidden="1" x14ac:dyDescent="0.25">
      <c r="A71" s="15" t="s">
        <v>186</v>
      </c>
      <c r="B71" s="101"/>
      <c r="C71" s="15" t="s">
        <v>187</v>
      </c>
      <c r="D71" s="15" t="s">
        <v>188</v>
      </c>
      <c r="E71" s="23" t="s">
        <v>99</v>
      </c>
      <c r="F71" s="19">
        <v>20</v>
      </c>
      <c r="G71" s="2"/>
      <c r="H71" s="56">
        <v>33</v>
      </c>
      <c r="I71" s="57">
        <v>5</v>
      </c>
      <c r="J71" s="2"/>
      <c r="K71" s="92"/>
      <c r="L71" s="92"/>
      <c r="M71" s="1"/>
    </row>
    <row r="72" spans="1:13" ht="110.45" hidden="1" x14ac:dyDescent="0.25">
      <c r="A72" s="15" t="s">
        <v>189</v>
      </c>
      <c r="B72" s="101"/>
      <c r="C72" s="15" t="s">
        <v>187</v>
      </c>
      <c r="D72" s="15" t="s">
        <v>190</v>
      </c>
      <c r="E72" s="23" t="s">
        <v>99</v>
      </c>
      <c r="F72" s="19">
        <v>20</v>
      </c>
      <c r="G72" s="2"/>
      <c r="H72" s="56">
        <v>33</v>
      </c>
      <c r="I72" s="57">
        <v>5</v>
      </c>
      <c r="J72" s="2"/>
      <c r="K72" s="92"/>
      <c r="L72" s="92"/>
      <c r="M72" s="1"/>
    </row>
    <row r="73" spans="1:13" ht="69" hidden="1" x14ac:dyDescent="0.25">
      <c r="A73" s="15" t="s">
        <v>191</v>
      </c>
      <c r="B73" s="101"/>
      <c r="C73" s="15" t="s">
        <v>192</v>
      </c>
      <c r="D73" s="15" t="s">
        <v>193</v>
      </c>
      <c r="E73" s="23" t="s">
        <v>99</v>
      </c>
      <c r="F73" s="19">
        <v>15</v>
      </c>
      <c r="G73" s="2"/>
      <c r="H73" s="56">
        <v>7</v>
      </c>
      <c r="I73" s="57">
        <v>5</v>
      </c>
      <c r="J73" s="2"/>
      <c r="K73" s="92"/>
      <c r="L73" s="92"/>
      <c r="M73" s="1"/>
    </row>
    <row r="74" spans="1:13" ht="138" hidden="1" x14ac:dyDescent="0.25">
      <c r="A74" s="15" t="s">
        <v>194</v>
      </c>
      <c r="B74" s="101"/>
      <c r="C74" s="15" t="s">
        <v>195</v>
      </c>
      <c r="D74" s="16" t="s">
        <v>196</v>
      </c>
      <c r="E74" s="23" t="s">
        <v>99</v>
      </c>
      <c r="F74" s="19">
        <v>10</v>
      </c>
      <c r="G74" s="2"/>
      <c r="H74" s="56">
        <v>54</v>
      </c>
      <c r="I74" s="57">
        <v>5</v>
      </c>
      <c r="J74" s="2"/>
      <c r="K74" s="92"/>
      <c r="L74" s="92"/>
      <c r="M74" s="1"/>
    </row>
    <row r="75" spans="1:13" ht="138" hidden="1" x14ac:dyDescent="0.25">
      <c r="A75" s="55" t="s">
        <v>201</v>
      </c>
      <c r="B75" s="101"/>
      <c r="C75" s="15" t="s">
        <v>197</v>
      </c>
      <c r="D75" s="16" t="s">
        <v>198</v>
      </c>
      <c r="E75" s="23" t="s">
        <v>99</v>
      </c>
      <c r="F75" s="19">
        <v>10</v>
      </c>
      <c r="G75" s="2"/>
      <c r="H75" s="56">
        <v>54</v>
      </c>
      <c r="I75" s="57">
        <v>5</v>
      </c>
      <c r="J75" s="2"/>
      <c r="K75" s="92"/>
      <c r="L75" s="92"/>
      <c r="M75" s="1"/>
    </row>
    <row r="76" spans="1:13" ht="151.9" hidden="1" x14ac:dyDescent="0.25">
      <c r="A76" s="55" t="s">
        <v>203</v>
      </c>
      <c r="B76" s="101"/>
      <c r="C76" s="15" t="s">
        <v>199</v>
      </c>
      <c r="D76" s="16" t="s">
        <v>200</v>
      </c>
      <c r="E76" s="23" t="s">
        <v>99</v>
      </c>
      <c r="F76" s="19">
        <v>5</v>
      </c>
      <c r="G76" s="2"/>
      <c r="H76" s="56">
        <v>45</v>
      </c>
      <c r="I76" s="57">
        <v>5</v>
      </c>
      <c r="J76" s="2"/>
      <c r="K76" s="92"/>
      <c r="L76" s="92"/>
      <c r="M76" s="1"/>
    </row>
    <row r="77" spans="1:13" ht="124.15" hidden="1" x14ac:dyDescent="0.25">
      <c r="A77" s="55" t="s">
        <v>206</v>
      </c>
      <c r="B77" s="101"/>
      <c r="C77" s="15" t="s">
        <v>181</v>
      </c>
      <c r="D77" s="16" t="s">
        <v>202</v>
      </c>
      <c r="E77" s="23" t="s">
        <v>99</v>
      </c>
      <c r="F77" s="19">
        <v>5</v>
      </c>
      <c r="G77" s="2"/>
      <c r="H77" s="56">
        <v>59</v>
      </c>
      <c r="I77" s="57">
        <v>5</v>
      </c>
      <c r="J77" s="2"/>
      <c r="K77" s="92"/>
      <c r="L77" s="92"/>
      <c r="M77" s="1"/>
    </row>
    <row r="78" spans="1:13" ht="124.15" hidden="1" x14ac:dyDescent="0.25">
      <c r="A78" s="55" t="s">
        <v>209</v>
      </c>
      <c r="B78" s="101"/>
      <c r="C78" s="15" t="s">
        <v>204</v>
      </c>
      <c r="D78" s="16" t="s">
        <v>205</v>
      </c>
      <c r="E78" s="23" t="s">
        <v>99</v>
      </c>
      <c r="F78" s="19">
        <v>5</v>
      </c>
      <c r="G78" s="2"/>
      <c r="H78" s="56">
        <v>65</v>
      </c>
      <c r="I78" s="57">
        <v>5</v>
      </c>
      <c r="J78" s="2"/>
      <c r="K78" s="92"/>
      <c r="L78" s="92"/>
      <c r="M78" s="1"/>
    </row>
    <row r="79" spans="1:13" ht="96.6" hidden="1" x14ac:dyDescent="0.25">
      <c r="A79" s="55" t="s">
        <v>212</v>
      </c>
      <c r="B79" s="101"/>
      <c r="C79" s="15" t="s">
        <v>207</v>
      </c>
      <c r="D79" s="15" t="s">
        <v>208</v>
      </c>
      <c r="E79" s="23" t="s">
        <v>99</v>
      </c>
      <c r="F79" s="19">
        <v>5</v>
      </c>
      <c r="G79" s="2"/>
      <c r="H79" s="56">
        <v>55</v>
      </c>
      <c r="I79" s="57">
        <v>5</v>
      </c>
      <c r="J79" s="2"/>
      <c r="K79" s="92"/>
      <c r="L79" s="92"/>
      <c r="M79" s="1"/>
    </row>
    <row r="80" spans="1:13" ht="96.6" hidden="1" x14ac:dyDescent="0.25">
      <c r="A80" s="55" t="s">
        <v>215</v>
      </c>
      <c r="B80" s="101"/>
      <c r="C80" s="15" t="s">
        <v>210</v>
      </c>
      <c r="D80" s="15" t="s">
        <v>211</v>
      </c>
      <c r="E80" s="23" t="s">
        <v>99</v>
      </c>
      <c r="F80" s="19">
        <v>5</v>
      </c>
      <c r="G80" s="2"/>
      <c r="H80" s="56">
        <v>59</v>
      </c>
      <c r="I80" s="57">
        <v>5</v>
      </c>
      <c r="J80" s="2"/>
      <c r="K80" s="92"/>
      <c r="L80" s="92"/>
      <c r="M80" s="1"/>
    </row>
    <row r="81" spans="1:13" ht="96.6" hidden="1" x14ac:dyDescent="0.25">
      <c r="A81" s="55" t="s">
        <v>218</v>
      </c>
      <c r="B81" s="101"/>
      <c r="C81" s="15" t="s">
        <v>213</v>
      </c>
      <c r="D81" s="15" t="s">
        <v>214</v>
      </c>
      <c r="E81" s="23" t="s">
        <v>99</v>
      </c>
      <c r="F81" s="19">
        <v>5</v>
      </c>
      <c r="G81" s="2"/>
      <c r="H81" s="56">
        <v>62</v>
      </c>
      <c r="I81" s="57">
        <v>5</v>
      </c>
      <c r="J81" s="2"/>
      <c r="K81" s="92"/>
      <c r="L81" s="92"/>
      <c r="M81" s="1"/>
    </row>
    <row r="82" spans="1:13" ht="96.6" hidden="1" x14ac:dyDescent="0.25">
      <c r="A82" s="55" t="s">
        <v>221</v>
      </c>
      <c r="B82" s="101"/>
      <c r="C82" s="15" t="s">
        <v>216</v>
      </c>
      <c r="D82" s="15" t="s">
        <v>217</v>
      </c>
      <c r="E82" s="23" t="s">
        <v>99</v>
      </c>
      <c r="F82" s="19">
        <v>5</v>
      </c>
      <c r="G82" s="2"/>
      <c r="H82" s="56">
        <v>67</v>
      </c>
      <c r="I82" s="57">
        <v>5</v>
      </c>
      <c r="J82" s="2"/>
      <c r="K82" s="92"/>
      <c r="L82" s="92"/>
      <c r="M82" s="1"/>
    </row>
    <row r="83" spans="1:13" ht="96.6" hidden="1" x14ac:dyDescent="0.25">
      <c r="A83" s="55" t="s">
        <v>454</v>
      </c>
      <c r="B83" s="101"/>
      <c r="C83" s="15" t="s">
        <v>219</v>
      </c>
      <c r="D83" s="15" t="s">
        <v>220</v>
      </c>
      <c r="E83" s="23" t="s">
        <v>99</v>
      </c>
      <c r="F83" s="19">
        <v>5</v>
      </c>
      <c r="G83" s="2"/>
      <c r="H83" s="56">
        <v>72</v>
      </c>
      <c r="I83" s="57">
        <v>5</v>
      </c>
      <c r="J83" s="2"/>
      <c r="K83" s="92"/>
      <c r="L83" s="92"/>
      <c r="M83" s="1"/>
    </row>
    <row r="84" spans="1:13" s="40" customFormat="1" ht="14.25" hidden="1" customHeight="1" x14ac:dyDescent="0.25">
      <c r="A84" s="55" t="s">
        <v>455</v>
      </c>
      <c r="B84" s="101"/>
      <c r="C84" s="15" t="s">
        <v>222</v>
      </c>
      <c r="D84" s="15" t="s">
        <v>223</v>
      </c>
      <c r="E84" s="23" t="s">
        <v>99</v>
      </c>
      <c r="F84" s="19">
        <v>5</v>
      </c>
      <c r="G84" s="2"/>
      <c r="H84" s="56">
        <v>78</v>
      </c>
      <c r="I84" s="57">
        <v>5</v>
      </c>
      <c r="J84" s="2"/>
      <c r="K84" s="92"/>
      <c r="L84" s="92"/>
    </row>
    <row r="85" spans="1:13" ht="57.75" hidden="1" customHeight="1" x14ac:dyDescent="0.25">
      <c r="A85" s="98" t="s">
        <v>224</v>
      </c>
      <c r="B85" s="98"/>
      <c r="C85" s="98"/>
      <c r="D85" s="98"/>
      <c r="E85" s="98"/>
      <c r="F85" s="98"/>
      <c r="G85" s="98"/>
      <c r="H85" s="98"/>
      <c r="I85" s="98"/>
      <c r="J85" s="98"/>
      <c r="K85" s="92">
        <f>SUM(K69:K84)</f>
        <v>0</v>
      </c>
      <c r="L85" s="92">
        <f>SUM(L69:L84)</f>
        <v>0</v>
      </c>
      <c r="M85" s="1"/>
    </row>
    <row r="86" spans="1:13" ht="246.75" hidden="1" customHeight="1" x14ac:dyDescent="0.25">
      <c r="A86" s="38" t="s">
        <v>225</v>
      </c>
      <c r="B86" s="101" t="s">
        <v>226</v>
      </c>
      <c r="C86" s="38" t="s">
        <v>227</v>
      </c>
      <c r="D86" s="38" t="s">
        <v>228</v>
      </c>
      <c r="E86" s="23"/>
      <c r="F86" s="19"/>
      <c r="G86" s="2"/>
      <c r="H86" s="56"/>
      <c r="I86" s="57"/>
      <c r="J86" s="2"/>
      <c r="K86" s="92"/>
      <c r="L86" s="92"/>
      <c r="M86" s="1"/>
    </row>
    <row r="87" spans="1:13" ht="409.6" hidden="1" x14ac:dyDescent="0.25">
      <c r="A87" s="15" t="s">
        <v>229</v>
      </c>
      <c r="B87" s="101"/>
      <c r="C87" s="15" t="s">
        <v>230</v>
      </c>
      <c r="D87" s="15" t="s">
        <v>231</v>
      </c>
      <c r="E87" s="23" t="s">
        <v>20</v>
      </c>
      <c r="F87" s="19">
        <v>15</v>
      </c>
      <c r="G87" s="7"/>
      <c r="H87" s="56">
        <v>240</v>
      </c>
      <c r="I87" s="57">
        <v>5</v>
      </c>
      <c r="J87" s="2"/>
      <c r="K87" s="92"/>
      <c r="L87" s="92"/>
      <c r="M87" s="1"/>
    </row>
    <row r="88" spans="1:13" ht="41.25" hidden="1" customHeight="1" x14ac:dyDescent="0.25">
      <c r="A88" s="15" t="s">
        <v>232</v>
      </c>
      <c r="B88" s="101"/>
      <c r="C88" s="15" t="s">
        <v>233</v>
      </c>
      <c r="D88" s="15" t="s">
        <v>234</v>
      </c>
      <c r="E88" s="23" t="s">
        <v>20</v>
      </c>
      <c r="F88" s="19">
        <v>30</v>
      </c>
      <c r="G88" s="7"/>
      <c r="H88" s="56">
        <v>24</v>
      </c>
      <c r="I88" s="57">
        <v>5</v>
      </c>
      <c r="J88" s="2"/>
      <c r="K88" s="92"/>
      <c r="L88" s="92"/>
      <c r="M88" s="1"/>
    </row>
    <row r="89" spans="1:13" ht="105.75" hidden="1" customHeight="1" x14ac:dyDescent="0.25">
      <c r="A89" s="15" t="s">
        <v>235</v>
      </c>
      <c r="B89" s="101"/>
      <c r="C89" s="15" t="s">
        <v>236</v>
      </c>
      <c r="D89" s="15" t="s">
        <v>237</v>
      </c>
      <c r="E89" s="23" t="s">
        <v>99</v>
      </c>
      <c r="F89" s="19">
        <v>30</v>
      </c>
      <c r="G89" s="7"/>
      <c r="H89" s="56">
        <v>18</v>
      </c>
      <c r="I89" s="57">
        <v>5</v>
      </c>
      <c r="J89" s="2"/>
      <c r="K89" s="92"/>
      <c r="L89" s="92"/>
      <c r="M89" s="1"/>
    </row>
    <row r="90" spans="1:13" ht="220.9" hidden="1" x14ac:dyDescent="0.25">
      <c r="A90" s="15" t="s">
        <v>238</v>
      </c>
      <c r="B90" s="101"/>
      <c r="C90" s="15" t="s">
        <v>239</v>
      </c>
      <c r="D90" s="15" t="s">
        <v>240</v>
      </c>
      <c r="E90" s="23" t="s">
        <v>20</v>
      </c>
      <c r="F90" s="19">
        <v>10</v>
      </c>
      <c r="G90" s="2"/>
      <c r="H90" s="56">
        <v>40</v>
      </c>
      <c r="I90" s="57">
        <v>5</v>
      </c>
      <c r="J90" s="2"/>
      <c r="K90" s="92"/>
      <c r="L90" s="92"/>
      <c r="M90" s="1"/>
    </row>
    <row r="91" spans="1:13" s="40" customFormat="1" ht="14.25" hidden="1" customHeight="1" x14ac:dyDescent="0.25">
      <c r="A91" s="15" t="s">
        <v>241</v>
      </c>
      <c r="B91" s="101"/>
      <c r="C91" s="15" t="s">
        <v>242</v>
      </c>
      <c r="D91" s="15" t="s">
        <v>243</v>
      </c>
      <c r="E91" s="23" t="s">
        <v>20</v>
      </c>
      <c r="F91" s="19">
        <v>20</v>
      </c>
      <c r="G91" s="2"/>
      <c r="H91" s="56">
        <v>20</v>
      </c>
      <c r="I91" s="57"/>
      <c r="J91" s="2"/>
      <c r="K91" s="92"/>
      <c r="L91" s="92"/>
    </row>
    <row r="92" spans="1:13" ht="59.25" hidden="1" customHeight="1" x14ac:dyDescent="0.25">
      <c r="A92" s="98" t="s">
        <v>244</v>
      </c>
      <c r="B92" s="98"/>
      <c r="C92" s="98"/>
      <c r="D92" s="98"/>
      <c r="E92" s="98"/>
      <c r="F92" s="98"/>
      <c r="G92" s="98"/>
      <c r="H92" s="98"/>
      <c r="I92" s="98"/>
      <c r="J92" s="98"/>
      <c r="K92" s="92">
        <f>SUM(K87:K91)</f>
        <v>0</v>
      </c>
      <c r="L92" s="92">
        <f>SUM(L87:L91)</f>
        <v>0</v>
      </c>
      <c r="M92" s="1"/>
    </row>
    <row r="93" spans="1:13" ht="49.5" hidden="1" customHeight="1" x14ac:dyDescent="0.25">
      <c r="A93" s="15" t="s">
        <v>245</v>
      </c>
      <c r="B93" s="41" t="s">
        <v>14</v>
      </c>
      <c r="C93" s="38" t="s">
        <v>246</v>
      </c>
      <c r="D93" s="15" t="s">
        <v>247</v>
      </c>
      <c r="E93" s="23" t="s">
        <v>20</v>
      </c>
      <c r="F93" s="19">
        <v>200</v>
      </c>
      <c r="G93" s="2"/>
      <c r="H93" s="56">
        <v>3</v>
      </c>
      <c r="I93" s="57">
        <v>5</v>
      </c>
      <c r="J93" s="2"/>
      <c r="K93" s="92"/>
      <c r="L93" s="92"/>
      <c r="M93" s="1"/>
    </row>
    <row r="94" spans="1:13" ht="52.5" hidden="1" customHeight="1" x14ac:dyDescent="0.25">
      <c r="A94" s="15" t="s">
        <v>248</v>
      </c>
      <c r="B94" s="15" t="s">
        <v>14</v>
      </c>
      <c r="C94" s="38" t="s">
        <v>249</v>
      </c>
      <c r="D94" s="15" t="s">
        <v>250</v>
      </c>
      <c r="E94" s="23" t="s">
        <v>20</v>
      </c>
      <c r="F94" s="19">
        <v>200</v>
      </c>
      <c r="G94" s="2"/>
      <c r="H94" s="56">
        <v>8</v>
      </c>
      <c r="I94" s="57">
        <v>5</v>
      </c>
      <c r="J94" s="2"/>
      <c r="K94" s="92"/>
      <c r="L94" s="92"/>
      <c r="M94" s="1"/>
    </row>
    <row r="95" spans="1:13" ht="25.15" hidden="1" customHeight="1" x14ac:dyDescent="0.25">
      <c r="A95" s="15" t="s">
        <v>251</v>
      </c>
      <c r="B95" s="15" t="s">
        <v>14</v>
      </c>
      <c r="C95" s="38" t="s">
        <v>252</v>
      </c>
      <c r="D95" s="15" t="s">
        <v>253</v>
      </c>
      <c r="E95" s="23" t="s">
        <v>20</v>
      </c>
      <c r="F95" s="19">
        <v>200</v>
      </c>
      <c r="G95" s="2"/>
      <c r="H95" s="56">
        <v>9</v>
      </c>
      <c r="I95" s="57">
        <v>5</v>
      </c>
      <c r="J95" s="2"/>
      <c r="K95" s="92"/>
      <c r="L95" s="92"/>
      <c r="M95" s="1"/>
    </row>
    <row r="96" spans="1:13" ht="102" hidden="1" customHeight="1" x14ac:dyDescent="0.25">
      <c r="A96" s="15" t="s">
        <v>254</v>
      </c>
      <c r="B96" s="15" t="s">
        <v>14</v>
      </c>
      <c r="C96" s="38" t="s">
        <v>255</v>
      </c>
      <c r="D96" s="15" t="s">
        <v>256</v>
      </c>
      <c r="E96" s="23" t="s">
        <v>20</v>
      </c>
      <c r="F96" s="19">
        <v>50</v>
      </c>
      <c r="G96" s="2"/>
      <c r="H96" s="56">
        <v>17</v>
      </c>
      <c r="I96" s="57">
        <v>5</v>
      </c>
      <c r="J96" s="2"/>
      <c r="K96" s="92"/>
      <c r="L96" s="92"/>
      <c r="M96" s="1"/>
    </row>
    <row r="97" spans="1:13" ht="13.9" hidden="1" x14ac:dyDescent="0.25">
      <c r="A97" s="15" t="s">
        <v>257</v>
      </c>
      <c r="B97" s="101" t="s">
        <v>258</v>
      </c>
      <c r="C97" s="99" t="s">
        <v>259</v>
      </c>
      <c r="D97" s="99"/>
      <c r="E97" s="23"/>
      <c r="F97" s="19"/>
      <c r="G97" s="2"/>
      <c r="H97" s="56"/>
      <c r="I97" s="57"/>
      <c r="J97" s="2"/>
      <c r="K97" s="92"/>
      <c r="L97" s="92"/>
      <c r="M97" s="1"/>
    </row>
    <row r="98" spans="1:13" ht="193.15" hidden="1" x14ac:dyDescent="0.25">
      <c r="A98" s="15" t="s">
        <v>260</v>
      </c>
      <c r="B98" s="101"/>
      <c r="C98" s="16" t="s">
        <v>261</v>
      </c>
      <c r="D98" s="15" t="s">
        <v>262</v>
      </c>
      <c r="E98" s="23" t="s">
        <v>20</v>
      </c>
      <c r="F98" s="19">
        <v>5</v>
      </c>
      <c r="G98" s="2"/>
      <c r="H98" s="71">
        <v>266</v>
      </c>
      <c r="I98" s="57">
        <v>5</v>
      </c>
      <c r="J98" s="2"/>
      <c r="K98" s="92"/>
      <c r="L98" s="92"/>
      <c r="M98" s="1"/>
    </row>
    <row r="99" spans="1:13" ht="193.15" hidden="1" x14ac:dyDescent="0.25">
      <c r="A99" s="15" t="s">
        <v>263</v>
      </c>
      <c r="B99" s="101"/>
      <c r="C99" s="16" t="s">
        <v>264</v>
      </c>
      <c r="D99" s="15" t="s">
        <v>262</v>
      </c>
      <c r="E99" s="23" t="s">
        <v>20</v>
      </c>
      <c r="F99" s="19">
        <v>5</v>
      </c>
      <c r="G99" s="2"/>
      <c r="H99" s="71">
        <v>466</v>
      </c>
      <c r="I99" s="57">
        <v>5</v>
      </c>
      <c r="J99" s="2"/>
      <c r="K99" s="92"/>
      <c r="L99" s="92"/>
      <c r="M99" s="1"/>
    </row>
    <row r="100" spans="1:13" ht="179.45" hidden="1" x14ac:dyDescent="0.25">
      <c r="A100" s="15" t="s">
        <v>265</v>
      </c>
      <c r="B100" s="101"/>
      <c r="C100" s="16" t="s">
        <v>266</v>
      </c>
      <c r="D100" s="15" t="s">
        <v>267</v>
      </c>
      <c r="E100" s="23" t="s">
        <v>20</v>
      </c>
      <c r="F100" s="19">
        <v>2</v>
      </c>
      <c r="G100" s="2"/>
      <c r="H100" s="71">
        <v>357</v>
      </c>
      <c r="I100" s="57">
        <v>5</v>
      </c>
      <c r="J100" s="2"/>
      <c r="K100" s="92"/>
      <c r="L100" s="92"/>
      <c r="M100" s="1"/>
    </row>
    <row r="101" spans="1:13" s="40" customFormat="1" ht="179.45" hidden="1" x14ac:dyDescent="0.25">
      <c r="A101" s="15" t="s">
        <v>268</v>
      </c>
      <c r="B101" s="101"/>
      <c r="C101" s="16" t="s">
        <v>269</v>
      </c>
      <c r="D101" s="15" t="s">
        <v>267</v>
      </c>
      <c r="E101" s="23" t="s">
        <v>20</v>
      </c>
      <c r="F101" s="19">
        <v>2</v>
      </c>
      <c r="G101" s="2"/>
      <c r="H101" s="71">
        <v>533</v>
      </c>
      <c r="I101" s="57">
        <v>5</v>
      </c>
      <c r="J101" s="2"/>
      <c r="K101" s="92"/>
      <c r="L101" s="92"/>
    </row>
    <row r="102" spans="1:13" ht="110.25" hidden="1" customHeight="1" x14ac:dyDescent="0.25">
      <c r="A102" s="98" t="s">
        <v>270</v>
      </c>
      <c r="B102" s="98"/>
      <c r="C102" s="98"/>
      <c r="D102" s="98"/>
      <c r="E102" s="98"/>
      <c r="F102" s="98"/>
      <c r="G102" s="98"/>
      <c r="H102" s="98"/>
      <c r="I102" s="98"/>
      <c r="J102" s="98"/>
      <c r="K102" s="92">
        <f>SUM(K98:K101)</f>
        <v>0</v>
      </c>
      <c r="L102" s="92">
        <f>SUM(L98:L101)</f>
        <v>0</v>
      </c>
      <c r="M102" s="1"/>
    </row>
    <row r="103" spans="1:13" ht="55.15" hidden="1" x14ac:dyDescent="0.25">
      <c r="A103" s="15" t="s">
        <v>271</v>
      </c>
      <c r="B103" s="97" t="s">
        <v>272</v>
      </c>
      <c r="C103" s="75" t="s">
        <v>273</v>
      </c>
      <c r="D103" s="100" t="s">
        <v>274</v>
      </c>
      <c r="E103" s="23"/>
      <c r="F103" s="19"/>
      <c r="G103" s="2"/>
      <c r="H103" s="56"/>
      <c r="I103" s="57"/>
      <c r="J103" s="2"/>
      <c r="K103" s="92"/>
      <c r="L103" s="92"/>
      <c r="M103" s="1"/>
    </row>
    <row r="104" spans="1:13" ht="27.6" hidden="1" x14ac:dyDescent="0.25">
      <c r="A104" s="15" t="s">
        <v>275</v>
      </c>
      <c r="B104" s="97"/>
      <c r="C104" s="16" t="s">
        <v>276</v>
      </c>
      <c r="D104" s="100"/>
      <c r="E104" s="42" t="s">
        <v>99</v>
      </c>
      <c r="F104" s="21">
        <v>20</v>
      </c>
      <c r="G104" s="6"/>
      <c r="H104" s="72">
        <v>40</v>
      </c>
      <c r="I104" s="57">
        <v>5</v>
      </c>
      <c r="J104" s="2"/>
      <c r="K104" s="92"/>
      <c r="L104" s="92"/>
      <c r="M104" s="1"/>
    </row>
    <row r="105" spans="1:13" s="40" customFormat="1" ht="27.6" hidden="1" x14ac:dyDescent="0.25">
      <c r="A105" s="15" t="s">
        <v>277</v>
      </c>
      <c r="B105" s="97"/>
      <c r="C105" s="16" t="s">
        <v>278</v>
      </c>
      <c r="D105" s="100"/>
      <c r="E105" s="42" t="s">
        <v>99</v>
      </c>
      <c r="F105" s="21">
        <v>20</v>
      </c>
      <c r="G105" s="6"/>
      <c r="H105" s="72">
        <v>50</v>
      </c>
      <c r="I105" s="57">
        <v>5</v>
      </c>
      <c r="J105" s="2"/>
      <c r="K105" s="92"/>
      <c r="L105" s="92"/>
    </row>
    <row r="106" spans="1:13" ht="116.25" hidden="1" customHeight="1" x14ac:dyDescent="0.25">
      <c r="A106" s="98" t="s">
        <v>279</v>
      </c>
      <c r="B106" s="98"/>
      <c r="C106" s="98"/>
      <c r="D106" s="98"/>
      <c r="E106" s="98"/>
      <c r="F106" s="98"/>
      <c r="G106" s="98"/>
      <c r="H106" s="98"/>
      <c r="I106" s="98"/>
      <c r="J106" s="98"/>
      <c r="K106" s="92">
        <f>K104+K105</f>
        <v>0</v>
      </c>
      <c r="L106" s="92">
        <f>L104+L105</f>
        <v>0</v>
      </c>
      <c r="M106" s="1"/>
    </row>
    <row r="107" spans="1:13" ht="162" hidden="1" customHeight="1" x14ac:dyDescent="0.25">
      <c r="A107" s="15" t="s">
        <v>280</v>
      </c>
      <c r="B107" s="41" t="s">
        <v>226</v>
      </c>
      <c r="C107" s="76" t="s">
        <v>281</v>
      </c>
      <c r="D107" s="43" t="s">
        <v>282</v>
      </c>
      <c r="E107" s="23" t="s">
        <v>99</v>
      </c>
      <c r="F107" s="19">
        <v>20</v>
      </c>
      <c r="G107" s="14"/>
      <c r="H107" s="73">
        <v>2600</v>
      </c>
      <c r="I107" s="57">
        <v>5</v>
      </c>
      <c r="J107" s="2"/>
      <c r="K107" s="92"/>
      <c r="L107" s="92"/>
      <c r="M107" s="1"/>
    </row>
    <row r="108" spans="1:13" ht="30" hidden="1" customHeight="1" x14ac:dyDescent="0.25">
      <c r="A108" s="15" t="s">
        <v>283</v>
      </c>
      <c r="B108" s="15" t="s">
        <v>284</v>
      </c>
      <c r="C108" s="75" t="s">
        <v>285</v>
      </c>
      <c r="D108" s="15" t="s">
        <v>286</v>
      </c>
      <c r="E108" s="23" t="s">
        <v>99</v>
      </c>
      <c r="F108" s="19">
        <v>140</v>
      </c>
      <c r="G108" s="2"/>
      <c r="H108" s="73">
        <v>75</v>
      </c>
      <c r="I108" s="57">
        <v>5</v>
      </c>
      <c r="J108" s="2"/>
      <c r="K108" s="92"/>
      <c r="L108" s="92"/>
      <c r="M108" s="1"/>
    </row>
    <row r="109" spans="1:13" ht="110.45" hidden="1" x14ac:dyDescent="0.25">
      <c r="A109" s="8" t="s">
        <v>290</v>
      </c>
      <c r="B109" s="97" t="s">
        <v>288</v>
      </c>
      <c r="C109" s="75" t="s">
        <v>291</v>
      </c>
      <c r="E109" s="24"/>
      <c r="F109" s="20"/>
      <c r="G109" s="4"/>
      <c r="H109" s="4"/>
      <c r="I109" s="9"/>
      <c r="J109" s="4"/>
      <c r="K109" s="92"/>
      <c r="L109" s="92"/>
      <c r="M109" s="1"/>
    </row>
    <row r="110" spans="1:13" ht="245.25" hidden="1" customHeight="1" x14ac:dyDescent="0.25">
      <c r="A110" s="10" t="s">
        <v>292</v>
      </c>
      <c r="B110" s="97"/>
      <c r="C110" s="11" t="s">
        <v>293</v>
      </c>
      <c r="D110" s="11" t="s">
        <v>294</v>
      </c>
      <c r="E110" s="25" t="s">
        <v>20</v>
      </c>
      <c r="F110" s="21" t="s">
        <v>295</v>
      </c>
      <c r="G110" s="12"/>
      <c r="H110" s="78">
        <v>670</v>
      </c>
      <c r="I110" s="79">
        <v>5</v>
      </c>
      <c r="J110" s="13"/>
      <c r="K110" s="92"/>
      <c r="L110" s="92"/>
      <c r="M110" s="1"/>
    </row>
    <row r="111" spans="1:13" ht="409.6" hidden="1" x14ac:dyDescent="0.25">
      <c r="A111" s="10" t="s">
        <v>296</v>
      </c>
      <c r="B111" s="97"/>
      <c r="C111" s="11" t="s">
        <v>297</v>
      </c>
      <c r="D111" s="11" t="s">
        <v>298</v>
      </c>
      <c r="E111" s="25" t="s">
        <v>20</v>
      </c>
      <c r="F111" s="21" t="s">
        <v>299</v>
      </c>
      <c r="G111" s="12"/>
      <c r="H111" s="78">
        <v>590</v>
      </c>
      <c r="I111" s="79">
        <v>5</v>
      </c>
      <c r="J111" s="13"/>
      <c r="K111" s="92"/>
      <c r="L111" s="92"/>
      <c r="M111" s="1"/>
    </row>
    <row r="112" spans="1:13" ht="409.6" hidden="1" x14ac:dyDescent="0.25">
      <c r="A112" s="10" t="s">
        <v>300</v>
      </c>
      <c r="B112" s="97"/>
      <c r="C112" s="11" t="s">
        <v>301</v>
      </c>
      <c r="D112" s="11" t="s">
        <v>302</v>
      </c>
      <c r="E112" s="25" t="s">
        <v>20</v>
      </c>
      <c r="F112" s="21" t="s">
        <v>303</v>
      </c>
      <c r="G112" s="12"/>
      <c r="H112" s="78">
        <v>1400</v>
      </c>
      <c r="I112" s="79">
        <v>5</v>
      </c>
      <c r="J112" s="13"/>
      <c r="K112" s="92"/>
      <c r="L112" s="92"/>
      <c r="M112" s="1"/>
    </row>
    <row r="113" spans="1:13" ht="96.6" hidden="1" x14ac:dyDescent="0.25">
      <c r="A113" s="10" t="s">
        <v>304</v>
      </c>
      <c r="B113" s="97"/>
      <c r="C113" s="11" t="s">
        <v>305</v>
      </c>
      <c r="D113" s="11" t="s">
        <v>306</v>
      </c>
      <c r="E113" s="25" t="s">
        <v>20</v>
      </c>
      <c r="F113" s="21" t="s">
        <v>307</v>
      </c>
      <c r="G113" s="12"/>
      <c r="H113" s="78">
        <v>135</v>
      </c>
      <c r="I113" s="79">
        <v>5</v>
      </c>
      <c r="J113" s="13"/>
      <c r="K113" s="92"/>
      <c r="L113" s="92"/>
      <c r="M113" s="1"/>
    </row>
    <row r="114" spans="1:13" ht="39" hidden="1" customHeight="1" x14ac:dyDescent="0.25">
      <c r="A114" s="10" t="s">
        <v>308</v>
      </c>
      <c r="B114" s="97"/>
      <c r="C114" s="11" t="s">
        <v>309</v>
      </c>
      <c r="D114" s="11" t="s">
        <v>310</v>
      </c>
      <c r="E114" s="25" t="s">
        <v>20</v>
      </c>
      <c r="F114" s="21" t="s">
        <v>295</v>
      </c>
      <c r="G114" s="12"/>
      <c r="H114" s="80">
        <v>130</v>
      </c>
      <c r="I114" s="79">
        <v>5</v>
      </c>
      <c r="J114" s="13"/>
      <c r="K114" s="92"/>
      <c r="L114" s="92"/>
      <c r="M114" s="1"/>
    </row>
    <row r="115" spans="1:13" ht="13.9" hidden="1" x14ac:dyDescent="0.25">
      <c r="A115" s="10" t="s">
        <v>311</v>
      </c>
      <c r="B115" s="97"/>
      <c r="C115" s="100" t="s">
        <v>312</v>
      </c>
      <c r="D115" s="100"/>
      <c r="E115" s="26"/>
      <c r="F115" s="22"/>
      <c r="G115" s="12"/>
      <c r="H115" s="81"/>
      <c r="I115" s="79"/>
      <c r="J115" s="13"/>
      <c r="K115" s="92"/>
      <c r="L115" s="92"/>
      <c r="M115" s="1"/>
    </row>
    <row r="116" spans="1:13" ht="409.6" hidden="1" x14ac:dyDescent="0.25">
      <c r="A116" s="10" t="s">
        <v>313</v>
      </c>
      <c r="B116" s="97"/>
      <c r="C116" s="11" t="s">
        <v>314</v>
      </c>
      <c r="D116" s="11" t="s">
        <v>315</v>
      </c>
      <c r="E116" s="27" t="s">
        <v>20</v>
      </c>
      <c r="F116" s="22" t="s">
        <v>307</v>
      </c>
      <c r="G116" s="12"/>
      <c r="H116" s="82">
        <v>390</v>
      </c>
      <c r="I116" s="79">
        <v>5</v>
      </c>
      <c r="J116" s="13"/>
      <c r="K116" s="92"/>
      <c r="L116" s="92"/>
      <c r="M116" s="1"/>
    </row>
    <row r="117" spans="1:13" s="40" customFormat="1" ht="409.6" hidden="1" x14ac:dyDescent="0.25">
      <c r="A117" s="10" t="s">
        <v>316</v>
      </c>
      <c r="B117" s="97"/>
      <c r="C117" s="11" t="s">
        <v>317</v>
      </c>
      <c r="D117" s="11" t="s">
        <v>318</v>
      </c>
      <c r="E117" s="27" t="s">
        <v>20</v>
      </c>
      <c r="F117" s="22">
        <v>15</v>
      </c>
      <c r="G117" s="12"/>
      <c r="H117" s="82">
        <v>1400</v>
      </c>
      <c r="I117" s="79">
        <v>5</v>
      </c>
      <c r="J117" s="13"/>
      <c r="K117" s="92"/>
      <c r="L117" s="92"/>
    </row>
    <row r="118" spans="1:13" ht="51.75" hidden="1" customHeight="1" x14ac:dyDescent="0.25">
      <c r="A118" s="98" t="s">
        <v>319</v>
      </c>
      <c r="B118" s="98"/>
      <c r="C118" s="98"/>
      <c r="D118" s="98"/>
      <c r="E118" s="98"/>
      <c r="F118" s="98"/>
      <c r="G118" s="98"/>
      <c r="H118" s="98"/>
      <c r="I118" s="98"/>
      <c r="J118" s="98"/>
      <c r="K118" s="92">
        <f>F118*H118+SUM(K110:K117)</f>
        <v>0</v>
      </c>
      <c r="L118" s="92">
        <f>G118*I118+SUM(L110:L117)</f>
        <v>0</v>
      </c>
      <c r="M118" s="1"/>
    </row>
    <row r="119" spans="1:13" ht="37.5" hidden="1" customHeight="1" x14ac:dyDescent="0.25">
      <c r="A119" s="15" t="s">
        <v>320</v>
      </c>
      <c r="B119" s="118" t="s">
        <v>289</v>
      </c>
      <c r="C119" s="38" t="s">
        <v>321</v>
      </c>
      <c r="D119" s="15" t="s">
        <v>322</v>
      </c>
      <c r="E119" s="44"/>
      <c r="F119" s="45"/>
      <c r="G119" s="18"/>
      <c r="H119" s="18"/>
      <c r="I119" s="17"/>
      <c r="J119" s="18"/>
      <c r="K119" s="92"/>
      <c r="L119" s="92"/>
      <c r="M119" s="1"/>
    </row>
    <row r="120" spans="1:13" ht="36" hidden="1" customHeight="1" x14ac:dyDescent="0.25">
      <c r="A120" s="15" t="s">
        <v>323</v>
      </c>
      <c r="B120" s="119"/>
      <c r="C120" s="15" t="s">
        <v>324</v>
      </c>
      <c r="D120" s="15" t="s">
        <v>325</v>
      </c>
      <c r="E120" s="23" t="s">
        <v>20</v>
      </c>
      <c r="F120" s="20">
        <v>900</v>
      </c>
      <c r="G120" s="2"/>
      <c r="H120" s="56">
        <v>17</v>
      </c>
      <c r="I120" s="57">
        <v>5</v>
      </c>
      <c r="J120" s="2"/>
      <c r="K120" s="92"/>
      <c r="L120" s="92"/>
      <c r="M120" s="1"/>
    </row>
    <row r="121" spans="1:13" ht="36" hidden="1" customHeight="1" x14ac:dyDescent="0.25">
      <c r="A121" s="15" t="s">
        <v>326</v>
      </c>
      <c r="B121" s="119"/>
      <c r="C121" s="15" t="s">
        <v>327</v>
      </c>
      <c r="D121" s="15" t="s">
        <v>328</v>
      </c>
      <c r="E121" s="23" t="s">
        <v>20</v>
      </c>
      <c r="F121" s="20">
        <v>600</v>
      </c>
      <c r="G121" s="2"/>
      <c r="H121" s="56">
        <v>17</v>
      </c>
      <c r="I121" s="57">
        <v>5</v>
      </c>
      <c r="J121" s="2"/>
      <c r="K121" s="92"/>
      <c r="L121" s="92"/>
      <c r="M121" s="1"/>
    </row>
    <row r="122" spans="1:13" ht="33.75" hidden="1" customHeight="1" x14ac:dyDescent="0.25">
      <c r="A122" s="15" t="s">
        <v>329</v>
      </c>
      <c r="B122" s="119"/>
      <c r="C122" s="15" t="s">
        <v>330</v>
      </c>
      <c r="D122" s="15" t="s">
        <v>331</v>
      </c>
      <c r="E122" s="23" t="s">
        <v>20</v>
      </c>
      <c r="F122" s="20">
        <v>200</v>
      </c>
      <c r="G122" s="2"/>
      <c r="H122" s="56">
        <v>17</v>
      </c>
      <c r="I122" s="57">
        <v>5</v>
      </c>
      <c r="J122" s="2"/>
      <c r="K122" s="92"/>
      <c r="L122" s="92"/>
      <c r="M122" s="1"/>
    </row>
    <row r="123" spans="1:13" ht="36.75" hidden="1" customHeight="1" x14ac:dyDescent="0.25">
      <c r="A123" s="15" t="s">
        <v>332</v>
      </c>
      <c r="B123" s="119"/>
      <c r="C123" s="15" t="s">
        <v>333</v>
      </c>
      <c r="D123" s="15" t="s">
        <v>334</v>
      </c>
      <c r="E123" s="23" t="s">
        <v>20</v>
      </c>
      <c r="F123" s="20">
        <v>150</v>
      </c>
      <c r="G123" s="2"/>
      <c r="H123" s="56">
        <v>17</v>
      </c>
      <c r="I123" s="57">
        <v>5</v>
      </c>
      <c r="J123" s="2"/>
      <c r="K123" s="92"/>
      <c r="L123" s="92"/>
      <c r="M123" s="1"/>
    </row>
    <row r="124" spans="1:13" s="40" customFormat="1" ht="82.9" hidden="1" x14ac:dyDescent="0.25">
      <c r="A124" s="15" t="s">
        <v>335</v>
      </c>
      <c r="B124" s="120"/>
      <c r="C124" s="15" t="s">
        <v>336</v>
      </c>
      <c r="D124" s="15" t="s">
        <v>337</v>
      </c>
      <c r="E124" s="23" t="s">
        <v>20</v>
      </c>
      <c r="F124" s="20">
        <v>120</v>
      </c>
      <c r="G124" s="2"/>
      <c r="H124" s="56">
        <v>17</v>
      </c>
      <c r="I124" s="57">
        <v>5</v>
      </c>
      <c r="J124" s="2"/>
      <c r="K124" s="92"/>
      <c r="L124" s="92"/>
    </row>
    <row r="125" spans="1:13" ht="29.25" hidden="1" customHeight="1" x14ac:dyDescent="0.25">
      <c r="A125" s="98" t="s">
        <v>338</v>
      </c>
      <c r="B125" s="98"/>
      <c r="C125" s="98"/>
      <c r="D125" s="98"/>
      <c r="E125" s="98"/>
      <c r="F125" s="98"/>
      <c r="G125" s="98"/>
      <c r="H125" s="98"/>
      <c r="I125" s="98"/>
      <c r="J125" s="98"/>
      <c r="K125" s="92">
        <f>F125*H125+SUM(K119:K124)</f>
        <v>0</v>
      </c>
      <c r="L125" s="92">
        <f>G125*I125+SUM(L119:L124)</f>
        <v>0</v>
      </c>
      <c r="M125" s="1"/>
    </row>
    <row r="126" spans="1:13" ht="50.1" hidden="1" customHeight="1" x14ac:dyDescent="0.25">
      <c r="A126" s="15" t="s">
        <v>339</v>
      </c>
      <c r="B126" s="97" t="s">
        <v>289</v>
      </c>
      <c r="C126" s="102" t="s">
        <v>340</v>
      </c>
      <c r="D126" s="102"/>
      <c r="E126" s="23"/>
      <c r="F126" s="20"/>
      <c r="G126" s="2"/>
      <c r="H126" s="2"/>
      <c r="I126" s="3"/>
      <c r="J126" s="2"/>
      <c r="K126" s="92"/>
      <c r="L126" s="92"/>
      <c r="M126" s="1"/>
    </row>
    <row r="127" spans="1:13" ht="50.1" hidden="1" customHeight="1" x14ac:dyDescent="0.25">
      <c r="A127" s="15" t="s">
        <v>341</v>
      </c>
      <c r="B127" s="97"/>
      <c r="C127" s="15" t="s">
        <v>342</v>
      </c>
      <c r="D127" s="15" t="s">
        <v>343</v>
      </c>
      <c r="E127" s="23" t="s">
        <v>20</v>
      </c>
      <c r="F127" s="20">
        <v>10</v>
      </c>
      <c r="G127" s="2"/>
      <c r="H127" s="56">
        <v>29</v>
      </c>
      <c r="I127" s="57">
        <v>5</v>
      </c>
      <c r="J127" s="2"/>
      <c r="K127" s="92"/>
      <c r="L127" s="92"/>
      <c r="M127" s="1"/>
    </row>
    <row r="128" spans="1:13" ht="50.1" hidden="1" customHeight="1" x14ac:dyDescent="0.25">
      <c r="A128" s="15" t="s">
        <v>344</v>
      </c>
      <c r="B128" s="97"/>
      <c r="C128" s="15" t="s">
        <v>345</v>
      </c>
      <c r="D128" s="15" t="s">
        <v>346</v>
      </c>
      <c r="E128" s="23" t="s">
        <v>20</v>
      </c>
      <c r="F128" s="20">
        <v>10</v>
      </c>
      <c r="G128" s="2"/>
      <c r="H128" s="56">
        <v>31</v>
      </c>
      <c r="I128" s="57">
        <v>5</v>
      </c>
      <c r="J128" s="2"/>
      <c r="K128" s="92"/>
      <c r="L128" s="92"/>
      <c r="M128" s="1"/>
    </row>
    <row r="129" spans="1:13" ht="50.1" hidden="1" customHeight="1" x14ac:dyDescent="0.25">
      <c r="A129" s="15" t="s">
        <v>347</v>
      </c>
      <c r="B129" s="97"/>
      <c r="C129" s="15" t="s">
        <v>348</v>
      </c>
      <c r="D129" s="15" t="s">
        <v>349</v>
      </c>
      <c r="E129" s="23" t="s">
        <v>20</v>
      </c>
      <c r="F129" s="20">
        <v>10</v>
      </c>
      <c r="G129" s="2"/>
      <c r="H129" s="56">
        <v>33</v>
      </c>
      <c r="I129" s="57">
        <v>5</v>
      </c>
      <c r="J129" s="2"/>
      <c r="K129" s="92"/>
      <c r="L129" s="92"/>
      <c r="M129" s="1"/>
    </row>
    <row r="130" spans="1:13" ht="50.1" hidden="1" customHeight="1" x14ac:dyDescent="0.25">
      <c r="A130" s="15" t="s">
        <v>350</v>
      </c>
      <c r="B130" s="97"/>
      <c r="C130" s="15" t="s">
        <v>351</v>
      </c>
      <c r="D130" s="15" t="s">
        <v>352</v>
      </c>
      <c r="E130" s="23" t="s">
        <v>20</v>
      </c>
      <c r="F130" s="20">
        <v>10</v>
      </c>
      <c r="G130" s="2"/>
      <c r="H130" s="56">
        <v>33</v>
      </c>
      <c r="I130" s="57">
        <v>5</v>
      </c>
      <c r="J130" s="2"/>
      <c r="K130" s="92"/>
      <c r="L130" s="92"/>
      <c r="M130" s="1"/>
    </row>
    <row r="131" spans="1:13" ht="50.1" hidden="1" customHeight="1" x14ac:dyDescent="0.25">
      <c r="A131" s="15" t="s">
        <v>353</v>
      </c>
      <c r="B131" s="97"/>
      <c r="C131" s="15" t="s">
        <v>354</v>
      </c>
      <c r="D131" s="15" t="s">
        <v>355</v>
      </c>
      <c r="E131" s="23" t="s">
        <v>20</v>
      </c>
      <c r="F131" s="20">
        <v>10</v>
      </c>
      <c r="G131" s="2"/>
      <c r="H131" s="56">
        <v>40</v>
      </c>
      <c r="I131" s="57">
        <v>5</v>
      </c>
      <c r="J131" s="2"/>
      <c r="K131" s="92"/>
      <c r="L131" s="92"/>
      <c r="M131" s="1"/>
    </row>
    <row r="132" spans="1:13" ht="50.1" hidden="1" customHeight="1" x14ac:dyDescent="0.25">
      <c r="A132" s="15" t="s">
        <v>356</v>
      </c>
      <c r="B132" s="97"/>
      <c r="C132" s="15" t="s">
        <v>357</v>
      </c>
      <c r="D132" s="15" t="s">
        <v>358</v>
      </c>
      <c r="E132" s="23" t="s">
        <v>20</v>
      </c>
      <c r="F132" s="20">
        <v>10</v>
      </c>
      <c r="G132" s="2"/>
      <c r="H132" s="56">
        <v>15</v>
      </c>
      <c r="I132" s="57">
        <v>5</v>
      </c>
      <c r="J132" s="2"/>
      <c r="K132" s="92"/>
      <c r="L132" s="92"/>
      <c r="M132" s="1"/>
    </row>
    <row r="133" spans="1:13" ht="50.1" hidden="1" customHeight="1" x14ac:dyDescent="0.25">
      <c r="A133" s="15" t="s">
        <v>359</v>
      </c>
      <c r="B133" s="97"/>
      <c r="C133" s="15" t="s">
        <v>360</v>
      </c>
      <c r="D133" s="15" t="s">
        <v>361</v>
      </c>
      <c r="E133" s="23" t="s">
        <v>20</v>
      </c>
      <c r="F133" s="20">
        <v>10</v>
      </c>
      <c r="G133" s="2"/>
      <c r="H133" s="56">
        <v>15</v>
      </c>
      <c r="I133" s="57">
        <v>5</v>
      </c>
      <c r="J133" s="2"/>
      <c r="K133" s="92"/>
      <c r="L133" s="92"/>
      <c r="M133" s="1"/>
    </row>
    <row r="134" spans="1:13" s="40" customFormat="1" ht="124.15" hidden="1" x14ac:dyDescent="0.25">
      <c r="A134" s="15" t="s">
        <v>362</v>
      </c>
      <c r="B134" s="97"/>
      <c r="C134" s="15" t="s">
        <v>363</v>
      </c>
      <c r="D134" s="15" t="s">
        <v>364</v>
      </c>
      <c r="E134" s="23" t="s">
        <v>20</v>
      </c>
      <c r="F134" s="20">
        <v>10</v>
      </c>
      <c r="G134" s="2"/>
      <c r="H134" s="56">
        <v>15</v>
      </c>
      <c r="I134" s="57">
        <v>5</v>
      </c>
      <c r="J134" s="2"/>
      <c r="K134" s="92"/>
      <c r="L134" s="92"/>
    </row>
    <row r="135" spans="1:13" ht="115.5" hidden="1" customHeight="1" x14ac:dyDescent="0.25">
      <c r="A135" s="98" t="s">
        <v>365</v>
      </c>
      <c r="B135" s="98"/>
      <c r="C135" s="98"/>
      <c r="D135" s="98"/>
      <c r="E135" s="98"/>
      <c r="F135" s="98"/>
      <c r="G135" s="98"/>
      <c r="H135" s="98"/>
      <c r="I135" s="98"/>
      <c r="J135" s="98"/>
      <c r="K135" s="92">
        <f>F135*H135+SUM(K127:K134)</f>
        <v>0</v>
      </c>
      <c r="L135" s="92">
        <f>G135*I135+SUM(L127:L134)</f>
        <v>0</v>
      </c>
      <c r="M135" s="1"/>
    </row>
    <row r="136" spans="1:13" ht="152.25" customHeight="1" x14ac:dyDescent="0.25">
      <c r="A136" s="88" t="s">
        <v>366</v>
      </c>
      <c r="B136" s="97" t="s">
        <v>287</v>
      </c>
      <c r="C136" s="38" t="s">
        <v>367</v>
      </c>
      <c r="D136" s="15" t="s">
        <v>368</v>
      </c>
      <c r="E136" s="23"/>
      <c r="F136" s="20"/>
      <c r="G136" s="89" t="s">
        <v>460</v>
      </c>
      <c r="H136" s="56"/>
      <c r="I136" s="57"/>
      <c r="J136" s="2"/>
      <c r="K136" s="92"/>
      <c r="L136" s="92"/>
      <c r="M136" s="1"/>
    </row>
    <row r="137" spans="1:13" ht="68.25" customHeight="1" x14ac:dyDescent="0.25">
      <c r="A137" s="8" t="s">
        <v>369</v>
      </c>
      <c r="B137" s="97"/>
      <c r="C137" s="15" t="s">
        <v>85</v>
      </c>
      <c r="D137" s="115" t="s">
        <v>370</v>
      </c>
      <c r="E137" s="24"/>
      <c r="F137" s="20"/>
      <c r="G137" s="4"/>
      <c r="H137" s="74"/>
      <c r="I137" s="57"/>
      <c r="J137" s="2"/>
      <c r="K137" s="92"/>
      <c r="L137" s="92"/>
      <c r="M137" s="1"/>
    </row>
    <row r="138" spans="1:13" ht="87.75" x14ac:dyDescent="0.25">
      <c r="A138" s="8" t="s">
        <v>371</v>
      </c>
      <c r="B138" s="97"/>
      <c r="C138" s="15" t="s">
        <v>372</v>
      </c>
      <c r="D138" s="116"/>
      <c r="E138" s="23" t="s">
        <v>20</v>
      </c>
      <c r="F138" s="20">
        <v>30</v>
      </c>
      <c r="G138" s="2" t="s">
        <v>461</v>
      </c>
      <c r="H138" s="74">
        <v>190</v>
      </c>
      <c r="I138" s="57">
        <v>5</v>
      </c>
      <c r="J138" s="92">
        <v>190</v>
      </c>
      <c r="K138" s="92">
        <f>F138*J138</f>
        <v>5700</v>
      </c>
      <c r="L138" s="92">
        <f>K138*1.05</f>
        <v>5985</v>
      </c>
      <c r="M138" s="1"/>
    </row>
    <row r="139" spans="1:13" ht="75" x14ac:dyDescent="0.25">
      <c r="A139" s="8" t="s">
        <v>373</v>
      </c>
      <c r="B139" s="97"/>
      <c r="C139" s="15" t="s">
        <v>374</v>
      </c>
      <c r="D139" s="116"/>
      <c r="E139" s="23" t="s">
        <v>20</v>
      </c>
      <c r="F139" s="20">
        <v>4</v>
      </c>
      <c r="G139" s="2" t="s">
        <v>462</v>
      </c>
      <c r="H139" s="74">
        <v>222</v>
      </c>
      <c r="I139" s="57">
        <v>5</v>
      </c>
      <c r="J139" s="92">
        <v>222</v>
      </c>
      <c r="K139" s="92">
        <f t="shared" ref="K139:K150" si="0">F139*J139</f>
        <v>888</v>
      </c>
      <c r="L139" s="92">
        <f t="shared" ref="L139:L150" si="1">K139*1.05</f>
        <v>932.40000000000009</v>
      </c>
      <c r="M139" s="1"/>
    </row>
    <row r="140" spans="1:13" ht="75" x14ac:dyDescent="0.25">
      <c r="A140" s="8" t="s">
        <v>375</v>
      </c>
      <c r="B140" s="97"/>
      <c r="C140" s="15" t="s">
        <v>376</v>
      </c>
      <c r="D140" s="116"/>
      <c r="E140" s="23" t="s">
        <v>20</v>
      </c>
      <c r="F140" s="20">
        <v>4</v>
      </c>
      <c r="G140" s="87" t="s">
        <v>463</v>
      </c>
      <c r="H140" s="74">
        <v>274</v>
      </c>
      <c r="I140" s="57">
        <v>5</v>
      </c>
      <c r="J140" s="92">
        <v>274</v>
      </c>
      <c r="K140" s="92">
        <f t="shared" si="0"/>
        <v>1096</v>
      </c>
      <c r="L140" s="92">
        <f t="shared" si="1"/>
        <v>1150.8</v>
      </c>
      <c r="M140" s="1"/>
    </row>
    <row r="141" spans="1:13" ht="90" x14ac:dyDescent="0.25">
      <c r="A141" s="8" t="s">
        <v>377</v>
      </c>
      <c r="B141" s="97"/>
      <c r="C141" s="15" t="s">
        <v>378</v>
      </c>
      <c r="D141" s="116"/>
      <c r="E141" s="23" t="s">
        <v>20</v>
      </c>
      <c r="F141" s="20">
        <v>30</v>
      </c>
      <c r="G141" s="2" t="s">
        <v>464</v>
      </c>
      <c r="H141" s="74">
        <v>196</v>
      </c>
      <c r="I141" s="57">
        <v>5</v>
      </c>
      <c r="J141" s="92">
        <v>196</v>
      </c>
      <c r="K141" s="92">
        <f>F141*J141</f>
        <v>5880</v>
      </c>
      <c r="L141" s="92">
        <f>K141*1.05</f>
        <v>6174</v>
      </c>
      <c r="M141" s="1"/>
    </row>
    <row r="142" spans="1:13" ht="75" x14ac:dyDescent="0.25">
      <c r="A142" s="8" t="s">
        <v>379</v>
      </c>
      <c r="B142" s="97"/>
      <c r="C142" s="15" t="s">
        <v>380</v>
      </c>
      <c r="D142" s="116"/>
      <c r="E142" s="23" t="s">
        <v>20</v>
      </c>
      <c r="F142" s="20">
        <v>4</v>
      </c>
      <c r="G142" s="2" t="s">
        <v>465</v>
      </c>
      <c r="H142" s="74">
        <v>240</v>
      </c>
      <c r="I142" s="57">
        <v>5</v>
      </c>
      <c r="J142" s="92">
        <v>240</v>
      </c>
      <c r="K142" s="92">
        <f t="shared" si="0"/>
        <v>960</v>
      </c>
      <c r="L142" s="92">
        <f t="shared" si="1"/>
        <v>1008</v>
      </c>
      <c r="M142" s="1"/>
    </row>
    <row r="143" spans="1:13" ht="117.75" customHeight="1" x14ac:dyDescent="0.25">
      <c r="A143" s="8" t="s">
        <v>381</v>
      </c>
      <c r="B143" s="97"/>
      <c r="C143" s="15" t="s">
        <v>382</v>
      </c>
      <c r="D143" s="117"/>
      <c r="E143" s="23" t="s">
        <v>20</v>
      </c>
      <c r="F143" s="20">
        <v>4</v>
      </c>
      <c r="G143" s="87" t="s">
        <v>466</v>
      </c>
      <c r="H143" s="74">
        <v>274</v>
      </c>
      <c r="I143" s="57">
        <v>5</v>
      </c>
      <c r="J143" s="92">
        <v>274</v>
      </c>
      <c r="K143" s="92">
        <f t="shared" si="0"/>
        <v>1096</v>
      </c>
      <c r="L143" s="92">
        <f t="shared" si="1"/>
        <v>1150.8</v>
      </c>
      <c r="M143" s="1"/>
    </row>
    <row r="144" spans="1:13" ht="75" customHeight="1" x14ac:dyDescent="0.25">
      <c r="A144" s="8" t="s">
        <v>383</v>
      </c>
      <c r="B144" s="97"/>
      <c r="C144" s="15" t="s">
        <v>384</v>
      </c>
      <c r="D144" s="15" t="s">
        <v>385</v>
      </c>
      <c r="E144" s="23" t="s">
        <v>20</v>
      </c>
      <c r="F144" s="20">
        <v>500</v>
      </c>
      <c r="G144" s="2" t="s">
        <v>467</v>
      </c>
      <c r="H144" s="74">
        <v>20</v>
      </c>
      <c r="I144" s="57">
        <v>5</v>
      </c>
      <c r="J144" s="92">
        <v>20</v>
      </c>
      <c r="K144" s="92">
        <f>F144*J144</f>
        <v>10000</v>
      </c>
      <c r="L144" s="92">
        <f>K144*1.05</f>
        <v>10500</v>
      </c>
      <c r="M144" s="1"/>
    </row>
    <row r="145" spans="1:13" ht="109.5" customHeight="1" x14ac:dyDescent="0.25">
      <c r="A145" s="8" t="s">
        <v>386</v>
      </c>
      <c r="B145" s="97"/>
      <c r="C145" s="15" t="s">
        <v>387</v>
      </c>
      <c r="D145" s="15" t="s">
        <v>388</v>
      </c>
      <c r="E145" s="23" t="s">
        <v>20</v>
      </c>
      <c r="F145" s="20">
        <v>100</v>
      </c>
      <c r="G145" s="2" t="s">
        <v>468</v>
      </c>
      <c r="H145" s="74">
        <v>9</v>
      </c>
      <c r="I145" s="57">
        <v>5</v>
      </c>
      <c r="J145" s="92">
        <v>9</v>
      </c>
      <c r="K145" s="92">
        <f t="shared" si="0"/>
        <v>900</v>
      </c>
      <c r="L145" s="92">
        <f t="shared" si="1"/>
        <v>945</v>
      </c>
      <c r="M145" s="1"/>
    </row>
    <row r="146" spans="1:13" ht="79.5" customHeight="1" x14ac:dyDescent="0.25">
      <c r="A146" s="8" t="s">
        <v>389</v>
      </c>
      <c r="B146" s="97"/>
      <c r="C146" s="15" t="s">
        <v>390</v>
      </c>
      <c r="D146" s="97" t="s">
        <v>391</v>
      </c>
      <c r="E146" s="24"/>
      <c r="F146" s="20"/>
      <c r="G146" s="18" t="s">
        <v>469</v>
      </c>
      <c r="H146" s="74"/>
      <c r="I146" s="57"/>
      <c r="J146" s="2"/>
      <c r="K146" s="92"/>
      <c r="L146" s="92"/>
      <c r="M146" s="1"/>
    </row>
    <row r="147" spans="1:13" ht="67.5" customHeight="1" x14ac:dyDescent="0.25">
      <c r="A147" s="8" t="s">
        <v>392</v>
      </c>
      <c r="B147" s="97"/>
      <c r="C147" s="86" t="s">
        <v>393</v>
      </c>
      <c r="D147" s="97"/>
      <c r="E147" s="23" t="s">
        <v>20</v>
      </c>
      <c r="F147" s="20">
        <v>4</v>
      </c>
      <c r="G147" s="2" t="s">
        <v>470</v>
      </c>
      <c r="H147" s="74">
        <v>184</v>
      </c>
      <c r="I147" s="57">
        <v>5</v>
      </c>
      <c r="J147" s="92">
        <v>184</v>
      </c>
      <c r="K147" s="92">
        <f t="shared" si="0"/>
        <v>736</v>
      </c>
      <c r="L147" s="92">
        <f t="shared" si="1"/>
        <v>772.80000000000007</v>
      </c>
      <c r="M147" s="1"/>
    </row>
    <row r="148" spans="1:13" ht="123" customHeight="1" x14ac:dyDescent="0.25">
      <c r="A148" s="8" t="s">
        <v>395</v>
      </c>
      <c r="B148" s="97"/>
      <c r="C148" s="86" t="s">
        <v>396</v>
      </c>
      <c r="D148" s="97"/>
      <c r="E148" s="23" t="s">
        <v>20</v>
      </c>
      <c r="F148" s="20">
        <v>4</v>
      </c>
      <c r="G148" s="2" t="s">
        <v>471</v>
      </c>
      <c r="H148" s="74">
        <v>202</v>
      </c>
      <c r="I148" s="57">
        <v>5</v>
      </c>
      <c r="J148" s="92">
        <v>202</v>
      </c>
      <c r="K148" s="92">
        <f t="shared" si="0"/>
        <v>808</v>
      </c>
      <c r="L148" s="92">
        <f t="shared" si="1"/>
        <v>848.40000000000009</v>
      </c>
      <c r="M148" s="1"/>
    </row>
    <row r="149" spans="1:13" ht="105" x14ac:dyDescent="0.25">
      <c r="A149" s="8" t="s">
        <v>397</v>
      </c>
      <c r="B149" s="97"/>
      <c r="C149" s="15" t="s">
        <v>398</v>
      </c>
      <c r="D149" s="15" t="s">
        <v>399</v>
      </c>
      <c r="E149" s="23" t="s">
        <v>20</v>
      </c>
      <c r="F149" s="20">
        <v>50</v>
      </c>
      <c r="G149" s="2" t="s">
        <v>472</v>
      </c>
      <c r="H149" s="74">
        <v>12</v>
      </c>
      <c r="I149" s="57">
        <v>5</v>
      </c>
      <c r="J149" s="92">
        <v>12</v>
      </c>
      <c r="K149" s="92">
        <f t="shared" si="0"/>
        <v>600</v>
      </c>
      <c r="L149" s="92">
        <f t="shared" si="1"/>
        <v>630</v>
      </c>
      <c r="M149" s="1"/>
    </row>
    <row r="150" spans="1:13" s="40" customFormat="1" ht="90" x14ac:dyDescent="0.2">
      <c r="A150" s="8" t="s">
        <v>400</v>
      </c>
      <c r="B150" s="97"/>
      <c r="C150" s="15" t="s">
        <v>401</v>
      </c>
      <c r="D150" s="15" t="s">
        <v>402</v>
      </c>
      <c r="E150" s="23" t="s">
        <v>20</v>
      </c>
      <c r="F150" s="20">
        <v>20</v>
      </c>
      <c r="G150" s="2" t="s">
        <v>473</v>
      </c>
      <c r="H150" s="74">
        <v>9</v>
      </c>
      <c r="I150" s="57">
        <v>5</v>
      </c>
      <c r="J150" s="92">
        <v>9</v>
      </c>
      <c r="K150" s="92">
        <f t="shared" si="0"/>
        <v>180</v>
      </c>
      <c r="L150" s="92">
        <f t="shared" si="1"/>
        <v>189</v>
      </c>
    </row>
    <row r="151" spans="1:13" x14ac:dyDescent="0.25">
      <c r="A151" s="98" t="s">
        <v>403</v>
      </c>
      <c r="B151" s="98"/>
      <c r="C151" s="98"/>
      <c r="D151" s="98"/>
      <c r="E151" s="98"/>
      <c r="F151" s="98"/>
      <c r="G151" s="98"/>
      <c r="H151" s="98"/>
      <c r="I151" s="98"/>
      <c r="J151" s="98"/>
      <c r="K151" s="92">
        <f>SUM(K138:K150)</f>
        <v>28844</v>
      </c>
      <c r="L151" s="92">
        <f>SUM(L138:L150)</f>
        <v>30286.2</v>
      </c>
      <c r="M151" s="1"/>
    </row>
    <row r="152" spans="1:13" ht="240.75" hidden="1" customHeight="1" x14ac:dyDescent="0.25">
      <c r="A152" s="8" t="s">
        <v>404</v>
      </c>
      <c r="B152" s="15" t="s">
        <v>289</v>
      </c>
      <c r="C152" s="38" t="s">
        <v>405</v>
      </c>
      <c r="D152" s="15" t="s">
        <v>406</v>
      </c>
      <c r="E152" s="23" t="s">
        <v>20</v>
      </c>
      <c r="F152" s="20">
        <v>720</v>
      </c>
      <c r="G152" s="4"/>
      <c r="H152" s="74">
        <v>13</v>
      </c>
      <c r="I152" s="57">
        <v>5</v>
      </c>
      <c r="J152" s="2"/>
      <c r="K152" s="92"/>
      <c r="L152" s="92"/>
      <c r="M152" s="1"/>
    </row>
    <row r="153" spans="1:13" ht="273.75" hidden="1" customHeight="1" x14ac:dyDescent="0.25">
      <c r="A153" s="8" t="s">
        <v>407</v>
      </c>
      <c r="B153" s="15" t="s">
        <v>288</v>
      </c>
      <c r="C153" s="38" t="s">
        <v>408</v>
      </c>
      <c r="D153" s="15" t="s">
        <v>409</v>
      </c>
      <c r="E153" s="23" t="s">
        <v>20</v>
      </c>
      <c r="F153" s="20">
        <v>300</v>
      </c>
      <c r="G153" s="4"/>
      <c r="H153" s="74">
        <v>17</v>
      </c>
      <c r="I153" s="57">
        <v>5</v>
      </c>
      <c r="J153" s="2"/>
      <c r="K153" s="92"/>
      <c r="L153" s="92"/>
      <c r="M153" s="1"/>
    </row>
    <row r="154" spans="1:13" ht="78" hidden="1" customHeight="1" x14ac:dyDescent="0.25">
      <c r="A154" s="8" t="s">
        <v>425</v>
      </c>
      <c r="B154" s="15" t="s">
        <v>288</v>
      </c>
      <c r="C154" s="38" t="s">
        <v>410</v>
      </c>
      <c r="D154" s="15" t="s">
        <v>411</v>
      </c>
      <c r="E154" s="23" t="s">
        <v>20</v>
      </c>
      <c r="F154" s="20">
        <v>700</v>
      </c>
      <c r="G154" s="4"/>
      <c r="H154" s="74">
        <v>13</v>
      </c>
      <c r="I154" s="57">
        <v>5</v>
      </c>
      <c r="J154" s="2"/>
      <c r="K154" s="92"/>
      <c r="L154" s="92"/>
      <c r="M154" s="1"/>
    </row>
    <row r="155" spans="1:13" ht="409.6" hidden="1" x14ac:dyDescent="0.25">
      <c r="A155" s="8" t="s">
        <v>426</v>
      </c>
      <c r="B155" s="15" t="s">
        <v>288</v>
      </c>
      <c r="C155" s="38" t="s">
        <v>412</v>
      </c>
      <c r="D155" s="15" t="s">
        <v>413</v>
      </c>
      <c r="E155" s="24" t="s">
        <v>394</v>
      </c>
      <c r="F155" s="20">
        <v>3500</v>
      </c>
      <c r="G155" s="4"/>
      <c r="H155" s="74">
        <v>0.61462499999999998</v>
      </c>
      <c r="I155" s="57">
        <v>5</v>
      </c>
      <c r="J155" s="2"/>
      <c r="K155" s="92"/>
      <c r="L155" s="92"/>
      <c r="M155" s="1"/>
    </row>
    <row r="156" spans="1:13" ht="168.75" hidden="1" customHeight="1" x14ac:dyDescent="0.25">
      <c r="A156" s="5" t="s">
        <v>414</v>
      </c>
      <c r="B156" s="16" t="s">
        <v>288</v>
      </c>
      <c r="C156" s="75" t="s">
        <v>415</v>
      </c>
      <c r="D156" s="16" t="s">
        <v>416</v>
      </c>
      <c r="E156" s="23" t="s">
        <v>20</v>
      </c>
      <c r="F156" s="21">
        <v>10000</v>
      </c>
      <c r="G156" s="6"/>
      <c r="H156" s="83">
        <v>0.75</v>
      </c>
      <c r="I156" s="77">
        <v>5</v>
      </c>
      <c r="J156" s="7"/>
      <c r="K156" s="93"/>
      <c r="L156" s="93"/>
      <c r="M156" s="1"/>
    </row>
    <row r="157" spans="1:13" ht="149.25" hidden="1" customHeight="1" x14ac:dyDescent="0.25">
      <c r="A157" s="5" t="s">
        <v>417</v>
      </c>
      <c r="B157" s="16" t="s">
        <v>288</v>
      </c>
      <c r="C157" s="75" t="s">
        <v>418</v>
      </c>
      <c r="D157" s="16" t="s">
        <v>424</v>
      </c>
      <c r="E157" s="23" t="s">
        <v>20</v>
      </c>
      <c r="F157" s="21">
        <v>10000</v>
      </c>
      <c r="G157" s="6"/>
      <c r="H157" s="83">
        <v>0.6</v>
      </c>
      <c r="I157" s="77">
        <v>5</v>
      </c>
      <c r="J157" s="7"/>
      <c r="K157" s="93"/>
      <c r="L157" s="93"/>
      <c r="M157" s="1"/>
    </row>
    <row r="158" spans="1:13" ht="219" hidden="1" customHeight="1" x14ac:dyDescent="0.25">
      <c r="A158" s="15" t="s">
        <v>427</v>
      </c>
      <c r="B158" s="15" t="s">
        <v>288</v>
      </c>
      <c r="C158" s="38" t="s">
        <v>428</v>
      </c>
      <c r="D158" s="15" t="s">
        <v>429</v>
      </c>
      <c r="E158" s="23" t="s">
        <v>20</v>
      </c>
      <c r="F158" s="15">
        <v>5400</v>
      </c>
      <c r="G158" s="46"/>
      <c r="H158" s="74">
        <v>0.55000000000000004</v>
      </c>
      <c r="I158" s="57">
        <v>5</v>
      </c>
      <c r="J158" s="2"/>
      <c r="K158" s="92"/>
      <c r="L158" s="92"/>
      <c r="M158" s="1"/>
    </row>
    <row r="159" spans="1:13" ht="409.6" hidden="1" x14ac:dyDescent="0.25">
      <c r="A159" s="8" t="s">
        <v>423</v>
      </c>
      <c r="B159" s="15" t="s">
        <v>288</v>
      </c>
      <c r="C159" s="38" t="s">
        <v>420</v>
      </c>
      <c r="D159" s="15" t="s">
        <v>421</v>
      </c>
      <c r="E159" s="24" t="s">
        <v>422</v>
      </c>
      <c r="F159" s="20">
        <v>600</v>
      </c>
      <c r="G159" s="4"/>
      <c r="H159" s="74">
        <v>9.6999999999999993</v>
      </c>
      <c r="I159" s="57">
        <v>5</v>
      </c>
      <c r="J159" s="2"/>
      <c r="K159" s="92"/>
      <c r="L159" s="92"/>
      <c r="M159" s="1"/>
    </row>
    <row r="160" spans="1:13" ht="69" hidden="1" x14ac:dyDescent="0.25">
      <c r="A160" s="26" t="s">
        <v>443</v>
      </c>
      <c r="B160" s="112" t="s">
        <v>419</v>
      </c>
      <c r="C160" s="47" t="s">
        <v>430</v>
      </c>
      <c r="D160" s="47"/>
      <c r="E160" s="16"/>
      <c r="F160" s="22"/>
      <c r="G160" s="16"/>
      <c r="H160" s="48"/>
      <c r="I160" s="2"/>
      <c r="J160" s="3"/>
      <c r="K160" s="94"/>
      <c r="L160" s="94"/>
      <c r="M160" s="1"/>
    </row>
    <row r="161" spans="1:13" ht="42.75" hidden="1" customHeight="1" x14ac:dyDescent="0.25">
      <c r="A161" s="26" t="s">
        <v>444</v>
      </c>
      <c r="B161" s="113"/>
      <c r="C161" s="47" t="s">
        <v>431</v>
      </c>
      <c r="D161" s="26" t="s">
        <v>432</v>
      </c>
      <c r="E161" s="49" t="s">
        <v>20</v>
      </c>
      <c r="F161" s="22">
        <v>128</v>
      </c>
      <c r="G161" s="16"/>
      <c r="H161" s="84">
        <v>66.760000000000005</v>
      </c>
      <c r="I161" s="57">
        <v>5</v>
      </c>
      <c r="J161" s="3"/>
      <c r="K161" s="94"/>
      <c r="L161" s="94"/>
      <c r="M161" s="1"/>
    </row>
    <row r="162" spans="1:13" ht="37.5" hidden="1" customHeight="1" x14ac:dyDescent="0.25">
      <c r="A162" s="26" t="s">
        <v>445</v>
      </c>
      <c r="B162" s="113"/>
      <c r="C162" s="47" t="s">
        <v>433</v>
      </c>
      <c r="D162" s="26" t="s">
        <v>434</v>
      </c>
      <c r="E162" s="49" t="s">
        <v>20</v>
      </c>
      <c r="F162" s="22">
        <v>128</v>
      </c>
      <c r="G162" s="16"/>
      <c r="H162" s="84">
        <v>29.26</v>
      </c>
      <c r="I162" s="57">
        <v>5</v>
      </c>
      <c r="J162" s="3"/>
      <c r="K162" s="94"/>
      <c r="L162" s="94"/>
      <c r="M162" s="1"/>
    </row>
    <row r="163" spans="1:13" ht="142.5" hidden="1" customHeight="1" x14ac:dyDescent="0.25">
      <c r="A163" s="26" t="s">
        <v>446</v>
      </c>
      <c r="B163" s="113"/>
      <c r="C163" s="47" t="s">
        <v>435</v>
      </c>
      <c r="D163" s="26" t="s">
        <v>436</v>
      </c>
      <c r="E163" s="49" t="s">
        <v>20</v>
      </c>
      <c r="F163" s="22">
        <v>128</v>
      </c>
      <c r="G163" s="16"/>
      <c r="H163" s="84">
        <v>12.6</v>
      </c>
      <c r="I163" s="57">
        <v>5</v>
      </c>
      <c r="J163" s="3"/>
      <c r="K163" s="94"/>
      <c r="L163" s="94"/>
      <c r="M163" s="1"/>
    </row>
    <row r="164" spans="1:13" ht="28.5" hidden="1" customHeight="1" x14ac:dyDescent="0.25">
      <c r="A164" s="26" t="s">
        <v>447</v>
      </c>
      <c r="B164" s="113"/>
      <c r="C164" s="47" t="s">
        <v>437</v>
      </c>
      <c r="D164" s="26" t="s">
        <v>438</v>
      </c>
      <c r="E164" s="49" t="s">
        <v>20</v>
      </c>
      <c r="F164" s="22">
        <v>120</v>
      </c>
      <c r="G164" s="16"/>
      <c r="H164" s="84">
        <v>61</v>
      </c>
      <c r="I164" s="57">
        <v>5</v>
      </c>
      <c r="J164" s="3"/>
      <c r="K164" s="94"/>
      <c r="L164" s="94"/>
      <c r="M164" s="1"/>
    </row>
    <row r="165" spans="1:13" ht="55.15" hidden="1" x14ac:dyDescent="0.25">
      <c r="A165" s="26" t="s">
        <v>448</v>
      </c>
      <c r="B165" s="113"/>
      <c r="C165" s="47" t="s">
        <v>439</v>
      </c>
      <c r="D165" s="26" t="s">
        <v>440</v>
      </c>
      <c r="E165" s="49" t="s">
        <v>20</v>
      </c>
      <c r="F165" s="22">
        <v>200</v>
      </c>
      <c r="G165" s="16"/>
      <c r="H165" s="84">
        <v>2.12</v>
      </c>
      <c r="I165" s="57">
        <v>5</v>
      </c>
      <c r="J165" s="3"/>
      <c r="K165" s="94"/>
      <c r="L165" s="94"/>
      <c r="M165" s="1"/>
    </row>
    <row r="166" spans="1:13" s="40" customFormat="1" ht="55.15" hidden="1" x14ac:dyDescent="0.25">
      <c r="A166" s="26" t="s">
        <v>449</v>
      </c>
      <c r="B166" s="114"/>
      <c r="C166" s="47" t="s">
        <v>441</v>
      </c>
      <c r="D166" s="26" t="s">
        <v>442</v>
      </c>
      <c r="E166" s="49" t="s">
        <v>20</v>
      </c>
      <c r="F166" s="22">
        <v>30</v>
      </c>
      <c r="G166" s="16"/>
      <c r="H166" s="84">
        <v>39.22</v>
      </c>
      <c r="I166" s="57">
        <v>5</v>
      </c>
      <c r="J166" s="3"/>
      <c r="K166" s="94"/>
      <c r="L166" s="94"/>
    </row>
    <row r="167" spans="1:13" ht="13.9" hidden="1" x14ac:dyDescent="0.25">
      <c r="A167" s="105" t="s">
        <v>450</v>
      </c>
      <c r="B167" s="106"/>
      <c r="C167" s="106"/>
      <c r="D167" s="106"/>
      <c r="E167" s="106"/>
      <c r="F167" s="106"/>
      <c r="G167" s="106"/>
      <c r="H167" s="106"/>
      <c r="I167" s="106"/>
      <c r="J167" s="107"/>
      <c r="K167" s="92"/>
      <c r="L167" s="92"/>
      <c r="M167" s="1"/>
    </row>
    <row r="168" spans="1:13" ht="20.25" customHeight="1" x14ac:dyDescent="0.25">
      <c r="A168" s="1"/>
      <c r="B168" s="1"/>
      <c r="C168" s="1"/>
      <c r="D168" s="1"/>
      <c r="E168" s="1"/>
      <c r="F168" s="1"/>
      <c r="G168" s="1"/>
      <c r="H168" s="1"/>
      <c r="I168" s="1"/>
      <c r="J168" s="1"/>
      <c r="K168" s="95"/>
      <c r="L168" s="95"/>
      <c r="M168" s="1"/>
    </row>
    <row r="169" spans="1:13" ht="18.75" customHeight="1" x14ac:dyDescent="0.25">
      <c r="A169" s="1"/>
      <c r="B169" s="1"/>
      <c r="C169" s="1"/>
      <c r="D169" s="1"/>
      <c r="E169" s="1"/>
      <c r="F169" s="1"/>
      <c r="G169" s="1"/>
      <c r="H169" s="1"/>
      <c r="I169" s="1"/>
      <c r="J169" s="1"/>
      <c r="K169" s="95"/>
      <c r="L169" s="95"/>
      <c r="M169" s="1"/>
    </row>
    <row r="170" spans="1:13" x14ac:dyDescent="0.25">
      <c r="B170" s="1"/>
      <c r="C170" s="1"/>
      <c r="D170" s="1"/>
      <c r="E170" s="1"/>
      <c r="F170" s="1"/>
      <c r="G170" s="1"/>
      <c r="H170" s="1"/>
      <c r="I170" s="1"/>
      <c r="J170" s="1"/>
      <c r="K170" s="95"/>
      <c r="L170" s="95"/>
    </row>
    <row r="171" spans="1:13" x14ac:dyDescent="0.25">
      <c r="I171" s="53"/>
    </row>
  </sheetData>
  <autoFilter ref="B1:B170"/>
  <mergeCells count="34">
    <mergeCell ref="A167:J167"/>
    <mergeCell ref="B160:B166"/>
    <mergeCell ref="B109:B117"/>
    <mergeCell ref="D137:D143"/>
    <mergeCell ref="D146:D148"/>
    <mergeCell ref="B136:B150"/>
    <mergeCell ref="B119:B124"/>
    <mergeCell ref="A125:J125"/>
    <mergeCell ref="C126:D126"/>
    <mergeCell ref="A135:J135"/>
    <mergeCell ref="A151:J151"/>
    <mergeCell ref="A2:M2"/>
    <mergeCell ref="A67:J67"/>
    <mergeCell ref="A85:J85"/>
    <mergeCell ref="C47:D47"/>
    <mergeCell ref="B10:B66"/>
    <mergeCell ref="B68:B84"/>
    <mergeCell ref="A3:L3"/>
    <mergeCell ref="A4:L4"/>
    <mergeCell ref="A5:L5"/>
    <mergeCell ref="A6:L6"/>
    <mergeCell ref="A7:L7"/>
    <mergeCell ref="A8:L8"/>
    <mergeCell ref="B86:B91"/>
    <mergeCell ref="A92:J92"/>
    <mergeCell ref="A102:J102"/>
    <mergeCell ref="A106:J106"/>
    <mergeCell ref="D103:D105"/>
    <mergeCell ref="B97:B101"/>
    <mergeCell ref="B126:B134"/>
    <mergeCell ref="C97:D97"/>
    <mergeCell ref="A118:J118"/>
    <mergeCell ref="C115:D115"/>
    <mergeCell ref="B103:B105"/>
  </mergeCells>
  <phoneticPr fontId="17" type="noConversion"/>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A57E6A65482D841ABEAA75C992F4CF3" ma:contentTypeVersion="0" ma:contentTypeDescription="Kurkite naują dokumentą." ma:contentTypeScope="" ma:versionID="7568513b3f94e8177ad858ef4830cb55">
  <xsd:schema xmlns:xsd="http://www.w3.org/2001/XMLSchema" xmlns:xs="http://www.w3.org/2001/XMLSchema" xmlns:p="http://schemas.microsoft.com/office/2006/metadata/properties" targetNamespace="http://schemas.microsoft.com/office/2006/metadata/properties" ma:root="true" ma:fieldsID="b630f4a28959175660cf846955b7b29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32C5D1-49C2-4B08-8BE9-53EB055E54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EEB59C77-4298-46E1-A4C1-3C65CE57C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05BC7AF-6EBF-42E0-ACA4-66EDD4E741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Giedrius Bernotavičius</dc:creator>
  <cp:keywords/>
  <dc:description/>
  <cp:lastModifiedBy>Arvydas</cp:lastModifiedBy>
  <cp:revision/>
  <cp:lastPrinted>2021-04-28T10:04:43Z</cp:lastPrinted>
  <dcterms:created xsi:type="dcterms:W3CDTF">2021-02-22T13:35:58Z</dcterms:created>
  <dcterms:modified xsi:type="dcterms:W3CDTF">2021-08-10T11:23:46Z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0x0101008A57E6A65482D841ABEAA75C992F4CF3</vt:lpwstr>
  </property>
</Properties>
</file>