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EGLE\Desktop\Viesieji pirkimai\Santa\2020 10 23 geležtės\"/>
    </mc:Choice>
  </mc:AlternateContent>
  <xr:revisionPtr revIDLastSave="0" documentId="13_ncr:1_{33D8B6D6-F4D0-4B75-9D42-05FA86B36CBF}" xr6:coauthVersionLast="45" xr6:coauthVersionMax="45" xr10:uidLastSave="{00000000-0000-0000-0000-000000000000}"/>
  <bookViews>
    <workbookView xWindow="-110" yWindow="-110" windowWidth="19420" windowHeight="1042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1" l="1"/>
  <c r="J52" i="1" l="1"/>
  <c r="K52" i="1" s="1"/>
  <c r="J50" i="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6" i="1"/>
  <c r="K36" i="1" s="1"/>
  <c r="J35" i="1"/>
  <c r="K35" i="1" s="1"/>
  <c r="J34" i="1"/>
  <c r="K34" i="1" s="1"/>
  <c r="J33" i="1"/>
  <c r="K33" i="1" s="1"/>
  <c r="J32" i="1"/>
  <c r="K32" i="1" s="1"/>
  <c r="J31" i="1"/>
  <c r="K31" i="1" s="1"/>
  <c r="J30" i="1"/>
  <c r="K30" i="1" s="1"/>
  <c r="J29" i="1"/>
  <c r="J25" i="1"/>
  <c r="J23" i="1"/>
  <c r="K23" i="1" s="1"/>
  <c r="J21" i="1"/>
  <c r="K21" i="1" s="1"/>
  <c r="J20" i="1"/>
  <c r="K20" i="1" s="1"/>
  <c r="J19" i="1"/>
  <c r="K19" i="1" s="1"/>
  <c r="J18" i="1"/>
  <c r="K18" i="1" s="1"/>
  <c r="J17" i="1"/>
  <c r="K17" i="1" s="1"/>
  <c r="J16" i="1"/>
  <c r="K16" i="1" s="1"/>
  <c r="J15" i="1"/>
  <c r="K15" i="1" s="1"/>
  <c r="K50" i="1" l="1"/>
  <c r="J51" i="1"/>
  <c r="K29" i="1"/>
  <c r="J14" i="1"/>
  <c r="K14" i="1" l="1"/>
  <c r="K22" i="1" s="1"/>
  <c r="J22" i="1"/>
  <c r="K51" i="1"/>
</calcChain>
</file>

<file path=xl/sharedStrings.xml><?xml version="1.0" encoding="utf-8"?>
<sst xmlns="http://schemas.openxmlformats.org/spreadsheetml/2006/main" count="171" uniqueCount="138">
  <si>
    <t>1. Priemonių kokybė, žymėjimas, informacija vartotojui turi atitikti ES Tarybos Direktyvos 93/42/EEB reikalavimus</t>
  </si>
  <si>
    <t>3.  * Priemonės kodas gamintojo kataloge, jeigu gamintojas turi savo prekių katalogą.</t>
  </si>
  <si>
    <t>Pirkimo dalies Nr.</t>
  </si>
  <si>
    <t>Charakteristikos, reikalavimai</t>
  </si>
  <si>
    <t>Mato vienetas</t>
  </si>
  <si>
    <t>Firminis priemonių pavadinimas, gamintojas, priemonės kodas gamintojo kataloge*</t>
  </si>
  <si>
    <t>PVM tarifas ٪</t>
  </si>
  <si>
    <t>1.</t>
  </si>
  <si>
    <t>Geležtės osciliuojančiam pjūklui Acculan 3Ti</t>
  </si>
  <si>
    <t>Geležtės osciliuojančiam pjūklui Acculan 3Ti, GA673. Steriliai įpakuotos po 1 vnt.</t>
  </si>
  <si>
    <t>1.1.</t>
  </si>
  <si>
    <t>vnt.</t>
  </si>
  <si>
    <t>1.2.</t>
  </si>
  <si>
    <t>1.3.</t>
  </si>
  <si>
    <t>1.4.</t>
  </si>
  <si>
    <t>1.5.</t>
  </si>
  <si>
    <t>1.6.</t>
  </si>
  <si>
    <t>1.7.</t>
  </si>
  <si>
    <t>1.8.</t>
  </si>
  <si>
    <t>2.</t>
  </si>
  <si>
    <t>Geležtės tiesiaeigiam pjūklui Acculan 3Ti</t>
  </si>
  <si>
    <t>3.</t>
  </si>
  <si>
    <t>4.</t>
  </si>
  <si>
    <t>4.1.</t>
  </si>
  <si>
    <t>4.1.1.</t>
  </si>
  <si>
    <t>4.1.2.</t>
  </si>
  <si>
    <t>4.1.3.</t>
  </si>
  <si>
    <t>4.1.4.</t>
  </si>
  <si>
    <t>4.1.5.</t>
  </si>
  <si>
    <t>4.1.6.</t>
  </si>
  <si>
    <t>4.1.7.</t>
  </si>
  <si>
    <t>4.1.8.</t>
  </si>
  <si>
    <t>4.2.</t>
  </si>
  <si>
    <t>4.2.1.</t>
  </si>
  <si>
    <t>4.2.2.</t>
  </si>
  <si>
    <t>4.2.3.</t>
  </si>
  <si>
    <t>4.2.4.</t>
  </si>
  <si>
    <t>4.2.5.</t>
  </si>
  <si>
    <t>4.2.6.</t>
  </si>
  <si>
    <t>4.2.7.</t>
  </si>
  <si>
    <t>4.2.8.</t>
  </si>
  <si>
    <t>4.2.9.</t>
  </si>
  <si>
    <t>4.2.10.</t>
  </si>
  <si>
    <t>4.2.11.</t>
  </si>
  <si>
    <t>4.2.12.</t>
  </si>
  <si>
    <t>4.3.</t>
  </si>
  <si>
    <t>5.</t>
  </si>
  <si>
    <t>rink.</t>
  </si>
  <si>
    <t>Dviejų dalių švirkštai</t>
  </si>
  <si>
    <t>Darbinis ilgis 25 mm, plotis 5 mm, storis 0,5 mm.</t>
  </si>
  <si>
    <t>Darbinis ilgis 35 mm, plotis 10 mm, storis 0,5 mm.</t>
  </si>
  <si>
    <t>Darbinis ilgis 50 mm, plotis 10 mm, storis 0,5 mm.</t>
  </si>
  <si>
    <t>Darbinis ilgis 50 mm, plotis 20 mm, storis 0,7 mm.</t>
  </si>
  <si>
    <t>Darbinis ilgis 50 mm, plotis 30 mm, storis 0,7 mm.</t>
  </si>
  <si>
    <t>Geležtės tiesiaeigiam pjūklui Acculan 3Ti, GC770R. Steriliai įpakuotos po 1 vnt. 2 ovalios formos skylės darbiniame paviršiuje. Danteliai išdėstyti abiejose geležtės pusėse. Darbinis ilgis 75 mm, plotis 12 mm, storis 0,7 mm. Galiukas smaigalio formos.</t>
  </si>
  <si>
    <t>Vienkartinė, sterili, pjūklo geležtė "Aesculap" aparatui. Išmatavimai 90 x 22-23 x 1,27 mm.</t>
  </si>
  <si>
    <t>Trijų dalių švirkštai</t>
  </si>
  <si>
    <t>Trijų dalių 1 ml  švirkštas su integruota adata</t>
  </si>
  <si>
    <t>Trijų dalių 20 ml švirkštas be adatos, Luer Slip</t>
  </si>
  <si>
    <t>Trijų dalių 5 ml švirkštas be adatos, Luer Lock</t>
  </si>
  <si>
    <t>Trijų dalių 10-12 ml švirkštas be adatos, Luer Lock</t>
  </si>
  <si>
    <t>Trijų dalių 20 ml švirkštas be adatos, Luer Lock</t>
  </si>
  <si>
    <t>Trijų dalių 100 ml švirkštas kateteriniu galu</t>
  </si>
  <si>
    <t>33141310-6</t>
  </si>
  <si>
    <t>BVPŽ kodas</t>
  </si>
  <si>
    <t>33160000-9</t>
  </si>
  <si>
    <t>Vienkartinių  priemonių  rinkinys angiografijai</t>
  </si>
  <si>
    <t xml:space="preserve"> Dviejų dalių 2- 3 ml  švirkštas,  Luer Lock </t>
  </si>
  <si>
    <t xml:space="preserve">Dviejų dalių 10- 12 ml švirkštas,   Luer Lock </t>
  </si>
  <si>
    <t xml:space="preserve">Dviejų dalių 20 ml švirkštas,  Luer Lock </t>
  </si>
  <si>
    <t>Dviejų dalių 20 ml  švirkštas su  injekcine adata, Luer Slip</t>
  </si>
  <si>
    <t>Dviejų dalių 10-12 ml  švirkštas  su  injekcine adata, Luer Slip</t>
  </si>
  <si>
    <t>Dviejų dalių 5-6 ml švirkštas su  injekcine adata, Luer Slip</t>
  </si>
  <si>
    <t>Dviejų dalių 2-3 ml  švirkštas  su injekcine  adata, Luer Slip</t>
  </si>
  <si>
    <t>Dviejų dalių 5- 6 ml švirkštas,  Luer Lock</t>
  </si>
  <si>
    <t>Dviejų dalių 20 ml švirkštas be adatos su "Luer Lock" tipo jungtimi.  Papildoma  gradacija iki 24 ml.</t>
  </si>
  <si>
    <t>Trijų dalių 1ml švirkštas su integruota  0,3 x 11-12 mm adata.</t>
  </si>
  <si>
    <t>Trijų dalių 2-3 ml švirkštas be adatos, Luer Lock</t>
  </si>
  <si>
    <t xml:space="preserve">Trijų dalių 20 ml švirkštas be adatos  su "Luer Slip“ tipo  jungtimi. </t>
  </si>
  <si>
    <t>Trijų dalių 10- 12 ml švirkštas be adatos, Luer Slip</t>
  </si>
  <si>
    <t>Trijų dalių  5ml švirkštas be adatos su  „Luer Lock“ tipo  jungtimi.  Stūmoklio korpusas turi būti standus, be įpjovų ir be susiaurėjimo (nuožulnumo) korpuso gale.</t>
  </si>
  <si>
    <t>Trijų dalių 20ml švirkštas be adatos  su „Luer Lock“ tipo jungtimi.</t>
  </si>
  <si>
    <t>Trijų dalių 50 ml perfuzinis švirkštas šviesai jautriems vaistams</t>
  </si>
  <si>
    <t xml:space="preserve">Trijų dalių 10-12 ml  perfuzinis švirkštas </t>
  </si>
  <si>
    <t>Dviejų dalių 5-6 ml gradacijos švirkštas su ekscentrine, „Luer Slip“  tipo jungtimi. Pirmu pritraukimu švirkštas turi užsipildyti ne mažiau kaip 6 ml injekcinio tirpalo. Šalia švirkšto komplektuojama  0,7 x 29-31 mm adata.</t>
  </si>
  <si>
    <t>Dviejų dalių 10-12 ml gradacijos švirkštas su  ekscentrine „Luer Slip“, tipo jungtimi. Pirmu pritraukimu švirkštas turi užsipildyti ne mažiau kaip 12 ml injekcinio tirpalo. Šalia švirkšto komplektuojama  0,8 x 39-41 mm adata</t>
  </si>
  <si>
    <t>Dviejų dalių 2-3 ml gradacijos švirkštas be adatos su  "Luer Lock" tipo jungtimi. Pirmu pritraukimu švirkštas turi užsipildyti ne mažiau kaip 3 ml injekcinio tirpalo.</t>
  </si>
  <si>
    <t xml:space="preserve"> Dviejų dalių 5-6 ml gradacijos  švirkštas be adatos su  "Luer Lock" tipo jungtimi. Pirmu pritraukimu švirkštas turi užsipildyti ne mažiau kaip 6 ml injekcinio tirpalo.</t>
  </si>
  <si>
    <t>Dviejų dalių 10-12 ml gradacijos  švirkštas be adatos su  "Luer Lock"tipo jungtimi. Pirmu pritraukimu švirkštas turi užsipildyti ne mažiau kaip 12 ml injekcinio tirpalo.</t>
  </si>
  <si>
    <t>Trijų dalių 10-12 ml gradacijos  švirkštas be adatos su "Luer Slip" tipo jungtimi.  Pirmu pritraukimu švirkštas turi užsipildyti ne mažiau kaip 12 ml injekcinio tirpalo. Stūmoklio korpusas turi būti standus, be įpjovų ir be susiaurėjimo ( nuožulnumo ) korpuso gale.</t>
  </si>
  <si>
    <t>Trijų dalių  2-3 ml gradacijos  švirkštas be adatos  su "Luer Lock" tipo  jungtimi, pirmu pritraukimu švirkštas turi užsipildyti ne mažiau kaip 3 ml injekcinio tirpalo. Stūmoklio korpusas turi būti standus, be įpjovų ir be susiaurėjimo (nuožulnumo) korpuso gale.</t>
  </si>
  <si>
    <t>Trijų dalių 10-12 ml  gradacijos švirkštas be adatos  su "Luer Lock" tipo  jungtimi. Pirmu pritraukimu švirkštas turi užsipildyti ne mažiau kaip 12 ml injekcinio tirpalo.</t>
  </si>
  <si>
    <t xml:space="preserve">Trijų dalių 10-12 ml  gradacijos perfuzinis švirkštas su "Luer Lock" tipo jungtimi . Turi būti suderintas darbui su Perfusor FM pompomis (švirkšto pavadinimas turi būti nurodytas pompų vartojimo vadove).  </t>
  </si>
  <si>
    <t>Trijų dalių 20 ml perfuzinis švirkštas</t>
  </si>
  <si>
    <t>Trijų dalių 50 ml perfuzinis švirkštas</t>
  </si>
  <si>
    <r>
      <t xml:space="preserve">Trijų dalių 20 ml perfuzinis švirkštas su "Luer Lock" tipo jungtimi ir  aspiracine adata. Šviesai jautriems vaistams. Turi būti suderintas darbui su Perfusor FM pompomis </t>
    </r>
    <r>
      <rPr>
        <sz val="11"/>
        <rFont val="Times New Roman"/>
        <family val="1"/>
        <charset val="186"/>
      </rPr>
      <t xml:space="preserve">( švirkšto pavadinimas turi būti nurodytas pompų vartojimo vadove ). Šalia švirkšto komplektuojama  </t>
    </r>
    <r>
      <rPr>
        <sz val="11"/>
        <color theme="1"/>
        <rFont val="Times New Roman"/>
        <family val="1"/>
        <charset val="186"/>
      </rPr>
      <t xml:space="preserve"> 2,0 x 28-32 mm adata.</t>
    </r>
  </si>
  <si>
    <r>
      <t xml:space="preserve">Trijų dalių 50 ml perfuzinis švirkštas su " Luer Lock " tipo jungtimi ir  aspiracine adata. Šviesai jautriems vaistams. Turi būti suderintas darbui su Perfusor FM pompomis </t>
    </r>
    <r>
      <rPr>
        <sz val="11"/>
        <rFont val="Times New Roman"/>
        <family val="1"/>
        <charset val="186"/>
      </rPr>
      <t>(švirkšto pavadinimas turi būti nurodytas pompų vartojimo vadove ).</t>
    </r>
    <r>
      <rPr>
        <sz val="11"/>
        <color theme="1"/>
        <rFont val="Times New Roman"/>
        <family val="1"/>
        <charset val="186"/>
      </rPr>
      <t xml:space="preserve"> Šalia švirkšto komplektuojama   1,7 x 28-32 mm adata , kurioje integruotas 14-15 mk dalelių filtras.</t>
    </r>
  </si>
  <si>
    <t>Trijų dalių 50 ml perfuzinis švirkštas su  "Luer Lock"  tipo jungtimi ir aspiracine adata. Turi būti suderintas darbui su Perfusor FM pompomis ( švirkšto pavadinimas turi būti nurodytas pompų vartojimo vadove ). Šalia švirkšto komplektuojama 2,0 x 28-32 mm adata.</t>
  </si>
  <si>
    <t xml:space="preserve"> Trijų dalių 100ml švirkštas kateterio tipo galiuku, supakuotas kartu su Luer-Slip adapteriu. </t>
  </si>
  <si>
    <t>Švirkštas,  užpildytas 10ml NaCl tirpalu</t>
  </si>
  <si>
    <t>Trijų dalių švirkštas, užpildytas 10 ml  0,9 % natrio chlorido tirpalu, skirtas  naudojimui operacinėse (sterilioje aplinkoje). Ant švirkšto turi būti nurodyta, kad galima naudoti sterilioje aplinkoje.</t>
  </si>
  <si>
    <t>Pjūklo geležtė Aesculap aparatui</t>
  </si>
  <si>
    <t>Priemonės   pavadinimas</t>
  </si>
  <si>
    <t xml:space="preserve">Dviejų dalių 2-3 ml gradacijos  švirkštas  su  koncentrine  „Luer Slip“  tipo jungtimi. Pirmu pritraukimu švirkštas turi užsipildyti ne mažiau kaip 3 ml injekcinio tirpalo. Šalia švirkšto komplektuojama 0,6 x 29-31 mm adata. </t>
  </si>
  <si>
    <t>Geležtė osciliuojančiam pjūklui Acculan 3Ti, GA673. Darbinis ilgis 25 mm, plotis 5 mm, storis 0,5 mm.</t>
  </si>
  <si>
    <t>Geležtė osciliuojančiam pjūklui Acculan 3Ti, GA673. Darbinis ilgis 35 mm, plotis 10 mm, storis 0,5 mm.</t>
  </si>
  <si>
    <t>Geležtė osciliuojančiam pjūklui Acculan 3Ti, GA673. Darbinis ilgis 50 mm, plotis 10 mm, storis 0,5 mm.</t>
  </si>
  <si>
    <t>Geležtė osciliuojančiam pjūklui Acculan 3Ti, GA673. Darbinis ilgis 50 mm, plotis 20 mm, storis 0,7 mm.</t>
  </si>
  <si>
    <t>Geležtė osciliuojančiam pjūklui Acculan 3Ti, GA673. Darbinis ilgis 50 mm, plotis 30 mm, storis 0,7 mm.</t>
  </si>
  <si>
    <t>Geležtė osciliuojančiam pjūklui Acculan 3Ti, GA673. Ne mažiau 10 apvalios formos skylių darbiniame paviršiuje. Danteliai dvejose plokštumose. Dantelių aukštis dviejų dydžių, kurie išdestyti psksitomis. Darbinis ilgis 90 mm, plotis 23 mm, storis 1,27 mm.</t>
  </si>
  <si>
    <t>Geležtė osciliuojančiam pjūklui Acculan 3Ti, GA673. Ne mažiau 10 apvalios formos skylių darbiniame paviršiuje. Danteliai dvejose plokštumose. Dantelių aukštis dviejų dydžių, kurie išdestyti psksitomis. Darbinis ilgis 100 mm, plotis 19 mm, storis 1,27 mm.</t>
  </si>
  <si>
    <t>Geležtė osciliuojančiam pjūklui Acculan 3Ti, GA673. Ne mažiau 10 apvalios formos skylių darbiniame paviršiuje. Danteliai dvejose plokštumose. Dantelių aukštis dviejų dydžių, kurie išdestyti psksitomis. Darbinis ilgis 90 mm, plotis 13 mm, storis 1,27 mm.</t>
  </si>
  <si>
    <t>Darbinis ilgis 90 mm , plotis 23 mm , storis 1,27 mm</t>
  </si>
  <si>
    <t>Darbinis ilgis 100 mm, plotis 19 mm, storis 1,27 mm</t>
  </si>
  <si>
    <t>Darbinis ilgis 90 mm, plotis 13 mm, storis 1,27 mm</t>
  </si>
  <si>
    <t>Angiografijai skirtas vienkartinių priemonių rinkinys: 200 ml švirkštas, 150-160 cm prailginimo linijos vamzdelis, švirkšto užpildymo vamzdelis. Suderinamas su "Medrad Vistron CT" ( modelis VHU 600 ) injekavimo sistema.</t>
  </si>
  <si>
    <t>Vienkartinių švirkštų ir priemonių prie jėgos sistemų pirkimas</t>
  </si>
  <si>
    <t>Vienkartinių švirkštų sistema saugiam vaistų dozavimui, skiedimui ir injekcijoms/infuzijoms</t>
  </si>
  <si>
    <t>Dviejų dalių 20 ml  švirkštas su ekscentrine  „Luer Slip“  tipo jungtimi. Papildoma gradacija iki 24 ml. Šalia švirkšto komplektuojama  0,8 x 39-41 mm adata.</t>
  </si>
  <si>
    <t>2. Priemonių charakteristikoms patvirtinti privaloma pateikti techninių duomenų lapą arba lygiavertį gamintojo dokumentą.</t>
  </si>
  <si>
    <t>Maksimalus kiekis</t>
  </si>
  <si>
    <t>Vieneto įkainis EUR be PVM</t>
  </si>
  <si>
    <t xml:space="preserve">4. Visoms nurodytoms konkrečioms medžiagoms ir/ar konkretiems prekių pavadinimams, standartams ir kt. taikoma „arba lygiavertis“. </t>
  </si>
  <si>
    <t xml:space="preserve"> 5. Tiekėjas, siūlantis lygiavertę prekę privalo patikimomis priemonėmis įrodyti, kad siūloma prekė yra lygiavertė ir visiškai atitinka techninėje specifikacijoje keliamus reikalavimus.</t>
  </si>
  <si>
    <t>Pirkimo dokumentų SPS priedas Nr.1</t>
  </si>
  <si>
    <t>TECHNINĖ SPECIFIKACIJA</t>
  </si>
  <si>
    <t>Pasiūlymo kaina Eur be PVM</t>
  </si>
  <si>
    <t>Pasiūlymo kaina Eur su PVM</t>
  </si>
  <si>
    <t>Bendra pasiūlymo kaina 1 pirkimo daliai</t>
  </si>
  <si>
    <t>Bendra pasiūlymo kaina 2 pirkimo daliai</t>
  </si>
  <si>
    <t>Bendra pasiūlymo kaina 3 pirkimo daliai</t>
  </si>
  <si>
    <t>Bendra pasiūlymo kaina 4 pirkimo daliai</t>
  </si>
  <si>
    <r>
      <rPr>
        <b/>
        <sz val="11"/>
        <color theme="1"/>
        <rFont val="Times New Roman"/>
        <family val="1"/>
        <charset val="186"/>
      </rPr>
      <t>Tiekėjo siūlomų prekių  charakteristikos ir jų reikšmės</t>
    </r>
    <r>
      <rPr>
        <b/>
        <sz val="10"/>
        <color theme="1"/>
        <rFont val="Times New Roman"/>
        <family val="1"/>
        <charset val="186"/>
      </rPr>
      <t xml:space="preserve">
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</si>
  <si>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Dviejų  dalių švirkštas: vienkartinis, sterilus, švirkštas, apirogeniškas, netoksiškas, be latekso ( būtinas ženklinimas ant pakuotės ), be PVC, nesuteptas silikonu  (pateikti gamintojo patvirtinančius dokumentus). Hermetiškas. Korpusas skaidrus, su gerai įskaitoma gradacija, kuri atspari antiseptikams. Pateikti atitikties pažymėjimą ISO 7886-1 arba lygiavertį dokumentą. Švirkšto korpusas, turi turėti ne mažiau  kaip 2 žiedus, apsaugančius nuo stūmoklio ištraukimo. Stūmoklio korpusas turi būti standus, be įpjovų ir be susiaurėjimo (nuožulnumo) korpuso gale. Ant kiekvienos pakuotės nurodytas Matrix kodas arba lygiavertis. Blister arba lygiavertė pakuotė. Vertinimui iki pasiūlymų pateikimo termino pateikti pavyzdžius (adresu Santariškių g. 2, Vilinius, kab. B330A)</t>
  </si>
  <si>
    <t>Trijų dalių švirkštas: vienkartinis, sterilus, apirogeniškas, netoksiškas, be latekso ( būtinas ženklinimas ant pakuotės ), be PVC, hermetiškas, korpusas skaidrus, su gerai įskaitoma gradacija. Švirkšto stūmoklis su gumyte, kuri pagaminta iš sintetinės gumos, su dvigubais žiedais, silikonizuota ir turi atramas. Švirkšto korpusas, turi turėti ne mažiau kaip 1 žiedą, apsaugantį nuo stūmoklio ištraukimo. Ant kiekvienos pakuotės turi būti nurodytas Matrix arba lygiavertis kodas. Blister arba lygiavertė pakuotė. Vertinimui iki pasiūlymų pateikimo termino pateikti pavyzdžius (adresu Santariškių g. 2, Vilnius, kab. B33A).</t>
  </si>
  <si>
    <t xml:space="preserve">                        Bendra pasiūlymo kaina 5 pirkimo daliai</t>
  </si>
  <si>
    <t xml:space="preserve">Sterile saw blade; Komet Medical/ Gebr.Brasseler Gmbh; REF KMS2213.M81 STE </t>
  </si>
  <si>
    <t xml:space="preserve">Vienkartinė (PVM 5%), sterili, pjūklo geležtė "Aesculap" aparatui. Išmatavimai 90 x 22 x 1,27 mm. Prekiu aprasai psl. 2; https://www.kometmedical.de/?L=2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</si>
</sst>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
    <numFmt numFmtId="167" formatCode="#,##0.000"/>
  </numFmts>
  <fonts count="10"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b/>
      <sz val="11"/>
      <color theme="1"/>
      <name val="Times New Roman"/>
      <family val="1"/>
      <charset val="186"/>
    </font>
    <font>
      <sz val="11"/>
      <color rgb="FF000000"/>
      <name val="Times New Roman"/>
      <family val="1"/>
      <charset val="186"/>
    </font>
    <font>
      <b/>
      <sz val="11"/>
      <color rgb="FF000000"/>
      <name val="Times New Roman"/>
      <family val="1"/>
      <charset val="186"/>
    </font>
    <font>
      <sz val="11"/>
      <color rgb="FF2E0927"/>
      <name val="Times New Roman"/>
      <family val="1"/>
      <charset val="186"/>
    </font>
    <font>
      <b/>
      <sz val="16"/>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72">
    <xf numFmtId="0" fontId="0" fillId="0" borderId="0" xfId="0"/>
    <xf numFmtId="0" fontId="1" fillId="0" borderId="0" xfId="0" applyFont="1" applyFill="1" applyAlignment="1">
      <alignment vertical="top" wrapText="1"/>
    </xf>
    <xf numFmtId="164" fontId="1" fillId="0" borderId="0" xfId="0" applyNumberFormat="1" applyFont="1" applyFill="1" applyAlignment="1">
      <alignment horizontal="left" vertical="top"/>
    </xf>
    <xf numFmtId="4" fontId="1" fillId="0" borderId="0" xfId="0" applyNumberFormat="1" applyFont="1" applyFill="1" applyAlignment="1">
      <alignment horizontal="left" vertical="top"/>
    </xf>
    <xf numFmtId="0" fontId="2" fillId="0" borderId="0" xfId="0" applyFont="1" applyFill="1" applyAlignment="1">
      <alignment vertical="top"/>
    </xf>
    <xf numFmtId="165" fontId="1" fillId="0" borderId="0" xfId="0" applyNumberFormat="1" applyFont="1" applyFill="1" applyAlignment="1">
      <alignment horizontal="left" vertical="top"/>
    </xf>
    <xf numFmtId="0" fontId="1" fillId="0" borderId="0" xfId="0" applyFont="1" applyFill="1" applyAlignment="1">
      <alignment vertical="top"/>
    </xf>
    <xf numFmtId="2" fontId="3" fillId="0" borderId="1" xfId="0" applyNumberFormat="1" applyFont="1" applyBorder="1" applyAlignment="1">
      <alignment horizontal="left"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left" vertical="top"/>
    </xf>
    <xf numFmtId="2" fontId="3" fillId="0" borderId="1" xfId="0" applyNumberFormat="1" applyFont="1" applyBorder="1" applyAlignment="1">
      <alignment horizontal="center" vertical="top"/>
    </xf>
    <xf numFmtId="2" fontId="5" fillId="0" borderId="1" xfId="0" applyNumberFormat="1" applyFont="1" applyBorder="1" applyAlignment="1">
      <alignment horizontal="left" vertical="top" wrapText="1"/>
    </xf>
    <xf numFmtId="2" fontId="3" fillId="0" borderId="1" xfId="0" applyNumberFormat="1" applyFont="1" applyBorder="1" applyAlignment="1">
      <alignment vertical="top"/>
    </xf>
    <xf numFmtId="2" fontId="3" fillId="0" borderId="1" xfId="0" applyNumberFormat="1" applyFont="1" applyBorder="1" applyAlignment="1">
      <alignment vertical="top" wrapText="1"/>
    </xf>
    <xf numFmtId="1" fontId="3" fillId="0" borderId="1" xfId="0" applyNumberFormat="1" applyFont="1" applyBorder="1" applyAlignment="1">
      <alignment horizontal="left" vertical="top" wrapText="1"/>
    </xf>
    <xf numFmtId="1" fontId="3" fillId="0" borderId="1" xfId="0" applyNumberFormat="1" applyFont="1" applyBorder="1" applyAlignment="1">
      <alignment horizontal="left" vertical="top"/>
    </xf>
    <xf numFmtId="3" fontId="1" fillId="0" borderId="0" xfId="0" applyNumberFormat="1" applyFont="1" applyFill="1" applyAlignment="1">
      <alignment horizontal="left" vertical="top"/>
    </xf>
    <xf numFmtId="4" fontId="3" fillId="0" borderId="1" xfId="0" applyNumberFormat="1" applyFont="1" applyBorder="1" applyAlignment="1">
      <alignment horizontal="left" vertical="top" wrapText="1"/>
    </xf>
    <xf numFmtId="4" fontId="4"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0" xfId="0" applyFont="1"/>
    <xf numFmtId="0" fontId="3" fillId="0" borderId="0" xfId="0" applyFont="1" applyAlignment="1">
      <alignment vertical="top"/>
    </xf>
    <xf numFmtId="164" fontId="3" fillId="0" borderId="0" xfId="0" applyNumberFormat="1" applyFont="1" applyAlignment="1">
      <alignment horizontal="left" vertical="top"/>
    </xf>
    <xf numFmtId="4" fontId="3" fillId="0" borderId="0" xfId="0" applyNumberFormat="1" applyFont="1" applyAlignment="1">
      <alignment horizontal="left" vertical="top"/>
    </xf>
    <xf numFmtId="4" fontId="3" fillId="0" borderId="1" xfId="0" applyNumberFormat="1" applyFont="1" applyBorder="1" applyAlignment="1">
      <alignment horizontal="left" vertical="top"/>
    </xf>
    <xf numFmtId="0" fontId="3" fillId="0" borderId="0" xfId="0" applyFont="1" applyAlignment="1">
      <alignment horizontal="left" vertical="top"/>
    </xf>
    <xf numFmtId="3" fontId="3" fillId="0" borderId="0" xfId="0" applyNumberFormat="1" applyFont="1" applyAlignment="1">
      <alignment horizontal="left" vertical="top"/>
    </xf>
    <xf numFmtId="3" fontId="3" fillId="0" borderId="1" xfId="0" applyNumberFormat="1" applyFont="1" applyBorder="1" applyAlignment="1">
      <alignment horizontal="left" vertical="top" textRotation="90" wrapText="1"/>
    </xf>
    <xf numFmtId="3" fontId="3" fillId="0" borderId="1" xfId="0" applyNumberFormat="1" applyFont="1" applyBorder="1" applyAlignment="1">
      <alignment horizontal="left" vertical="top" wrapText="1"/>
    </xf>
    <xf numFmtId="3" fontId="3" fillId="0" borderId="1" xfId="0" applyNumberFormat="1" applyFont="1" applyBorder="1" applyAlignment="1">
      <alignment horizontal="left" vertical="top"/>
    </xf>
    <xf numFmtId="2" fontId="1" fillId="0" borderId="1" xfId="0" applyNumberFormat="1" applyFont="1" applyFill="1" applyBorder="1" applyAlignment="1">
      <alignment horizontal="left" vertical="top" wrapText="1"/>
    </xf>
    <xf numFmtId="166" fontId="3" fillId="0" borderId="0" xfId="0" applyNumberFormat="1" applyFont="1" applyAlignment="1">
      <alignment vertical="top"/>
    </xf>
    <xf numFmtId="4" fontId="2" fillId="0" borderId="1" xfId="0" applyNumberFormat="1" applyFont="1" applyBorder="1" applyAlignment="1">
      <alignment vertical="top" wrapText="1"/>
    </xf>
    <xf numFmtId="4" fontId="4" fillId="0" borderId="1" xfId="0" applyNumberFormat="1" applyFont="1" applyBorder="1" applyAlignment="1">
      <alignment horizontal="left" vertical="top"/>
    </xf>
    <xf numFmtId="4" fontId="1" fillId="0" borderId="1" xfId="0" applyNumberFormat="1" applyFont="1" applyBorder="1" applyAlignment="1">
      <alignment horizontal="left" vertical="top"/>
    </xf>
    <xf numFmtId="167" fontId="1" fillId="0" borderId="0" xfId="0" applyNumberFormat="1" applyFont="1" applyFill="1" applyAlignment="1">
      <alignment horizontal="left" vertical="top"/>
    </xf>
    <xf numFmtId="167" fontId="3" fillId="0" borderId="0" xfId="0" applyNumberFormat="1" applyFont="1" applyAlignment="1">
      <alignment horizontal="left" vertical="top"/>
    </xf>
    <xf numFmtId="167" fontId="3" fillId="0" borderId="1" xfId="0" applyNumberFormat="1" applyFont="1" applyBorder="1" applyAlignment="1">
      <alignment horizontal="left" vertical="top" wrapText="1"/>
    </xf>
    <xf numFmtId="167" fontId="3" fillId="0" borderId="1" xfId="0" applyNumberFormat="1" applyFont="1" applyBorder="1" applyAlignment="1">
      <alignment horizontal="left" vertical="top"/>
    </xf>
    <xf numFmtId="2" fontId="2"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0" borderId="0" xfId="0" applyFont="1" applyFill="1" applyAlignment="1">
      <alignment vertical="top"/>
    </xf>
    <xf numFmtId="0" fontId="1" fillId="0" borderId="0" xfId="0" applyFont="1" applyFill="1" applyAlignment="1">
      <alignment vertical="top"/>
    </xf>
    <xf numFmtId="164" fontId="1" fillId="0" borderId="0" xfId="0" applyNumberFormat="1" applyFont="1" applyFill="1" applyAlignment="1">
      <alignment horizontal="center" vertical="top"/>
    </xf>
    <xf numFmtId="0" fontId="3" fillId="0" borderId="2" xfId="0" applyFont="1" applyBorder="1" applyAlignment="1">
      <alignment vertical="top"/>
    </xf>
    <xf numFmtId="0" fontId="3" fillId="0" borderId="3" xfId="0" applyFont="1" applyBorder="1" applyAlignment="1">
      <alignment vertical="top"/>
    </xf>
    <xf numFmtId="4" fontId="3" fillId="0" borderId="4" xfId="0" applyNumberFormat="1" applyFont="1" applyBorder="1" applyAlignment="1">
      <alignment horizontal="left" vertical="top"/>
    </xf>
    <xf numFmtId="0" fontId="3" fillId="0" borderId="1" xfId="0" applyFont="1" applyBorder="1"/>
    <xf numFmtId="0" fontId="9" fillId="0" borderId="1" xfId="0" applyFont="1" applyBorder="1" applyAlignment="1">
      <alignment horizontal="center" wrapText="1"/>
    </xf>
    <xf numFmtId="164" fontId="1" fillId="0" borderId="0" xfId="0" applyNumberFormat="1" applyFont="1" applyFill="1" applyAlignment="1">
      <alignment horizontal="center" vertical="top"/>
    </xf>
    <xf numFmtId="0" fontId="2" fillId="0" borderId="0" xfId="0" applyFont="1" applyFill="1" applyAlignment="1">
      <alignment horizontal="center" vertical="top"/>
    </xf>
    <xf numFmtId="2" fontId="4" fillId="0" borderId="2" xfId="0" applyNumberFormat="1" applyFont="1" applyBorder="1" applyAlignment="1">
      <alignment horizontal="right" vertical="top"/>
    </xf>
    <xf numFmtId="2" fontId="4" fillId="0" borderId="3" xfId="0" applyNumberFormat="1" applyFont="1" applyBorder="1" applyAlignment="1">
      <alignment horizontal="right" vertical="top"/>
    </xf>
    <xf numFmtId="2" fontId="4" fillId="0" borderId="4" xfId="0" applyNumberFormat="1" applyFont="1" applyBorder="1" applyAlignment="1">
      <alignment horizontal="right" vertical="top"/>
    </xf>
    <xf numFmtId="2" fontId="3" fillId="0" borderId="3" xfId="0" applyNumberFormat="1" applyFont="1" applyBorder="1" applyAlignment="1">
      <alignment horizontal="right" vertical="top"/>
    </xf>
    <xf numFmtId="2" fontId="3" fillId="0" borderId="4" xfId="0" applyNumberFormat="1" applyFont="1" applyBorder="1" applyAlignment="1">
      <alignment horizontal="right" vertical="top"/>
    </xf>
    <xf numFmtId="3" fontId="4" fillId="0" borderId="3" xfId="0" applyNumberFormat="1" applyFont="1" applyBorder="1" applyAlignment="1">
      <alignment horizontal="center" vertical="top"/>
    </xf>
    <xf numFmtId="3" fontId="4" fillId="0" borderId="4" xfId="0" applyNumberFormat="1" applyFont="1" applyBorder="1" applyAlignment="1">
      <alignment horizontal="center" vertical="top"/>
    </xf>
    <xf numFmtId="2" fontId="2" fillId="0" borderId="2" xfId="0" applyNumberFormat="1" applyFont="1" applyBorder="1" applyAlignment="1">
      <alignment horizontal="right" vertical="top" wrapText="1"/>
    </xf>
    <xf numFmtId="2" fontId="2" fillId="0" borderId="3" xfId="0" applyNumberFormat="1" applyFont="1" applyBorder="1" applyAlignment="1">
      <alignment horizontal="right" vertical="top" wrapText="1"/>
    </xf>
    <xf numFmtId="0" fontId="7" fillId="2" borderId="1" xfId="0" applyFont="1" applyFill="1" applyBorder="1" applyAlignment="1">
      <alignment horizontal="left" vertical="top" wrapText="1"/>
    </xf>
    <xf numFmtId="2" fontId="6" fillId="0" borderId="1" xfId="0" applyNumberFormat="1" applyFont="1" applyBorder="1" applyAlignment="1">
      <alignment horizontal="right" vertical="top" wrapText="1"/>
    </xf>
    <xf numFmtId="0" fontId="7" fillId="2" borderId="1" xfId="0" applyFont="1" applyFill="1" applyBorder="1" applyAlignment="1">
      <alignment horizontal="center" vertical="top" wrapText="1"/>
    </xf>
    <xf numFmtId="0" fontId="8" fillId="0" borderId="0" xfId="0" applyFont="1" applyFill="1" applyAlignment="1">
      <alignment horizontal="center"/>
    </xf>
    <xf numFmtId="0" fontId="1" fillId="0" borderId="0" xfId="0" applyFont="1" applyFill="1" applyAlignment="1">
      <alignment horizontal="left" vertical="top"/>
    </xf>
    <xf numFmtId="0" fontId="1" fillId="0" borderId="0" xfId="0" applyFont="1" applyFill="1" applyAlignment="1">
      <alignment vertical="top"/>
    </xf>
    <xf numFmtId="2" fontId="3" fillId="0" borderId="2" xfId="0" applyNumberFormat="1" applyFont="1" applyBorder="1" applyAlignment="1">
      <alignment horizontal="left" vertical="top"/>
    </xf>
    <xf numFmtId="2" fontId="3" fillId="0" borderId="4" xfId="0" applyNumberFormat="1" applyFont="1" applyBorder="1" applyAlignment="1">
      <alignment horizontal="left" vertical="top"/>
    </xf>
    <xf numFmtId="0" fontId="3" fillId="0" borderId="5" xfId="0" applyFont="1" applyBorder="1" applyAlignment="1">
      <alignment horizontal="left" vertical="top" wrapText="1"/>
    </xf>
    <xf numFmtId="0" fontId="3" fillId="0" borderId="5"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topLeftCell="D22" zoomScale="70" zoomScaleNormal="70" workbookViewId="0">
      <selection activeCell="A26" sqref="A26:XFD26"/>
    </sheetView>
  </sheetViews>
  <sheetFormatPr defaultColWidth="9.1796875" defaultRowHeight="14" x14ac:dyDescent="0.3"/>
  <cols>
    <col min="1" max="1" width="6.81640625" style="22" customWidth="1"/>
    <col min="2" max="2" width="12.7265625" style="22" customWidth="1"/>
    <col min="3" max="3" width="46.26953125" style="22" customWidth="1"/>
    <col min="4" max="4" width="58.1796875" style="22" customWidth="1"/>
    <col min="5" max="5" width="10.7265625" style="22" customWidth="1"/>
    <col min="6" max="6" width="12.1796875" style="27" customWidth="1"/>
    <col min="7" max="7" width="27.36328125" style="22" customWidth="1"/>
    <col min="8" max="8" width="11.54296875" style="37" customWidth="1"/>
    <col min="9" max="9" width="9.453125" style="26" customWidth="1"/>
    <col min="10" max="10" width="11.81640625" style="24" customWidth="1"/>
    <col min="11" max="11" width="11.26953125" style="24" customWidth="1"/>
    <col min="12" max="12" width="51.453125" style="21" customWidth="1"/>
    <col min="13" max="16384" width="9.1796875" style="21"/>
  </cols>
  <sheetData>
    <row r="1" spans="1:12" x14ac:dyDescent="0.3">
      <c r="A1" s="4"/>
      <c r="B1" s="4"/>
      <c r="C1" s="1"/>
      <c r="D1" s="6"/>
      <c r="E1" s="5"/>
      <c r="F1" s="16"/>
      <c r="G1" s="51" t="s">
        <v>124</v>
      </c>
      <c r="H1" s="51"/>
      <c r="I1" s="2"/>
      <c r="J1" s="3"/>
      <c r="K1" s="3"/>
    </row>
    <row r="2" spans="1:12" x14ac:dyDescent="0.3">
      <c r="A2" s="4"/>
      <c r="B2" s="4"/>
      <c r="C2" s="1"/>
      <c r="D2" s="44"/>
      <c r="E2" s="5"/>
      <c r="F2" s="16"/>
      <c r="G2" s="45"/>
      <c r="H2" s="45"/>
      <c r="I2" s="2"/>
      <c r="J2" s="3"/>
      <c r="K2" s="3"/>
    </row>
    <row r="3" spans="1:12" x14ac:dyDescent="0.3">
      <c r="A3" s="4"/>
      <c r="B3" s="4"/>
      <c r="C3" s="1"/>
      <c r="D3" s="52" t="s">
        <v>125</v>
      </c>
      <c r="E3" s="52"/>
      <c r="F3" s="52"/>
      <c r="G3" s="45"/>
      <c r="H3" s="45"/>
      <c r="I3" s="2"/>
      <c r="J3" s="3"/>
      <c r="K3" s="3"/>
    </row>
    <row r="4" spans="1:12" x14ac:dyDescent="0.3">
      <c r="A4" s="4"/>
      <c r="B4" s="4"/>
      <c r="C4" s="1"/>
      <c r="D4" s="44"/>
      <c r="E4" s="5"/>
      <c r="F4" s="16"/>
      <c r="G4" s="45"/>
      <c r="H4" s="45"/>
      <c r="I4" s="2"/>
      <c r="J4" s="3"/>
      <c r="K4" s="3"/>
    </row>
    <row r="5" spans="1:12" ht="20" x14ac:dyDescent="0.4">
      <c r="A5" s="65" t="s">
        <v>116</v>
      </c>
      <c r="B5" s="65"/>
      <c r="C5" s="65"/>
      <c r="D5" s="65"/>
      <c r="E5" s="65"/>
      <c r="F5" s="65"/>
      <c r="G5" s="65"/>
      <c r="H5" s="65"/>
      <c r="I5" s="65"/>
      <c r="J5" s="65"/>
      <c r="K5" s="3"/>
    </row>
    <row r="6" spans="1:12" x14ac:dyDescent="0.3">
      <c r="A6" s="6"/>
      <c r="B6" s="6"/>
      <c r="C6" s="1"/>
      <c r="D6" s="6"/>
      <c r="E6" s="5"/>
      <c r="F6" s="16"/>
      <c r="G6" s="2"/>
      <c r="H6" s="36"/>
      <c r="I6" s="2"/>
      <c r="J6" s="3"/>
      <c r="K6" s="3"/>
    </row>
    <row r="7" spans="1:12" x14ac:dyDescent="0.3">
      <c r="A7" s="66" t="s">
        <v>0</v>
      </c>
      <c r="B7" s="66"/>
      <c r="C7" s="66"/>
      <c r="D7" s="66"/>
      <c r="E7" s="66"/>
      <c r="F7" s="66"/>
      <c r="G7" s="66"/>
      <c r="H7" s="66"/>
      <c r="I7" s="66"/>
      <c r="J7" s="66"/>
      <c r="K7" s="3"/>
    </row>
    <row r="8" spans="1:12" x14ac:dyDescent="0.3">
      <c r="A8" s="66" t="s">
        <v>119</v>
      </c>
      <c r="B8" s="66"/>
      <c r="C8" s="66"/>
      <c r="D8" s="66"/>
      <c r="E8" s="66"/>
      <c r="F8" s="66"/>
      <c r="G8" s="66"/>
      <c r="H8" s="66"/>
      <c r="I8" s="2"/>
      <c r="J8" s="3"/>
      <c r="K8" s="3"/>
    </row>
    <row r="9" spans="1:12" x14ac:dyDescent="0.3">
      <c r="A9" s="67" t="s">
        <v>1</v>
      </c>
      <c r="B9" s="67"/>
      <c r="C9" s="67"/>
      <c r="D9" s="67"/>
      <c r="E9" s="67"/>
      <c r="F9" s="67"/>
      <c r="G9" s="67"/>
      <c r="H9" s="67"/>
      <c r="I9" s="67"/>
      <c r="J9" s="3"/>
      <c r="K9" s="3"/>
    </row>
    <row r="10" spans="1:12" x14ac:dyDescent="0.3">
      <c r="A10" s="66" t="s">
        <v>122</v>
      </c>
      <c r="B10" s="66"/>
      <c r="C10" s="66"/>
      <c r="D10" s="66"/>
      <c r="E10" s="66"/>
      <c r="F10" s="66"/>
      <c r="G10" s="66"/>
      <c r="H10" s="66"/>
      <c r="I10" s="43"/>
      <c r="J10" s="3"/>
      <c r="K10" s="3"/>
    </row>
    <row r="11" spans="1:12" x14ac:dyDescent="0.3">
      <c r="A11" s="70" t="s">
        <v>123</v>
      </c>
      <c r="B11" s="71"/>
      <c r="C11" s="71"/>
      <c r="D11" s="71"/>
      <c r="E11" s="71"/>
      <c r="F11" s="71"/>
      <c r="G11" s="71"/>
      <c r="H11" s="71"/>
      <c r="I11" s="23"/>
      <c r="K11" s="3"/>
    </row>
    <row r="12" spans="1:12" ht="131" x14ac:dyDescent="0.3">
      <c r="A12" s="40" t="s">
        <v>2</v>
      </c>
      <c r="B12" s="40" t="s">
        <v>64</v>
      </c>
      <c r="C12" s="40" t="s">
        <v>102</v>
      </c>
      <c r="D12" s="40" t="s">
        <v>3</v>
      </c>
      <c r="E12" s="40" t="s">
        <v>4</v>
      </c>
      <c r="F12" s="40" t="s">
        <v>120</v>
      </c>
      <c r="G12" s="40" t="s">
        <v>5</v>
      </c>
      <c r="H12" s="41" t="s">
        <v>121</v>
      </c>
      <c r="I12" s="40" t="s">
        <v>6</v>
      </c>
      <c r="J12" s="42" t="s">
        <v>126</v>
      </c>
      <c r="K12" s="42" t="s">
        <v>127</v>
      </c>
      <c r="L12" s="50" t="s">
        <v>132</v>
      </c>
    </row>
    <row r="13" spans="1:12" ht="45" customHeight="1" x14ac:dyDescent="0.3">
      <c r="A13" s="7" t="s">
        <v>7</v>
      </c>
      <c r="B13" s="64" t="s">
        <v>65</v>
      </c>
      <c r="C13" s="7" t="s">
        <v>8</v>
      </c>
      <c r="D13" s="7" t="s">
        <v>9</v>
      </c>
      <c r="E13" s="19"/>
      <c r="F13" s="28"/>
      <c r="G13" s="8"/>
      <c r="H13" s="38"/>
      <c r="I13" s="14"/>
      <c r="J13" s="17"/>
      <c r="K13" s="18"/>
      <c r="L13" s="49"/>
    </row>
    <row r="14" spans="1:12" ht="34.5" customHeight="1" x14ac:dyDescent="0.3">
      <c r="A14" s="7" t="s">
        <v>10</v>
      </c>
      <c r="B14" s="64"/>
      <c r="C14" s="7" t="s">
        <v>49</v>
      </c>
      <c r="D14" s="7" t="s">
        <v>104</v>
      </c>
      <c r="E14" s="19" t="s">
        <v>11</v>
      </c>
      <c r="F14" s="29">
        <v>80</v>
      </c>
      <c r="G14" s="8"/>
      <c r="H14" s="38"/>
      <c r="I14" s="14">
        <v>21</v>
      </c>
      <c r="J14" s="25">
        <f t="shared" ref="J14:J21" si="0">F14*H14</f>
        <v>0</v>
      </c>
      <c r="K14" s="25">
        <f>J14*1.21</f>
        <v>0</v>
      </c>
      <c r="L14" s="49"/>
    </row>
    <row r="15" spans="1:12" ht="29.25" customHeight="1" x14ac:dyDescent="0.3">
      <c r="A15" s="7" t="s">
        <v>12</v>
      </c>
      <c r="B15" s="64"/>
      <c r="C15" s="7" t="s">
        <v>50</v>
      </c>
      <c r="D15" s="7" t="s">
        <v>105</v>
      </c>
      <c r="E15" s="19" t="s">
        <v>11</v>
      </c>
      <c r="F15" s="29">
        <v>160</v>
      </c>
      <c r="G15" s="8"/>
      <c r="H15" s="38"/>
      <c r="I15" s="14">
        <v>21</v>
      </c>
      <c r="J15" s="25">
        <f t="shared" si="0"/>
        <v>0</v>
      </c>
      <c r="K15" s="25">
        <f t="shared" ref="K15:K23" si="1">J15*1.21</f>
        <v>0</v>
      </c>
      <c r="L15" s="49"/>
    </row>
    <row r="16" spans="1:12" ht="31.5" customHeight="1" x14ac:dyDescent="0.3">
      <c r="A16" s="7" t="s">
        <v>13</v>
      </c>
      <c r="B16" s="64"/>
      <c r="C16" s="7" t="s">
        <v>51</v>
      </c>
      <c r="D16" s="7" t="s">
        <v>106</v>
      </c>
      <c r="E16" s="19" t="s">
        <v>11</v>
      </c>
      <c r="F16" s="29">
        <v>160</v>
      </c>
      <c r="G16" s="8"/>
      <c r="H16" s="38"/>
      <c r="I16" s="14">
        <v>21</v>
      </c>
      <c r="J16" s="25">
        <f t="shared" si="0"/>
        <v>0</v>
      </c>
      <c r="K16" s="25">
        <f t="shared" si="1"/>
        <v>0</v>
      </c>
      <c r="L16" s="49"/>
    </row>
    <row r="17" spans="1:12" ht="38.25" customHeight="1" x14ac:dyDescent="0.3">
      <c r="A17" s="7" t="s">
        <v>14</v>
      </c>
      <c r="B17" s="64"/>
      <c r="C17" s="7" t="s">
        <v>52</v>
      </c>
      <c r="D17" s="7" t="s">
        <v>107</v>
      </c>
      <c r="E17" s="19" t="s">
        <v>11</v>
      </c>
      <c r="F17" s="29">
        <v>160</v>
      </c>
      <c r="G17" s="8"/>
      <c r="H17" s="38"/>
      <c r="I17" s="14">
        <v>21</v>
      </c>
      <c r="J17" s="25">
        <f t="shared" si="0"/>
        <v>0</v>
      </c>
      <c r="K17" s="25">
        <f t="shared" si="1"/>
        <v>0</v>
      </c>
      <c r="L17" s="49"/>
    </row>
    <row r="18" spans="1:12" ht="39" customHeight="1" x14ac:dyDescent="0.3">
      <c r="A18" s="9" t="s">
        <v>15</v>
      </c>
      <c r="B18" s="64"/>
      <c r="C18" s="7" t="s">
        <v>53</v>
      </c>
      <c r="D18" s="7" t="s">
        <v>108</v>
      </c>
      <c r="E18" s="20" t="s">
        <v>11</v>
      </c>
      <c r="F18" s="30">
        <v>400</v>
      </c>
      <c r="G18" s="10"/>
      <c r="H18" s="39"/>
      <c r="I18" s="15">
        <v>21</v>
      </c>
      <c r="J18" s="25">
        <f t="shared" si="0"/>
        <v>0</v>
      </c>
      <c r="K18" s="25">
        <f t="shared" si="1"/>
        <v>0</v>
      </c>
      <c r="L18" s="49"/>
    </row>
    <row r="19" spans="1:12" ht="78.75" customHeight="1" x14ac:dyDescent="0.3">
      <c r="A19" s="9" t="s">
        <v>16</v>
      </c>
      <c r="B19" s="64"/>
      <c r="C19" s="7" t="s">
        <v>112</v>
      </c>
      <c r="D19" s="7" t="s">
        <v>109</v>
      </c>
      <c r="E19" s="20" t="s">
        <v>11</v>
      </c>
      <c r="F19" s="30">
        <v>800</v>
      </c>
      <c r="G19" s="10"/>
      <c r="H19" s="39"/>
      <c r="I19" s="15">
        <v>21</v>
      </c>
      <c r="J19" s="25">
        <f t="shared" si="0"/>
        <v>0</v>
      </c>
      <c r="K19" s="25">
        <f t="shared" si="1"/>
        <v>0</v>
      </c>
      <c r="L19" s="49"/>
    </row>
    <row r="20" spans="1:12" ht="89.25" customHeight="1" x14ac:dyDescent="0.3">
      <c r="A20" s="9" t="s">
        <v>17</v>
      </c>
      <c r="B20" s="64"/>
      <c r="C20" s="7" t="s">
        <v>113</v>
      </c>
      <c r="D20" s="11" t="s">
        <v>110</v>
      </c>
      <c r="E20" s="20" t="s">
        <v>11</v>
      </c>
      <c r="F20" s="30">
        <v>500</v>
      </c>
      <c r="G20" s="10"/>
      <c r="H20" s="39"/>
      <c r="I20" s="15">
        <v>21</v>
      </c>
      <c r="J20" s="25">
        <f t="shared" si="0"/>
        <v>0</v>
      </c>
      <c r="K20" s="25">
        <f t="shared" si="1"/>
        <v>0</v>
      </c>
      <c r="L20" s="49"/>
    </row>
    <row r="21" spans="1:12" ht="75.75" customHeight="1" x14ac:dyDescent="0.3">
      <c r="A21" s="12" t="s">
        <v>18</v>
      </c>
      <c r="B21" s="64"/>
      <c r="C21" s="13" t="s">
        <v>114</v>
      </c>
      <c r="D21" s="11" t="s">
        <v>111</v>
      </c>
      <c r="E21" s="20" t="s">
        <v>11</v>
      </c>
      <c r="F21" s="30">
        <v>400</v>
      </c>
      <c r="G21" s="10"/>
      <c r="H21" s="39"/>
      <c r="I21" s="15">
        <v>21</v>
      </c>
      <c r="J21" s="25">
        <f t="shared" si="0"/>
        <v>0</v>
      </c>
      <c r="K21" s="25">
        <f t="shared" si="1"/>
        <v>0</v>
      </c>
      <c r="L21" s="11"/>
    </row>
    <row r="22" spans="1:12" ht="24.75" customHeight="1" x14ac:dyDescent="0.3">
      <c r="A22" s="63" t="s">
        <v>128</v>
      </c>
      <c r="B22" s="63"/>
      <c r="C22" s="63"/>
      <c r="D22" s="63"/>
      <c r="E22" s="63"/>
      <c r="F22" s="63"/>
      <c r="G22" s="63"/>
      <c r="H22" s="63"/>
      <c r="I22" s="63"/>
      <c r="J22" s="34">
        <f>SUM(J14:J21)</f>
        <v>0</v>
      </c>
      <c r="K22" s="34">
        <f>SUM(K14:K21)</f>
        <v>0</v>
      </c>
      <c r="L22" s="49"/>
    </row>
    <row r="23" spans="1:12" ht="96" customHeight="1" x14ac:dyDescent="0.3">
      <c r="A23" s="12" t="s">
        <v>19</v>
      </c>
      <c r="B23" s="12" t="s">
        <v>65</v>
      </c>
      <c r="C23" s="7" t="s">
        <v>20</v>
      </c>
      <c r="D23" s="7" t="s">
        <v>54</v>
      </c>
      <c r="E23" s="20" t="s">
        <v>11</v>
      </c>
      <c r="F23" s="30">
        <v>80</v>
      </c>
      <c r="G23" s="10"/>
      <c r="H23" s="39"/>
      <c r="I23" s="15">
        <v>21</v>
      </c>
      <c r="J23" s="35">
        <f>F23*H23</f>
        <v>0</v>
      </c>
      <c r="K23" s="35">
        <f t="shared" si="1"/>
        <v>0</v>
      </c>
      <c r="L23" s="49"/>
    </row>
    <row r="24" spans="1:12" ht="30" customHeight="1" x14ac:dyDescent="0.3">
      <c r="A24" s="53" t="s">
        <v>129</v>
      </c>
      <c r="B24" s="54"/>
      <c r="C24" s="54"/>
      <c r="D24" s="54"/>
      <c r="E24" s="54"/>
      <c r="F24" s="54"/>
      <c r="G24" s="54"/>
      <c r="H24" s="54"/>
      <c r="I24" s="55"/>
      <c r="J24" s="35"/>
      <c r="K24" s="35"/>
      <c r="L24" s="49"/>
    </row>
    <row r="25" spans="1:12" ht="97" customHeight="1" x14ac:dyDescent="0.3">
      <c r="A25" s="12" t="s">
        <v>21</v>
      </c>
      <c r="B25" s="12" t="s">
        <v>65</v>
      </c>
      <c r="C25" s="9" t="s">
        <v>101</v>
      </c>
      <c r="D25" s="7" t="s">
        <v>55</v>
      </c>
      <c r="E25" s="20" t="s">
        <v>11</v>
      </c>
      <c r="F25" s="30">
        <v>660</v>
      </c>
      <c r="G25" s="8" t="s">
        <v>136</v>
      </c>
      <c r="H25" s="25">
        <v>21.7</v>
      </c>
      <c r="I25" s="15">
        <v>5</v>
      </c>
      <c r="J25" s="35">
        <f>F25*H25</f>
        <v>14322</v>
      </c>
      <c r="K25" s="35">
        <f>J25*1.05</f>
        <v>15038.1</v>
      </c>
      <c r="L25" s="7" t="s">
        <v>137</v>
      </c>
    </row>
    <row r="26" spans="1:12" ht="30" customHeight="1" x14ac:dyDescent="0.3">
      <c r="A26" s="53" t="s">
        <v>130</v>
      </c>
      <c r="B26" s="56"/>
      <c r="C26" s="56"/>
      <c r="D26" s="56"/>
      <c r="E26" s="56"/>
      <c r="F26" s="56"/>
      <c r="G26" s="56"/>
      <c r="H26" s="56"/>
      <c r="I26" s="57"/>
      <c r="J26" s="35">
        <v>14322</v>
      </c>
      <c r="K26" s="35">
        <v>15038.1</v>
      </c>
      <c r="L26" s="49"/>
    </row>
    <row r="27" spans="1:12" ht="32.25" customHeight="1" x14ac:dyDescent="0.3">
      <c r="A27" s="12" t="s">
        <v>22</v>
      </c>
      <c r="B27" s="62" t="s">
        <v>63</v>
      </c>
      <c r="C27" s="68" t="s">
        <v>117</v>
      </c>
      <c r="D27" s="69"/>
      <c r="E27" s="20"/>
      <c r="F27" s="30"/>
      <c r="G27" s="10"/>
      <c r="H27" s="39"/>
      <c r="I27" s="15"/>
      <c r="J27" s="25"/>
      <c r="K27" s="25"/>
      <c r="L27" s="49"/>
    </row>
    <row r="28" spans="1:12" ht="177" customHeight="1" x14ac:dyDescent="0.3">
      <c r="A28" s="12" t="s">
        <v>23</v>
      </c>
      <c r="B28" s="62"/>
      <c r="C28" s="7" t="s">
        <v>48</v>
      </c>
      <c r="D28" s="7" t="s">
        <v>133</v>
      </c>
      <c r="E28" s="20"/>
      <c r="F28" s="30"/>
      <c r="G28" s="10"/>
      <c r="H28" s="39"/>
      <c r="I28" s="15"/>
      <c r="J28" s="25"/>
      <c r="K28" s="25"/>
      <c r="L28" s="49"/>
    </row>
    <row r="29" spans="1:12" ht="70.5" customHeight="1" x14ac:dyDescent="0.3">
      <c r="A29" s="9" t="s">
        <v>24</v>
      </c>
      <c r="B29" s="62"/>
      <c r="C29" s="7" t="s">
        <v>73</v>
      </c>
      <c r="D29" s="31" t="s">
        <v>103</v>
      </c>
      <c r="E29" s="20" t="s">
        <v>11</v>
      </c>
      <c r="F29" s="30">
        <v>1300000</v>
      </c>
      <c r="G29" s="10"/>
      <c r="H29" s="39"/>
      <c r="I29" s="15">
        <v>5</v>
      </c>
      <c r="J29" s="25">
        <f t="shared" ref="J29:J36" si="2">F29*H29</f>
        <v>0</v>
      </c>
      <c r="K29" s="25">
        <f t="shared" ref="K29:K52" si="3">J29*1.05</f>
        <v>0</v>
      </c>
      <c r="L29" s="49"/>
    </row>
    <row r="30" spans="1:12" ht="76.5" customHeight="1" x14ac:dyDescent="0.3">
      <c r="A30" s="9" t="s">
        <v>25</v>
      </c>
      <c r="B30" s="62"/>
      <c r="C30" s="7" t="s">
        <v>72</v>
      </c>
      <c r="D30" s="7" t="s">
        <v>84</v>
      </c>
      <c r="E30" s="20" t="s">
        <v>11</v>
      </c>
      <c r="F30" s="30">
        <v>1500000</v>
      </c>
      <c r="G30" s="10"/>
      <c r="H30" s="39"/>
      <c r="I30" s="15">
        <v>5</v>
      </c>
      <c r="J30" s="25">
        <f t="shared" si="2"/>
        <v>0</v>
      </c>
      <c r="K30" s="25">
        <f t="shared" si="3"/>
        <v>0</v>
      </c>
      <c r="L30" s="49"/>
    </row>
    <row r="31" spans="1:12" ht="70.5" customHeight="1" x14ac:dyDescent="0.3">
      <c r="A31" s="9" t="s">
        <v>26</v>
      </c>
      <c r="B31" s="62"/>
      <c r="C31" s="7" t="s">
        <v>71</v>
      </c>
      <c r="D31" s="7" t="s">
        <v>85</v>
      </c>
      <c r="E31" s="20" t="s">
        <v>11</v>
      </c>
      <c r="F31" s="30">
        <v>1100000</v>
      </c>
      <c r="G31" s="10"/>
      <c r="H31" s="39"/>
      <c r="I31" s="15">
        <v>5</v>
      </c>
      <c r="J31" s="25">
        <f t="shared" si="2"/>
        <v>0</v>
      </c>
      <c r="K31" s="25">
        <f t="shared" si="3"/>
        <v>0</v>
      </c>
      <c r="L31" s="49"/>
    </row>
    <row r="32" spans="1:12" ht="64.5" customHeight="1" x14ac:dyDescent="0.3">
      <c r="A32" s="9" t="s">
        <v>27</v>
      </c>
      <c r="B32" s="62"/>
      <c r="C32" s="7" t="s">
        <v>70</v>
      </c>
      <c r="D32" s="7" t="s">
        <v>118</v>
      </c>
      <c r="E32" s="20" t="s">
        <v>11</v>
      </c>
      <c r="F32" s="30">
        <v>1600000</v>
      </c>
      <c r="G32" s="10"/>
      <c r="H32" s="39"/>
      <c r="I32" s="15">
        <v>5</v>
      </c>
      <c r="J32" s="25">
        <f t="shared" si="2"/>
        <v>0</v>
      </c>
      <c r="K32" s="25">
        <f t="shared" si="3"/>
        <v>0</v>
      </c>
      <c r="L32" s="49"/>
    </row>
    <row r="33" spans="1:12" ht="64.5" customHeight="1" x14ac:dyDescent="0.3">
      <c r="A33" s="9" t="s">
        <v>28</v>
      </c>
      <c r="B33" s="62"/>
      <c r="C33" s="7" t="s">
        <v>67</v>
      </c>
      <c r="D33" s="7" t="s">
        <v>86</v>
      </c>
      <c r="E33" s="20" t="s">
        <v>11</v>
      </c>
      <c r="F33" s="30">
        <v>75000</v>
      </c>
      <c r="G33" s="10"/>
      <c r="H33" s="39"/>
      <c r="I33" s="15">
        <v>5</v>
      </c>
      <c r="J33" s="25">
        <f t="shared" si="2"/>
        <v>0</v>
      </c>
      <c r="K33" s="25">
        <f t="shared" si="3"/>
        <v>0</v>
      </c>
      <c r="L33" s="49"/>
    </row>
    <row r="34" spans="1:12" ht="57" customHeight="1" x14ac:dyDescent="0.3">
      <c r="A34" s="9" t="s">
        <v>29</v>
      </c>
      <c r="B34" s="62"/>
      <c r="C34" s="7" t="s">
        <v>74</v>
      </c>
      <c r="D34" s="7" t="s">
        <v>87</v>
      </c>
      <c r="E34" s="20" t="s">
        <v>11</v>
      </c>
      <c r="F34" s="30">
        <v>75000</v>
      </c>
      <c r="G34" s="10"/>
      <c r="H34" s="39"/>
      <c r="I34" s="15">
        <v>5</v>
      </c>
      <c r="J34" s="25">
        <f t="shared" si="2"/>
        <v>0</v>
      </c>
      <c r="K34" s="25">
        <f t="shared" si="3"/>
        <v>0</v>
      </c>
      <c r="L34" s="49"/>
    </row>
    <row r="35" spans="1:12" ht="58.5" customHeight="1" x14ac:dyDescent="0.3">
      <c r="A35" s="9" t="s">
        <v>30</v>
      </c>
      <c r="B35" s="62"/>
      <c r="C35" s="7" t="s">
        <v>68</v>
      </c>
      <c r="D35" s="7" t="s">
        <v>88</v>
      </c>
      <c r="E35" s="20" t="s">
        <v>11</v>
      </c>
      <c r="F35" s="30">
        <v>70000</v>
      </c>
      <c r="G35" s="10"/>
      <c r="H35" s="39"/>
      <c r="I35" s="15">
        <v>5</v>
      </c>
      <c r="J35" s="25">
        <f t="shared" si="2"/>
        <v>0</v>
      </c>
      <c r="K35" s="25">
        <f t="shared" si="3"/>
        <v>0</v>
      </c>
      <c r="L35" s="49"/>
    </row>
    <row r="36" spans="1:12" ht="44.25" customHeight="1" x14ac:dyDescent="0.3">
      <c r="A36" s="9" t="s">
        <v>31</v>
      </c>
      <c r="B36" s="62"/>
      <c r="C36" s="7" t="s">
        <v>69</v>
      </c>
      <c r="D36" s="7" t="s">
        <v>75</v>
      </c>
      <c r="E36" s="20" t="s">
        <v>11</v>
      </c>
      <c r="F36" s="30">
        <v>70000</v>
      </c>
      <c r="G36" s="10"/>
      <c r="H36" s="39"/>
      <c r="I36" s="15">
        <v>5</v>
      </c>
      <c r="J36" s="25">
        <f t="shared" si="2"/>
        <v>0</v>
      </c>
      <c r="K36" s="25">
        <f t="shared" si="3"/>
        <v>0</v>
      </c>
      <c r="L36" s="49"/>
    </row>
    <row r="37" spans="1:12" ht="140" x14ac:dyDescent="0.3">
      <c r="A37" s="9" t="s">
        <v>32</v>
      </c>
      <c r="B37" s="62"/>
      <c r="C37" s="7" t="s">
        <v>56</v>
      </c>
      <c r="D37" s="7" t="s">
        <v>134</v>
      </c>
      <c r="E37" s="20"/>
      <c r="F37" s="30"/>
      <c r="G37" s="10"/>
      <c r="H37" s="39"/>
      <c r="I37" s="15"/>
      <c r="J37" s="25"/>
      <c r="K37" s="25"/>
      <c r="L37" s="49"/>
    </row>
    <row r="38" spans="1:12" ht="45.75" customHeight="1" x14ac:dyDescent="0.3">
      <c r="A38" s="9" t="s">
        <v>33</v>
      </c>
      <c r="B38" s="62"/>
      <c r="C38" s="7" t="s">
        <v>57</v>
      </c>
      <c r="D38" s="12" t="s">
        <v>76</v>
      </c>
      <c r="E38" s="20" t="s">
        <v>11</v>
      </c>
      <c r="F38" s="30">
        <v>85000</v>
      </c>
      <c r="G38" s="10"/>
      <c r="H38" s="39"/>
      <c r="I38" s="15">
        <v>5</v>
      </c>
      <c r="J38" s="25">
        <f t="shared" ref="J38:J50" si="4">F38*H38</f>
        <v>0</v>
      </c>
      <c r="K38" s="25">
        <f t="shared" si="3"/>
        <v>0</v>
      </c>
      <c r="L38" s="49"/>
    </row>
    <row r="39" spans="1:12" ht="88.5" customHeight="1" x14ac:dyDescent="0.3">
      <c r="A39" s="9" t="s">
        <v>34</v>
      </c>
      <c r="B39" s="62"/>
      <c r="C39" s="7" t="s">
        <v>79</v>
      </c>
      <c r="D39" s="7" t="s">
        <v>89</v>
      </c>
      <c r="E39" s="20" t="s">
        <v>11</v>
      </c>
      <c r="F39" s="30">
        <v>25000</v>
      </c>
      <c r="G39" s="10"/>
      <c r="H39" s="39"/>
      <c r="I39" s="15">
        <v>5</v>
      </c>
      <c r="J39" s="25">
        <f t="shared" si="4"/>
        <v>0</v>
      </c>
      <c r="K39" s="25">
        <f t="shared" si="3"/>
        <v>0</v>
      </c>
      <c r="L39" s="49"/>
    </row>
    <row r="40" spans="1:12" ht="43.5" customHeight="1" x14ac:dyDescent="0.3">
      <c r="A40" s="9" t="s">
        <v>35</v>
      </c>
      <c r="B40" s="62"/>
      <c r="C40" s="7" t="s">
        <v>58</v>
      </c>
      <c r="D40" s="9" t="s">
        <v>78</v>
      </c>
      <c r="E40" s="20" t="s">
        <v>11</v>
      </c>
      <c r="F40" s="30">
        <v>50000</v>
      </c>
      <c r="G40" s="10"/>
      <c r="H40" s="39"/>
      <c r="I40" s="15">
        <v>5</v>
      </c>
      <c r="J40" s="25">
        <f t="shared" si="4"/>
        <v>0</v>
      </c>
      <c r="K40" s="25">
        <f t="shared" si="3"/>
        <v>0</v>
      </c>
      <c r="L40" s="49"/>
    </row>
    <row r="41" spans="1:12" ht="67.5" customHeight="1" x14ac:dyDescent="0.3">
      <c r="A41" s="9" t="s">
        <v>36</v>
      </c>
      <c r="B41" s="62"/>
      <c r="C41" s="7" t="s">
        <v>77</v>
      </c>
      <c r="D41" s="7" t="s">
        <v>90</v>
      </c>
      <c r="E41" s="20" t="s">
        <v>11</v>
      </c>
      <c r="F41" s="30">
        <v>70000</v>
      </c>
      <c r="G41" s="10"/>
      <c r="H41" s="39"/>
      <c r="I41" s="15">
        <v>5</v>
      </c>
      <c r="J41" s="25">
        <f t="shared" si="4"/>
        <v>0</v>
      </c>
      <c r="K41" s="25">
        <f t="shared" si="3"/>
        <v>0</v>
      </c>
      <c r="L41" s="49"/>
    </row>
    <row r="42" spans="1:12" ht="55.5" customHeight="1" x14ac:dyDescent="0.3">
      <c r="A42" s="9" t="s">
        <v>37</v>
      </c>
      <c r="B42" s="62"/>
      <c r="C42" s="7" t="s">
        <v>59</v>
      </c>
      <c r="D42" s="7" t="s">
        <v>80</v>
      </c>
      <c r="E42" s="20" t="s">
        <v>11</v>
      </c>
      <c r="F42" s="30">
        <v>70000</v>
      </c>
      <c r="G42" s="10"/>
      <c r="H42" s="39"/>
      <c r="I42" s="15">
        <v>5</v>
      </c>
      <c r="J42" s="25">
        <f t="shared" si="4"/>
        <v>0</v>
      </c>
      <c r="K42" s="25">
        <f t="shared" si="3"/>
        <v>0</v>
      </c>
      <c r="L42" s="49"/>
    </row>
    <row r="43" spans="1:12" ht="48" customHeight="1" x14ac:dyDescent="0.3">
      <c r="A43" s="9" t="s">
        <v>38</v>
      </c>
      <c r="B43" s="62"/>
      <c r="C43" s="7" t="s">
        <v>60</v>
      </c>
      <c r="D43" s="7" t="s">
        <v>91</v>
      </c>
      <c r="E43" s="20" t="s">
        <v>11</v>
      </c>
      <c r="F43" s="30">
        <v>70000</v>
      </c>
      <c r="G43" s="10"/>
      <c r="H43" s="39"/>
      <c r="I43" s="15">
        <v>5</v>
      </c>
      <c r="J43" s="25">
        <f t="shared" si="4"/>
        <v>0</v>
      </c>
      <c r="K43" s="25">
        <f t="shared" si="3"/>
        <v>0</v>
      </c>
      <c r="L43" s="49"/>
    </row>
    <row r="44" spans="1:12" ht="39" customHeight="1" x14ac:dyDescent="0.3">
      <c r="A44" s="9" t="s">
        <v>39</v>
      </c>
      <c r="B44" s="62"/>
      <c r="C44" s="7" t="s">
        <v>61</v>
      </c>
      <c r="D44" s="12" t="s">
        <v>81</v>
      </c>
      <c r="E44" s="20" t="s">
        <v>11</v>
      </c>
      <c r="F44" s="30">
        <v>70000</v>
      </c>
      <c r="G44" s="10"/>
      <c r="H44" s="39"/>
      <c r="I44" s="15">
        <v>5</v>
      </c>
      <c r="J44" s="25">
        <f t="shared" si="4"/>
        <v>0</v>
      </c>
      <c r="K44" s="25">
        <f t="shared" si="3"/>
        <v>0</v>
      </c>
      <c r="L44" s="49"/>
    </row>
    <row r="45" spans="1:12" ht="90" customHeight="1" x14ac:dyDescent="0.3">
      <c r="A45" s="9" t="s">
        <v>40</v>
      </c>
      <c r="B45" s="62"/>
      <c r="C45" s="7" t="s">
        <v>82</v>
      </c>
      <c r="D45" s="7" t="s">
        <v>96</v>
      </c>
      <c r="E45" s="20" t="s">
        <v>11</v>
      </c>
      <c r="F45" s="30">
        <v>1500</v>
      </c>
      <c r="G45" s="10"/>
      <c r="H45" s="39"/>
      <c r="I45" s="15">
        <v>5</v>
      </c>
      <c r="J45" s="25">
        <f t="shared" si="4"/>
        <v>0</v>
      </c>
      <c r="K45" s="25">
        <f t="shared" si="3"/>
        <v>0</v>
      </c>
      <c r="L45" s="49"/>
    </row>
    <row r="46" spans="1:12" ht="88.5" customHeight="1" x14ac:dyDescent="0.3">
      <c r="A46" s="9" t="s">
        <v>41</v>
      </c>
      <c r="B46" s="62"/>
      <c r="C46" s="7" t="s">
        <v>83</v>
      </c>
      <c r="D46" s="7" t="s">
        <v>92</v>
      </c>
      <c r="E46" s="20" t="s">
        <v>11</v>
      </c>
      <c r="F46" s="30">
        <v>7000</v>
      </c>
      <c r="G46" s="10"/>
      <c r="H46" s="39"/>
      <c r="I46" s="15">
        <v>5</v>
      </c>
      <c r="J46" s="25">
        <f t="shared" si="4"/>
        <v>0</v>
      </c>
      <c r="K46" s="25">
        <f t="shared" si="3"/>
        <v>0</v>
      </c>
      <c r="L46" s="49"/>
    </row>
    <row r="47" spans="1:12" ht="96.75" customHeight="1" x14ac:dyDescent="0.3">
      <c r="A47" s="9" t="s">
        <v>42</v>
      </c>
      <c r="B47" s="62"/>
      <c r="C47" s="7" t="s">
        <v>93</v>
      </c>
      <c r="D47" s="7" t="s">
        <v>95</v>
      </c>
      <c r="E47" s="20" t="s">
        <v>11</v>
      </c>
      <c r="F47" s="30">
        <v>15000</v>
      </c>
      <c r="G47" s="10"/>
      <c r="H47" s="39"/>
      <c r="I47" s="15">
        <v>5</v>
      </c>
      <c r="J47" s="25">
        <f t="shared" si="4"/>
        <v>0</v>
      </c>
      <c r="K47" s="25">
        <f t="shared" si="3"/>
        <v>0</v>
      </c>
      <c r="L47" s="49"/>
    </row>
    <row r="48" spans="1:12" ht="108" customHeight="1" x14ac:dyDescent="0.3">
      <c r="A48" s="9" t="s">
        <v>43</v>
      </c>
      <c r="B48" s="62"/>
      <c r="C48" s="7" t="s">
        <v>94</v>
      </c>
      <c r="D48" s="7" t="s">
        <v>97</v>
      </c>
      <c r="E48" s="20" t="s">
        <v>11</v>
      </c>
      <c r="F48" s="30">
        <v>12400</v>
      </c>
      <c r="G48" s="10"/>
      <c r="H48" s="39"/>
      <c r="I48" s="15">
        <v>5</v>
      </c>
      <c r="J48" s="25">
        <f t="shared" si="4"/>
        <v>0</v>
      </c>
      <c r="K48" s="25">
        <f t="shared" si="3"/>
        <v>0</v>
      </c>
      <c r="L48" s="49"/>
    </row>
    <row r="49" spans="1:12" ht="55.5" customHeight="1" x14ac:dyDescent="0.3">
      <c r="A49" s="9" t="s">
        <v>44</v>
      </c>
      <c r="B49" s="62"/>
      <c r="C49" s="7" t="s">
        <v>62</v>
      </c>
      <c r="D49" s="13" t="s">
        <v>98</v>
      </c>
      <c r="E49" s="20" t="s">
        <v>11</v>
      </c>
      <c r="F49" s="30">
        <v>2400</v>
      </c>
      <c r="G49" s="10"/>
      <c r="H49" s="39"/>
      <c r="I49" s="15">
        <v>5</v>
      </c>
      <c r="J49" s="25">
        <f t="shared" si="4"/>
        <v>0</v>
      </c>
      <c r="K49" s="25">
        <f t="shared" si="3"/>
        <v>0</v>
      </c>
      <c r="L49" s="49"/>
    </row>
    <row r="50" spans="1:12" ht="49.5" customHeight="1" x14ac:dyDescent="0.3">
      <c r="A50" s="9" t="s">
        <v>45</v>
      </c>
      <c r="B50" s="62"/>
      <c r="C50" s="7" t="s">
        <v>99</v>
      </c>
      <c r="D50" s="13" t="s">
        <v>100</v>
      </c>
      <c r="E50" s="20" t="s">
        <v>11</v>
      </c>
      <c r="F50" s="30">
        <v>600</v>
      </c>
      <c r="G50" s="10"/>
      <c r="H50" s="39"/>
      <c r="I50" s="15">
        <v>5</v>
      </c>
      <c r="J50" s="25">
        <f t="shared" si="4"/>
        <v>0</v>
      </c>
      <c r="K50" s="25">
        <f t="shared" si="3"/>
        <v>0</v>
      </c>
      <c r="L50" s="49"/>
    </row>
    <row r="51" spans="1:12" ht="18" customHeight="1" x14ac:dyDescent="0.3">
      <c r="A51" s="60" t="s">
        <v>131</v>
      </c>
      <c r="B51" s="61"/>
      <c r="C51" s="61"/>
      <c r="D51" s="61"/>
      <c r="E51" s="61"/>
      <c r="F51" s="61"/>
      <c r="G51" s="61"/>
      <c r="H51" s="61"/>
      <c r="I51" s="61"/>
      <c r="J51" s="33">
        <f>SUM(J29:J50)</f>
        <v>0</v>
      </c>
      <c r="K51" s="33">
        <f>SUM(K29:K50)</f>
        <v>0</v>
      </c>
      <c r="L51" s="49"/>
    </row>
    <row r="52" spans="1:12" ht="80.25" customHeight="1" x14ac:dyDescent="0.3">
      <c r="A52" s="9" t="s">
        <v>46</v>
      </c>
      <c r="B52" s="9" t="s">
        <v>63</v>
      </c>
      <c r="C52" s="9" t="s">
        <v>66</v>
      </c>
      <c r="D52" s="13" t="s">
        <v>115</v>
      </c>
      <c r="E52" s="20" t="s">
        <v>47</v>
      </c>
      <c r="F52" s="30">
        <v>720</v>
      </c>
      <c r="G52" s="10"/>
      <c r="H52" s="39"/>
      <c r="I52" s="15">
        <v>5</v>
      </c>
      <c r="J52" s="25">
        <f>F52*H52</f>
        <v>0</v>
      </c>
      <c r="K52" s="25">
        <f t="shared" si="3"/>
        <v>0</v>
      </c>
      <c r="L52" s="49"/>
    </row>
    <row r="53" spans="1:12" x14ac:dyDescent="0.3">
      <c r="A53" s="46"/>
      <c r="B53" s="47"/>
      <c r="C53" s="47"/>
      <c r="D53" s="47"/>
      <c r="E53" s="47"/>
      <c r="F53" s="58" t="s">
        <v>135</v>
      </c>
      <c r="G53" s="58"/>
      <c r="H53" s="58"/>
      <c r="I53" s="59"/>
      <c r="J53" s="25"/>
      <c r="K53" s="48"/>
      <c r="L53" s="49"/>
    </row>
    <row r="57" spans="1:12" x14ac:dyDescent="0.3">
      <c r="G57" s="32"/>
    </row>
  </sheetData>
  <mergeCells count="16">
    <mergeCell ref="G1:H1"/>
    <mergeCell ref="D3:F3"/>
    <mergeCell ref="A24:I24"/>
    <mergeCell ref="A26:I26"/>
    <mergeCell ref="F53:I53"/>
    <mergeCell ref="A51:I51"/>
    <mergeCell ref="B27:B50"/>
    <mergeCell ref="A22:I22"/>
    <mergeCell ref="B13:B21"/>
    <mergeCell ref="A5:J5"/>
    <mergeCell ref="A7:J7"/>
    <mergeCell ref="A8:H8"/>
    <mergeCell ref="A9:I9"/>
    <mergeCell ref="C27:D27"/>
    <mergeCell ref="A11:H11"/>
    <mergeCell ref="A10:H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EGLE</cp:lastModifiedBy>
  <dcterms:created xsi:type="dcterms:W3CDTF">2020-01-21T09:39:32Z</dcterms:created>
  <dcterms:modified xsi:type="dcterms:W3CDTF">2020-10-22T11:38:05Z</dcterms:modified>
</cp:coreProperties>
</file>