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ser09\Desktop\"/>
    </mc:Choice>
  </mc:AlternateContent>
  <xr:revisionPtr revIDLastSave="0" documentId="8_{AB0E0F0C-7C3E-40E2-B774-0CC6CC8431A7}" xr6:coauthVersionLast="47" xr6:coauthVersionMax="47" xr10:uidLastSave="{00000000-0000-0000-0000-000000000000}"/>
  <bookViews>
    <workbookView xWindow="-120" yWindow="-120" windowWidth="29040" windowHeight="15840" xr2:uid="{844E83C5-E925-402E-AC5F-D8BBEB44F7BC}"/>
  </bookViews>
  <sheets>
    <sheet name="Sheet1" sheetId="1" r:id="rId1"/>
  </sheets>
  <definedNames>
    <definedName name="_xlnm._FilterDatabase" localSheetId="0" hidden="1">Sheet1!#REF!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3" i="1" l="1"/>
  <c r="K118" i="1"/>
  <c r="K119" i="1"/>
  <c r="K120" i="1"/>
  <c r="K121" i="1"/>
  <c r="K122" i="1"/>
  <c r="K123" i="1"/>
  <c r="K117" i="1"/>
  <c r="I123" i="1"/>
  <c r="I118" i="1"/>
  <c r="L118" i="1" s="1"/>
  <c r="I119" i="1"/>
  <c r="L119" i="1" s="1"/>
  <c r="I120" i="1"/>
  <c r="L120" i="1" s="1"/>
  <c r="I121" i="1"/>
  <c r="L121" i="1" s="1"/>
  <c r="I122" i="1"/>
  <c r="L122" i="1" s="1"/>
  <c r="I117" i="1"/>
  <c r="L117" i="1" s="1"/>
  <c r="K124" i="1" l="1"/>
  <c r="K189" i="1"/>
  <c r="K188" i="1" s="1"/>
  <c r="K187" i="1"/>
  <c r="K178" i="1"/>
  <c r="L178" i="1"/>
  <c r="K179" i="1"/>
  <c r="L179" i="1"/>
  <c r="K180" i="1"/>
  <c r="L180" i="1"/>
  <c r="K181" i="1"/>
  <c r="L181" i="1"/>
  <c r="K182" i="1"/>
  <c r="L182" i="1"/>
  <c r="K183" i="1"/>
  <c r="L183" i="1"/>
  <c r="K184" i="1"/>
  <c r="L184" i="1"/>
  <c r="K185" i="1"/>
  <c r="L185" i="1"/>
  <c r="K186" i="1"/>
  <c r="L186" i="1"/>
  <c r="I178" i="1"/>
  <c r="I179" i="1"/>
  <c r="I180" i="1"/>
  <c r="I181" i="1"/>
  <c r="I182" i="1"/>
  <c r="I183" i="1"/>
  <c r="I184" i="1"/>
  <c r="I185" i="1"/>
  <c r="I186" i="1"/>
  <c r="L177" i="1"/>
  <c r="K177" i="1"/>
  <c r="I177" i="1"/>
  <c r="K158" i="1"/>
  <c r="K131" i="1"/>
  <c r="L131" i="1"/>
  <c r="K132" i="1"/>
  <c r="K133" i="1"/>
  <c r="L133" i="1"/>
  <c r="K134" i="1"/>
  <c r="K135" i="1"/>
  <c r="L135" i="1"/>
  <c r="K136" i="1"/>
  <c r="K137" i="1"/>
  <c r="L137" i="1"/>
  <c r="K138" i="1"/>
  <c r="K139" i="1"/>
  <c r="L139" i="1"/>
  <c r="K140" i="1"/>
  <c r="K141" i="1"/>
  <c r="L141" i="1"/>
  <c r="K142" i="1"/>
  <c r="K143" i="1"/>
  <c r="L143" i="1"/>
  <c r="K144" i="1"/>
  <c r="K145" i="1"/>
  <c r="K146" i="1"/>
  <c r="K147" i="1"/>
  <c r="K148" i="1"/>
  <c r="K149" i="1"/>
  <c r="K150" i="1"/>
  <c r="L150" i="1"/>
  <c r="K151" i="1"/>
  <c r="K152" i="1"/>
  <c r="K153" i="1"/>
  <c r="L153" i="1"/>
  <c r="K154" i="1"/>
  <c r="L154" i="1"/>
  <c r="K155" i="1"/>
  <c r="K156" i="1"/>
  <c r="K157" i="1"/>
  <c r="L157" i="1"/>
  <c r="I131" i="1"/>
  <c r="I132" i="1"/>
  <c r="L132" i="1" s="1"/>
  <c r="I133" i="1"/>
  <c r="I134" i="1"/>
  <c r="L134" i="1" s="1"/>
  <c r="I135" i="1"/>
  <c r="I136" i="1"/>
  <c r="L136" i="1" s="1"/>
  <c r="I137" i="1"/>
  <c r="I138" i="1"/>
  <c r="L138" i="1" s="1"/>
  <c r="I139" i="1"/>
  <c r="I140" i="1"/>
  <c r="L140" i="1" s="1"/>
  <c r="I141" i="1"/>
  <c r="I142" i="1"/>
  <c r="L142" i="1" s="1"/>
  <c r="I143" i="1"/>
  <c r="I144" i="1"/>
  <c r="L144" i="1" s="1"/>
  <c r="I145" i="1"/>
  <c r="L145" i="1" s="1"/>
  <c r="I146" i="1"/>
  <c r="L146" i="1" s="1"/>
  <c r="I147" i="1"/>
  <c r="L147" i="1" s="1"/>
  <c r="I148" i="1"/>
  <c r="L148" i="1" s="1"/>
  <c r="I149" i="1"/>
  <c r="L149" i="1" s="1"/>
  <c r="I150" i="1"/>
  <c r="I151" i="1"/>
  <c r="L151" i="1" s="1"/>
  <c r="I152" i="1"/>
  <c r="L152" i="1" s="1"/>
  <c r="I153" i="1"/>
  <c r="I154" i="1"/>
  <c r="I155" i="1"/>
  <c r="L155" i="1" s="1"/>
  <c r="I156" i="1"/>
  <c r="L156" i="1" s="1"/>
  <c r="I157" i="1"/>
  <c r="I158" i="1"/>
  <c r="L158" i="1" s="1"/>
  <c r="L130" i="1"/>
  <c r="K130" i="1"/>
  <c r="I130" i="1"/>
  <c r="K126" i="1" l="1"/>
  <c r="K125" i="1"/>
  <c r="K159" i="1"/>
  <c r="K161" i="1"/>
  <c r="K160" i="1" s="1"/>
  <c r="K49" i="1"/>
  <c r="K47" i="1"/>
  <c r="K37" i="1"/>
  <c r="L37" i="1"/>
  <c r="K38" i="1"/>
  <c r="L38" i="1"/>
  <c r="K39" i="1"/>
  <c r="L39" i="1"/>
  <c r="K40" i="1"/>
  <c r="L40" i="1"/>
  <c r="K41" i="1"/>
  <c r="L41" i="1"/>
  <c r="K42" i="1"/>
  <c r="L42" i="1"/>
  <c r="K43" i="1"/>
  <c r="L43" i="1"/>
  <c r="K44" i="1"/>
  <c r="L44" i="1"/>
  <c r="K45" i="1"/>
  <c r="L45" i="1"/>
  <c r="K46" i="1"/>
  <c r="I37" i="1"/>
  <c r="I38" i="1"/>
  <c r="I39" i="1"/>
  <c r="I40" i="1"/>
  <c r="I41" i="1"/>
  <c r="I42" i="1"/>
  <c r="I43" i="1"/>
  <c r="I44" i="1"/>
  <c r="I45" i="1"/>
  <c r="I46" i="1"/>
  <c r="L46" i="1" s="1"/>
  <c r="L36" i="1"/>
  <c r="K36" i="1"/>
  <c r="I36" i="1"/>
  <c r="K31" i="1"/>
  <c r="K32" i="1"/>
  <c r="K30" i="1"/>
  <c r="I29" i="1"/>
  <c r="L29" i="1"/>
  <c r="K29" i="1"/>
  <c r="K16" i="1"/>
  <c r="L16" i="1"/>
  <c r="K17" i="1"/>
  <c r="L17" i="1"/>
  <c r="K18" i="1"/>
  <c r="L18" i="1"/>
  <c r="K19" i="1"/>
  <c r="L19" i="1"/>
  <c r="K20" i="1"/>
  <c r="L20" i="1"/>
  <c r="K21" i="1"/>
  <c r="L21" i="1"/>
  <c r="K22" i="1"/>
  <c r="L22" i="1"/>
  <c r="K23" i="1"/>
  <c r="L23" i="1"/>
  <c r="K24" i="1"/>
  <c r="L24" i="1"/>
  <c r="K25" i="1"/>
  <c r="L25" i="1"/>
  <c r="K26" i="1"/>
  <c r="L26" i="1"/>
  <c r="K27" i="1"/>
  <c r="L27" i="1"/>
  <c r="K28" i="1"/>
  <c r="L28" i="1"/>
  <c r="L15" i="1"/>
  <c r="K15" i="1"/>
  <c r="I16" i="1"/>
  <c r="I17" i="1"/>
  <c r="I18" i="1"/>
  <c r="I19" i="1"/>
  <c r="I20" i="1"/>
  <c r="I21" i="1"/>
  <c r="I22" i="1"/>
  <c r="I23" i="1"/>
  <c r="I24" i="1"/>
  <c r="I25" i="1"/>
  <c r="I26" i="1"/>
  <c r="I27" i="1"/>
  <c r="I28" i="1"/>
  <c r="I15" i="1"/>
  <c r="K48" i="1" l="1"/>
</calcChain>
</file>

<file path=xl/sharedStrings.xml><?xml version="1.0" encoding="utf-8"?>
<sst xmlns="http://schemas.openxmlformats.org/spreadsheetml/2006/main" count="742" uniqueCount="286">
  <si>
    <t>Eil. Nr.</t>
  </si>
  <si>
    <t>Philips</t>
  </si>
  <si>
    <t>Portatyvinis rentgeno aparatas</t>
  </si>
  <si>
    <t>PRACTIX</t>
  </si>
  <si>
    <t>Ardo</t>
  </si>
  <si>
    <t>Naujagimių inkubatorius</t>
  </si>
  <si>
    <t>Amelie Star</t>
  </si>
  <si>
    <t>CareFusion</t>
  </si>
  <si>
    <t>Sistema slėgiui kvėpav.takuose palaikyti</t>
  </si>
  <si>
    <t>Infant Flow SiPAP</t>
  </si>
  <si>
    <t>Fujifilm</t>
  </si>
  <si>
    <t>Kompiuterinių radiografų sistema</t>
  </si>
  <si>
    <t>CAPSULA</t>
  </si>
  <si>
    <t>Gyvybinių funkcijų monitorius naujagim.</t>
  </si>
  <si>
    <t>Inteli Vue (MX450, MP20, MP5, MP70, MP30, TRX, TELEMON C, MX700), GOLDWAY (G30), M3046A</t>
  </si>
  <si>
    <t>Viasys HealthCare (Carefusion)</t>
  </si>
  <si>
    <t>Dirbt.plaučių vent.aparatas</t>
  </si>
  <si>
    <t>AVEA</t>
  </si>
  <si>
    <t>SHENZHEN MIN</t>
  </si>
  <si>
    <t>Mobilus skaitmeninis rentgeno aparatas</t>
  </si>
  <si>
    <t>1. Bendrieji reikalavimai:</t>
  </si>
  <si>
    <t xml:space="preserve">1.1. Turi būti naudojamos tik naujos (nenaudotos) gamintojo rekomenduojamos dalys ir medžiagos. </t>
  </si>
  <si>
    <t>1.4 Preliminarus lyginamuosis prekių ir (ar) paslaugų kiekis naudojamas tik pasiūlymų vertinime ir nebus laikomi maksimaliais.</t>
  </si>
  <si>
    <t>1.6 Sutartyje numatyta galimybė įsigyti prekių ar paslaugų susijusių su pirkimo objektu, tačiau neįtrauktų į sąrašą už 10% sutarties vertės.</t>
  </si>
  <si>
    <t>Gamintojas</t>
  </si>
  <si>
    <t>Pavadinimas</t>
  </si>
  <si>
    <t>Modelis</t>
  </si>
  <si>
    <t>Detalės pavadinimas/paslaugos pavadinimas</t>
  </si>
  <si>
    <t>Detalės kodas</t>
  </si>
  <si>
    <t>Preliminarus kiekis</t>
  </si>
  <si>
    <r>
      <t>Serviso specialisto 1-nos darbo valandos įkainis (</t>
    </r>
    <r>
      <rPr>
        <i/>
        <sz val="11"/>
        <rFont val="Times New Roman"/>
        <family val="1"/>
        <charset val="186"/>
      </rPr>
      <t>negali viršyti 50,00 Eur be PVM)</t>
    </r>
  </si>
  <si>
    <t>III- asis stiklas</t>
  </si>
  <si>
    <t>III -iojo stiklo korpuso fiksatorių, laikiklių kompl. (komplekte 4 vnt.)</t>
  </si>
  <si>
    <t>Drėkintuvo rezervuaro stalčiaus mechanizmas</t>
  </si>
  <si>
    <t>Kvėpavimo kontūro laikiklis</t>
  </si>
  <si>
    <t>Naujagiminis odos paviršiaus temp. Daviklis</t>
  </si>
  <si>
    <t>Naujagimio apžiūros langelio tarpinė priekiniam/galiniam stiklui</t>
  </si>
  <si>
    <t>Naujagimio šoninis apžiūros langelis</t>
  </si>
  <si>
    <t>O2 daviklis Amelie/Amelie Star inkubatoriams</t>
  </si>
  <si>
    <t>Oro filtrų kompl. (komplekte 5 vnt.)</t>
  </si>
  <si>
    <t>Ratas su stabdžiu Amelie/Amelie Star inkubatoriams (2 vnt.)</t>
  </si>
  <si>
    <t>Stiklo korpuso fiksatorių, rankenėlių kompl. (komplekte 2 vnt.)</t>
  </si>
  <si>
    <t>Ventiliatoriaus sparnuotė</t>
  </si>
  <si>
    <t>Valdiklio bloko ventilaitorius</t>
  </si>
  <si>
    <t xml:space="preserve">Ventiliatoriaus variklis 12VDC  Amelie/Amelie star </t>
  </si>
  <si>
    <t>52.02.12</t>
  </si>
  <si>
    <t>52.02.18</t>
  </si>
  <si>
    <t xml:space="preserve">99.03.672 </t>
  </si>
  <si>
    <t xml:space="preserve">52.02.26 </t>
  </si>
  <si>
    <t>52.02.06</t>
  </si>
  <si>
    <t xml:space="preserve">99.03.159 </t>
  </si>
  <si>
    <t>52.02.16</t>
  </si>
  <si>
    <t>52.02.05</t>
  </si>
  <si>
    <t xml:space="preserve">52.02.04 </t>
  </si>
  <si>
    <t xml:space="preserve">52.02.21 </t>
  </si>
  <si>
    <t xml:space="preserve">52.02.13 </t>
  </si>
  <si>
    <t xml:space="preserve">99.03.186 </t>
  </si>
  <si>
    <t>MB40101V2</t>
  </si>
  <si>
    <t xml:space="preserve">99.03.852 </t>
  </si>
  <si>
    <t>Vidinių tarpinių, filtrų, kondensato surinkimo komplektas</t>
  </si>
  <si>
    <t>Vidinis maitinimo akumuliatorius</t>
  </si>
  <si>
    <t>O2 daviklis</t>
  </si>
  <si>
    <t>Slėgio kontrolės plokštė</t>
  </si>
  <si>
    <t>Slėgio kontrolės modulis</t>
  </si>
  <si>
    <t>Priekinė valdymo panelė</t>
  </si>
  <si>
    <t>Ekranas</t>
  </si>
  <si>
    <t>Srauto matuoklis, aukšto slėgio</t>
  </si>
  <si>
    <t>Srauto matuoklis, žemo slėgio</t>
  </si>
  <si>
    <t>Kvėpavimo dažnio daviklis</t>
  </si>
  <si>
    <t>777242-103</t>
  </si>
  <si>
    <t xml:space="preserve">PSR 11-917-M </t>
  </si>
  <si>
    <t>52700A</t>
  </si>
  <si>
    <t>23141-001</t>
  </si>
  <si>
    <t>675-200</t>
  </si>
  <si>
    <t>675-201</t>
  </si>
  <si>
    <t>27394-001</t>
  </si>
  <si>
    <t>Dvigubas antistatinis guminis ratas</t>
  </si>
  <si>
    <t>Operatoriaus sąsajos plokštė B1 TX:01640/B</t>
  </si>
  <si>
    <t>HALOGENINĖ LEMPA 12V/100W</t>
  </si>
  <si>
    <t>Kolimatoriaus rankenėlė</t>
  </si>
  <si>
    <t>LINUOTĖS RANKENA</t>
  </si>
  <si>
    <t>NUOTOLINIO VALDYMO PULTAS</t>
  </si>
  <si>
    <t>AKS matavimo manžečių rink. Naujagimiams (50 vnt. komplekte)</t>
  </si>
  <si>
    <t>989803167541</t>
  </si>
  <si>
    <t>Philips AKS matavimo manžetė (42-54 cm)</t>
  </si>
  <si>
    <t>M1576A</t>
  </si>
  <si>
    <t>Philips AKS matavimo manžetė (34-43 cm)</t>
  </si>
  <si>
    <t>M1575A</t>
  </si>
  <si>
    <t>Philips AKS matavimo manžetė (27-35 cm)</t>
  </si>
  <si>
    <t>M1574A</t>
  </si>
  <si>
    <t>Philips AKS matavimo manžetė (20.5-28 cm)</t>
  </si>
  <si>
    <t>M1573A</t>
  </si>
  <si>
    <t>AKS matavimo žarnelė</t>
  </si>
  <si>
    <t>M1599B</t>
  </si>
  <si>
    <t>AKS matavimo žarnelė (naujagimiams)</t>
  </si>
  <si>
    <t>M1597C</t>
  </si>
  <si>
    <t>Akumuliatorius Li-on MP2, X2</t>
  </si>
  <si>
    <t>M4607A</t>
  </si>
  <si>
    <t>Akumuliatorius Li-on MP20/30/50</t>
  </si>
  <si>
    <t>M4605A</t>
  </si>
  <si>
    <t>Akumuliatorius Li-on X3/MX100</t>
  </si>
  <si>
    <t>EKG krūtininių 3-jų kab. rinkinys</t>
  </si>
  <si>
    <t>M1672A</t>
  </si>
  <si>
    <t>EKG krūtininių 3-jų kab. rinkinys naujagimiams</t>
  </si>
  <si>
    <t>M1626A</t>
  </si>
  <si>
    <t>EKG krūtininių 5-ių kab. rinkinys</t>
  </si>
  <si>
    <t>M1971A</t>
  </si>
  <si>
    <t>EKG pagr. kabelis 3-jų kab.</t>
  </si>
  <si>
    <t>M1669A</t>
  </si>
  <si>
    <t>EKG pagr. kabelis 5-ių kab.</t>
  </si>
  <si>
    <t>M1668A</t>
  </si>
  <si>
    <t>Philips telemetrijos EKG kabelių rink.</t>
  </si>
  <si>
    <t>Multimatavimų (MMX) modulio AKS matavimo modulis (remontinis keitimas)</t>
  </si>
  <si>
    <t>Multimatavimų (MMS) modulio AKS matavimo modulis</t>
  </si>
  <si>
    <t>Multimatavimų (MMS) modulio pagr plokštė (remontinis keitimas)</t>
  </si>
  <si>
    <t>Multimatavimų (MMX) modulis su temp. ir IKS kanalais (remontinis keitimas)</t>
  </si>
  <si>
    <t>Priekinė panelė su liečiamu 
ekranu paciento monitoriui Philips Intellivue X2</t>
  </si>
  <si>
    <t>Pirštinis SpO2 daviklis (guminis)</t>
  </si>
  <si>
    <t>M1191BL</t>
  </si>
  <si>
    <t>Pirštinis SpO2 daviklis (plastikinis)</t>
  </si>
  <si>
    <t>M1169A</t>
  </si>
  <si>
    <t>SpO2 daviklio praiilginimo kabelis</t>
  </si>
  <si>
    <t>M1941A</t>
  </si>
  <si>
    <t>SpO2 daviklis naujagimiams</t>
  </si>
  <si>
    <t>M1193A</t>
  </si>
  <si>
    <t>SpO2 daviklis vaikams</t>
  </si>
  <si>
    <t>M1192A</t>
  </si>
  <si>
    <t>Philips temperatûros daviklis, rektalinis</t>
  </si>
  <si>
    <t>21075A</t>
  </si>
  <si>
    <t>Philips temperatûros daviklis, odos paviršiaus</t>
  </si>
  <si>
    <t>21078A</t>
  </si>
  <si>
    <t xml:space="preserve">Vidinių tarpinių bei filtrų komplektas </t>
  </si>
  <si>
    <t>DPV AVEA O2 daviklis</t>
  </si>
  <si>
    <t>Ni-MH akumuliatorių kompl.</t>
  </si>
  <si>
    <t>68339A</t>
  </si>
  <si>
    <t>Priekinė valdymo panelė su LCD ekranu (remontinis keitimas)</t>
  </si>
  <si>
    <t>Kondensato surinkimo sistemos laikiklis</t>
  </si>
  <si>
    <t xml:space="preserve">50000-40035 </t>
  </si>
  <si>
    <t xml:space="preserve">Antibakterinis filtras </t>
  </si>
  <si>
    <t>Kondensato surinkimo indas</t>
  </si>
  <si>
    <t>Kondensato surinkimo indo tarpinė</t>
  </si>
  <si>
    <t>Dujų tiekimo/maišymo modulis (GDE) (remontinis keitimas)</t>
  </si>
  <si>
    <t>16650A</t>
  </si>
  <si>
    <t>Aukštos įtampos modulis</t>
  </si>
  <si>
    <t>Kolimatoriaus modulis</t>
  </si>
  <si>
    <t>Generatoriaus inverterio modulis</t>
  </si>
  <si>
    <t>Aukštos įtampos kabelis</t>
  </si>
  <si>
    <t>Maitinimo blokas</t>
  </si>
  <si>
    <t>MINDRAY MOBIEYE 701</t>
  </si>
  <si>
    <t>Amortizatorius</t>
  </si>
  <si>
    <t>Antistatinis šepetys</t>
  </si>
  <si>
    <t>Pavara</t>
  </si>
  <si>
    <t>Bazė</t>
  </si>
  <si>
    <t>Bracker</t>
  </si>
  <si>
    <t>Cum</t>
  </si>
  <si>
    <t>Dangtelis</t>
  </si>
  <si>
    <t>Volelis</t>
  </si>
  <si>
    <t>Dėžė</t>
  </si>
  <si>
    <t>Diržas</t>
  </si>
  <si>
    <t>Filtras</t>
  </si>
  <si>
    <t>Gairė</t>
  </si>
  <si>
    <t>Guminio ritinėlio mazgas</t>
  </si>
  <si>
    <t>Guminis volelis</t>
  </si>
  <si>
    <t>386N100269</t>
  </si>
  <si>
    <t>387N100002A</t>
  </si>
  <si>
    <t>327N100576A</t>
  </si>
  <si>
    <t>357N100097C</t>
  </si>
  <si>
    <t>356N103609</t>
  </si>
  <si>
    <t>329N100039</t>
  </si>
  <si>
    <t>350Y1957A</t>
  </si>
  <si>
    <t>334N2392</t>
  </si>
  <si>
    <t>362N100293B</t>
  </si>
  <si>
    <t>323N1266</t>
  </si>
  <si>
    <t>603Y100094A</t>
  </si>
  <si>
    <t>363N101378A</t>
  </si>
  <si>
    <t>334N100387</t>
  </si>
  <si>
    <t>334N3619</t>
  </si>
  <si>
    <t>334N3677</t>
  </si>
  <si>
    <t>334N100379</t>
  </si>
  <si>
    <t>Guolis</t>
  </si>
  <si>
    <t>Jungtis</t>
  </si>
  <si>
    <t>Kamštis</t>
  </si>
  <si>
    <t>Kumštelis</t>
  </si>
  <si>
    <t>Laikiklis</t>
  </si>
  <si>
    <t>Lempos surinkimas</t>
  </si>
  <si>
    <t>Maitinimo šaltinis (Alpha II)</t>
  </si>
  <si>
    <t>Mechaninis filtras</t>
  </si>
  <si>
    <t>Šviesos jutiklis</t>
  </si>
  <si>
    <t>Paprastas guolis</t>
  </si>
  <si>
    <t>Spyruoklė</t>
  </si>
  <si>
    <t>322N100221A</t>
  </si>
  <si>
    <t>372S0049A</t>
  </si>
  <si>
    <t>332N100350A</t>
  </si>
  <si>
    <t>329N100049</t>
  </si>
  <si>
    <t>356Y0475</t>
  </si>
  <si>
    <t>360Y100395</t>
  </si>
  <si>
    <t>125Y100119</t>
  </si>
  <si>
    <t>376N0240B</t>
  </si>
  <si>
    <t>146N0016B</t>
  </si>
  <si>
    <t>322SB058</t>
  </si>
  <si>
    <t>327N100243</t>
  </si>
  <si>
    <t>388N100536</t>
  </si>
  <si>
    <t>Plokštės atrama</t>
  </si>
  <si>
    <t>Plokštės mazgas (PIF63A)</t>
  </si>
  <si>
    <t>Plokštės mazgas (SND27A)</t>
  </si>
  <si>
    <t>Prailginimo spyruoklė</t>
  </si>
  <si>
    <t>Ranka</t>
  </si>
  <si>
    <t>Ratukas</t>
  </si>
  <si>
    <t>Rutulinis guolis</t>
  </si>
  <si>
    <t>SAUGIKLIS</t>
  </si>
  <si>
    <t>Siurbimo puodelis</t>
  </si>
  <si>
    <t>Siurblys</t>
  </si>
  <si>
    <t>Skydas</t>
  </si>
  <si>
    <t>Smagratis</t>
  </si>
  <si>
    <t>Solenoidas</t>
  </si>
  <si>
    <t>Solenoidinis vožtuvas</t>
  </si>
  <si>
    <t>Suspaudimo spyruoklė</t>
  </si>
  <si>
    <t>Tarpiklis</t>
  </si>
  <si>
    <t>Teptuko volelis</t>
  </si>
  <si>
    <t>Valdybos surinkimas (SED27A)</t>
  </si>
  <si>
    <t>Variklis</t>
  </si>
  <si>
    <t>Velenas</t>
  </si>
  <si>
    <t>Žaliuzės</t>
  </si>
  <si>
    <t>Žarna</t>
  </si>
  <si>
    <t>Žingsninis variklis</t>
  </si>
  <si>
    <t>346N1254E</t>
  </si>
  <si>
    <t>113Y101016B</t>
  </si>
  <si>
    <t>113Y100319C</t>
  </si>
  <si>
    <t>388N100527</t>
  </si>
  <si>
    <t>341N100231A</t>
  </si>
  <si>
    <t>367S1109A</t>
  </si>
  <si>
    <t>137S1419</t>
  </si>
  <si>
    <t>392N0009A</t>
  </si>
  <si>
    <t>133Y100043</t>
  </si>
  <si>
    <t>845Y100162</t>
  </si>
  <si>
    <t>337N0071B</t>
  </si>
  <si>
    <t>107Y0179A</t>
  </si>
  <si>
    <t>134N100027A</t>
  </si>
  <si>
    <t>388N100546</t>
  </si>
  <si>
    <t>388N100532</t>
  </si>
  <si>
    <t>347N2109</t>
  </si>
  <si>
    <t>334Y5010G</t>
  </si>
  <si>
    <t>388N100173C</t>
  </si>
  <si>
    <t>113Y100409</t>
  </si>
  <si>
    <t>118Y100091A</t>
  </si>
  <si>
    <t>319N101179</t>
  </si>
  <si>
    <t>334N100192</t>
  </si>
  <si>
    <t>334N100380A</t>
  </si>
  <si>
    <t>345N1742G</t>
  </si>
  <si>
    <t>370N100063A</t>
  </si>
  <si>
    <t>118Y100110A</t>
  </si>
  <si>
    <t>118SX210</t>
  </si>
  <si>
    <t xml:space="preserve">1.2. Pakeistoms dalims ir atliktiems darbams tiekėjas turi suteikti ne trumpesnę kaip 6 mėnnesių garantiją.  Tiekėjas kartu su prekėmis privalo pateikti pristatytų prekių laisvos formos garantinį raštą, kuriame nurodoma garantijos trukmė, sudėtinių dalių gamintojo suteikti numeriai (jei yra), gamintojo nustatytos prekės eksploatacijos sąlygos arba nurodyta informacija surašoma prekių perdavimo-priėmimo akte. </t>
  </si>
  <si>
    <t>1.5. Techninėje specifikacijoje nurodytus konkrečius modelius ar šaltinius, konkrečius prekės ženklus, tipus, konkrečią kilmę prašome laikyti neįpareigojančiais, t.y. tiekėjas gali siūlyti analogiškas medžiagas ir kt., tačiau jos turi būti lygiavertės minėtoms prekėms ir tikti  įrangai.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 Tiekėjas, siūlantis lygiavertę prekę privalo savo pasiūlyme patikimomis priemonėmis įrodyti, kad siūloma prekės lygiavertė.</t>
  </si>
  <si>
    <t>Vieneto įkainis be PVM, Eur.</t>
  </si>
  <si>
    <t>Vieneto įkainis su PVM, Eur.</t>
  </si>
  <si>
    <t>Suma viso be PVM, EUR</t>
  </si>
  <si>
    <t>Suma viso su PVM, EUR</t>
  </si>
  <si>
    <t>Bendra pasiūlymo 1 pirkimo daliai kaina be PVM, Eur:</t>
  </si>
  <si>
    <t>PVM Suma, Eur</t>
  </si>
  <si>
    <t>Bendra pasiūlymo 1 pirkimo daliai kaina su PVM, Eur:</t>
  </si>
  <si>
    <t>Bendra pasiūlymo 2 pirkimo daliai kaina be PVM, Eur:</t>
  </si>
  <si>
    <t>Bendra pasiūlymo 2 pirkimo daliai kaina su PVM, Eur:</t>
  </si>
  <si>
    <t>Bendra pasiūlymo 3 pirkimo daliai kaina be PVM, Eur:</t>
  </si>
  <si>
    <t>Bendra pasiūlymo 3  pirkimo daliai kaina su PVM, Eur:</t>
  </si>
  <si>
    <t>Bendra pasiūlymo 4 pirkimo daliai kaina be PVM, Eur:</t>
  </si>
  <si>
    <t>Bendra pasiūlymo 4  pirkimo daliai kaina su PVM, Eur:</t>
  </si>
  <si>
    <t>Bendra pasiūlymo 5 pirkimo daliai kaina be PVM, Eur:</t>
  </si>
  <si>
    <t>Bendra pasiūlymo 5  pirkimo daliai kaina su PVM, Eur:</t>
  </si>
  <si>
    <t>Bendra pasiūlymo 6 pirkimo daliai kaina be PVM, Eur:</t>
  </si>
  <si>
    <t>Bendra pasiūlymo 6  pirkimo daliai kaina su PVM, Eur:</t>
  </si>
  <si>
    <t>Bendra pasiūlymo 7 pirkimo daliai kaina be PVM, Eur:</t>
  </si>
  <si>
    <t>Bendra pasiūlymo 7  pirkimo daliai kaina su PVM, Eur:</t>
  </si>
  <si>
    <r>
      <t>Serviso specialisto 1-nos darbo valandos įkainis (</t>
    </r>
    <r>
      <rPr>
        <i/>
        <sz val="11"/>
        <rFont val="Times New Roman"/>
        <family val="1"/>
      </rPr>
      <t>negali viršyti 50,00 Eur be PVM)</t>
    </r>
  </si>
  <si>
    <t>SPS priedas Nr.1</t>
  </si>
  <si>
    <t>Medicinos technikos dalys ir remontas (fiksuotų įkainių kainodara) IV (6347)</t>
  </si>
  <si>
    <t>1.3. Tiekėjas kartu su pasiūlymu turi pateikti dokumentą, patvirtinantį, kad tiekėjas ar jo inžinierius yra medicinos įrangos gamintojo įgaliotas atlikti nurodytos įrangos aptarnavimą arba turi rašytinį susitarimą su kitu ūkio subjektu, kuris yra gamintojo įgaliotas atlikti šio medicinos prietaiso aptarnavimą (remonto paslaugas). Geriausia pateikti gamintojo įgaliojimo raštą, jog jis yra įgaliojęs įmonę atlikti remontą.</t>
  </si>
  <si>
    <r>
      <rPr>
        <b/>
        <sz val="11"/>
        <color theme="1"/>
        <rFont val="Times New Roman"/>
        <family val="1"/>
      </rPr>
      <t xml:space="preserve">1.7. Pirkimas vykdomas vadovaujantis Lietuvos Respublikos aplinkos ministro 2011 m. birželio 28 d. įsakymu Nr. D1-508 „Dėl produktų, kurių viešiesiems pirkimams ir pirkimams taikytini aplinkos apsaugos kriterijai, sąrašo, aplinkos apsaugos kriterijų ir aplinkos apsaugos kriterijų, kuriuos perkančiosios organizacijos ir perkantieji subjektai turi taikyti pirkdami prekes, paslaugas ar darbus, taikymo tvarkos aprašo patvirtinimo“ (aktualia redakcija).     </t>
    </r>
    <r>
      <rPr>
        <sz val="11"/>
        <color theme="1"/>
        <rFont val="Times New Roman"/>
        <family val="1"/>
      </rPr>
      <t xml:space="preserve">                                                                                                                                                                                                         
1.7.1. Siekiant mažinti poveikį aplinkai, pirkimui taikomas mažesnio popieriaus suvartojimo spausdinimui reikalavimas. Tiek pasiūlymas, tiek sutartis pasirašomi elektroniniu parašu.
1.7.2. Esant žemo reikšmingumo gedimui, atvykti nustatyti gedimą, remontuoti įrangą darbo dienomis, ne piko valandomis (9:00 – 12:00 ir 13:00 – 15:00). 
1.7.3. Prekės, kurios gali būti naudojamos remonto metu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  
 Kartu su pasiūlymu pateikiami dokumentai atitikties įrodymui: gamintojo ir (ar) tiekėjo, ir (ar) importuotojo rašytinis patvirtinimas, ir (ar) pakuotės aprašymas, ir (ar) gamintojo ir (ar) tiekėjo techniniai dokumentai.</t>
    </r>
  </si>
  <si>
    <t>Naujagymių inkubatorius Amelie Star. Maksimali sutarties kaina 50000 Eur su PVM</t>
  </si>
  <si>
    <t>Sistema slėgiui kvėpavimo takuose palaikyti CareFusion Infant Flow SiPAP. Maksimali sutarties kaina 17000 Eur su PVM</t>
  </si>
  <si>
    <t>Fujifilm kompiuterinių radiografų sistema. Maksimali sutarties kaina  18000 Eur su PVM</t>
  </si>
  <si>
    <t>Philips Portatyvinis rentgeno aparatas Practix.  Maksimali sutarties kaina  8000 Eur su PVM</t>
  </si>
  <si>
    <t>Gyvybinių funkcijų monitoriai Philips. Maksimali sutarties kaina  34000 Eur su PVM</t>
  </si>
  <si>
    <t>Mobilus skaitmeninis rentgeno aparatas Mindray Mobieye 701. Maksimali sutarties kaina  19999.99  Eur su PVM</t>
  </si>
  <si>
    <t>Dirbtinis plaučių ventiliavimo aparatas AVEA. Maksimali sutarties kaina 25000  Eur su PVM</t>
  </si>
  <si>
    <t>989803171931.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</si>
</sst>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name val="Times New Roman"/>
      <family val="1"/>
    </font>
    <font>
      <sz val="11"/>
      <color rgb="FF000000"/>
      <name val="Times New Roman"/>
      <family val="1"/>
      <charset val="186"/>
    </font>
    <font>
      <sz val="11"/>
      <color rgb="FF000000"/>
      <name val="Times New Roman"/>
      <family val="1"/>
    </font>
    <font>
      <i/>
      <sz val="11"/>
      <name val="Times New Roman"/>
      <family val="1"/>
      <charset val="186"/>
    </font>
    <font>
      <sz val="11"/>
      <color indexed="8"/>
      <name val="Calibri"/>
      <family val="2"/>
      <charset val="186"/>
    </font>
    <font>
      <sz val="11"/>
      <color theme="1"/>
      <name val="Times New Roman"/>
      <family val="1"/>
    </font>
    <font>
      <sz val="8"/>
      <name val="Calibri"/>
      <family val="2"/>
      <scheme val="minor"/>
    </font>
    <font>
      <b/>
      <sz val="11"/>
      <color theme="1"/>
      <name val="Times New Roman"/>
      <family val="1"/>
    </font>
    <font>
      <b/>
      <sz val="10"/>
      <name val="Times New Roman"/>
      <family val="1"/>
    </font>
    <font>
      <b/>
      <sz val="10"/>
      <color indexed="8"/>
      <name val="Times New Roman"/>
      <family val="1"/>
    </font>
    <font>
      <i/>
      <sz val="11"/>
      <name val="Times New Roman"/>
      <family val="1"/>
    </font>
    <font>
      <b/>
      <sz val="14"/>
      <color theme="1"/>
      <name val="Times New Roman"/>
      <family val="1"/>
    </font>
    <font>
      <sz val="11"/>
      <name val="Times New Roman"/>
      <family val="1"/>
      <charset val="186"/>
    </font>
    <font>
      <b/>
      <sz val="11"/>
      <color indexed="8"/>
      <name val="Times New Roman"/>
      <family val="1"/>
    </font>
    <font>
      <sz val="11"/>
      <name val="Times New Roman"/>
      <family val="1"/>
    </font>
    <font>
      <sz val="11"/>
      <color indexed="8"/>
      <name val="Times New Roman"/>
      <family val="1"/>
    </font>
    <font>
      <sz val="10"/>
      <name val="Times New Roman"/>
      <family val="1"/>
      <charset val="186"/>
    </font>
    <font>
      <sz val="10"/>
      <color theme="1"/>
      <name val="Calibri"/>
      <family val="2"/>
      <scheme val="minor"/>
    </font>
    <font>
      <sz val="10"/>
      <name val="Calibri"/>
      <family val="2"/>
      <scheme val="minor"/>
    </font>
    <font>
      <sz val="10"/>
      <color indexed="8"/>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auto="1"/>
      </left>
      <right style="thin">
        <color auto="1"/>
      </right>
      <top style="thin">
        <color auto="1"/>
      </top>
      <bottom style="thin">
        <color auto="1"/>
      </bottom>
      <diagonal/>
    </border>
    <border>
      <left style="hair">
        <color indexed="8"/>
      </left>
      <right style="hair">
        <color indexed="8"/>
      </right>
      <top style="hair">
        <color indexed="8"/>
      </top>
      <bottom/>
      <diagonal/>
    </border>
  </borders>
  <cellStyleXfs count="2">
    <xf numFmtId="0" fontId="0" fillId="0" borderId="0"/>
    <xf numFmtId="0" fontId="5" fillId="0" borderId="0"/>
  </cellStyleXfs>
  <cellXfs count="94">
    <xf numFmtId="0" fontId="0" fillId="0" borderId="0" xfId="0"/>
    <xf numFmtId="0" fontId="1"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0" fontId="6" fillId="0" borderId="2" xfId="0" applyFont="1" applyBorder="1" applyAlignment="1">
      <alignment horizontal="center" vertical="center"/>
    </xf>
    <xf numFmtId="1" fontId="6"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6" fillId="0" borderId="3" xfId="0" applyFont="1" applyBorder="1" applyAlignment="1">
      <alignment horizontal="center" vertical="center"/>
    </xf>
    <xf numFmtId="0" fontId="8"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6" fillId="0" borderId="7" xfId="0" applyFont="1" applyBorder="1" applyAlignment="1">
      <alignment horizontal="center" vertical="center"/>
    </xf>
    <xf numFmtId="0" fontId="8" fillId="2" borderId="2" xfId="0" applyFont="1" applyFill="1" applyBorder="1" applyAlignment="1">
      <alignment horizontal="left" vertical="center"/>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8" fillId="0" borderId="1" xfId="0" applyFont="1" applyBorder="1" applyAlignment="1">
      <alignment horizontal="center" vertical="center" wrapText="1"/>
    </xf>
    <xf numFmtId="4" fontId="10" fillId="0" borderId="3" xfId="0" applyNumberFormat="1" applyFont="1" applyBorder="1" applyAlignment="1">
      <alignment horizontal="center" vertical="center" wrapText="1"/>
    </xf>
    <xf numFmtId="4" fontId="10" fillId="0" borderId="4" xfId="0" applyNumberFormat="1" applyFont="1" applyBorder="1" applyAlignment="1">
      <alignment horizontal="center" vertical="center" wrapText="1"/>
    </xf>
    <xf numFmtId="0" fontId="8" fillId="2" borderId="11" xfId="0" applyFont="1" applyFill="1" applyBorder="1"/>
    <xf numFmtId="0" fontId="8" fillId="2" borderId="1" xfId="0" applyFont="1" applyFill="1" applyBorder="1"/>
    <xf numFmtId="0" fontId="6" fillId="0" borderId="1" xfId="0" applyFont="1" applyBorder="1"/>
    <xf numFmtId="0" fontId="6" fillId="0" borderId="0" xfId="0" applyFont="1"/>
    <xf numFmtId="0" fontId="0" fillId="0" borderId="0" xfId="0" applyAlignment="1">
      <alignment horizontal="right"/>
    </xf>
    <xf numFmtId="0" fontId="13" fillId="0" borderId="1" xfId="0" applyFont="1" applyBorder="1" applyAlignment="1">
      <alignment horizontal="left" vertical="top" wrapText="1"/>
    </xf>
    <xf numFmtId="0" fontId="0" fillId="0" borderId="1" xfId="0" applyBorder="1"/>
    <xf numFmtId="0" fontId="13" fillId="0" borderId="1" xfId="0" applyFont="1" applyBorder="1" applyAlignment="1">
      <alignment horizontal="left" vertical="center" wrapText="1"/>
    </xf>
    <xf numFmtId="4" fontId="14" fillId="0" borderId="3" xfId="0" applyNumberFormat="1" applyFont="1" applyBorder="1" applyAlignment="1">
      <alignment horizontal="center" vertical="center" wrapText="1"/>
    </xf>
    <xf numFmtId="4" fontId="14" fillId="0" borderId="4" xfId="0" applyNumberFormat="1"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5"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1" fontId="1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xf numFmtId="2" fontId="17" fillId="3" borderId="1" xfId="0" applyNumberFormat="1" applyFont="1" applyFill="1" applyBorder="1" applyAlignment="1">
      <alignment horizontal="center" vertical="top" wrapText="1"/>
    </xf>
    <xf numFmtId="2" fontId="6" fillId="0" borderId="2" xfId="0" applyNumberFormat="1" applyFont="1" applyBorder="1" applyAlignment="1">
      <alignment horizontal="center" vertical="center"/>
    </xf>
    <xf numFmtId="2" fontId="18"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3" fillId="0" borderId="1" xfId="0" applyNumberFormat="1" applyFont="1" applyBorder="1" applyAlignment="1">
      <alignment horizontal="center" vertical="center" wrapText="1"/>
    </xf>
    <xf numFmtId="2" fontId="15" fillId="0" borderId="5" xfId="0" applyNumberFormat="1" applyFont="1" applyBorder="1" applyAlignment="1">
      <alignment horizontal="center" vertical="center" wrapText="1"/>
    </xf>
    <xf numFmtId="2" fontId="19" fillId="0" borderId="15" xfId="0" applyNumberFormat="1" applyFont="1" applyBorder="1" applyAlignment="1">
      <alignment horizontal="center" vertical="center" wrapText="1"/>
    </xf>
    <xf numFmtId="2" fontId="20" fillId="0" borderId="15" xfId="1" applyNumberFormat="1" applyFont="1" applyBorder="1" applyAlignment="1">
      <alignment horizontal="center" vertical="center" wrapText="1"/>
    </xf>
    <xf numFmtId="2" fontId="18" fillId="0" borderId="0" xfId="0" applyNumberFormat="1" applyFont="1" applyAlignment="1">
      <alignment horizontal="center" vertical="center" wrapText="1"/>
    </xf>
    <xf numFmtId="2" fontId="19" fillId="0" borderId="0" xfId="0" applyNumberFormat="1" applyFont="1" applyAlignment="1">
      <alignment horizontal="center" vertical="center" wrapText="1"/>
    </xf>
    <xf numFmtId="2" fontId="20" fillId="0" borderId="13" xfId="0" applyNumberFormat="1" applyFont="1" applyBorder="1" applyAlignment="1">
      <alignment horizontal="center" vertical="center" wrapText="1"/>
    </xf>
    <xf numFmtId="2" fontId="20" fillId="0" borderId="15" xfId="0" applyNumberFormat="1" applyFont="1" applyBorder="1" applyAlignment="1">
      <alignment horizontal="center" vertical="center" wrapText="1"/>
    </xf>
    <xf numFmtId="2" fontId="19" fillId="0" borderId="14" xfId="1" applyNumberFormat="1" applyFont="1" applyBorder="1" applyAlignment="1">
      <alignment horizontal="center" vertical="center"/>
    </xf>
    <xf numFmtId="2" fontId="19" fillId="0" borderId="16" xfId="1" applyNumberFormat="1" applyFont="1" applyBorder="1" applyAlignment="1">
      <alignment horizontal="center" vertical="center"/>
    </xf>
    <xf numFmtId="2" fontId="18" fillId="0" borderId="15" xfId="0" applyNumberFormat="1" applyFont="1" applyBorder="1" applyAlignment="1">
      <alignment horizontal="center" vertical="center" wrapText="1"/>
    </xf>
    <xf numFmtId="0" fontId="9" fillId="2" borderId="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8" fillId="2" borderId="1" xfId="0" applyFont="1" applyFill="1" applyBorder="1" applyAlignment="1">
      <alignment horizontal="left"/>
    </xf>
    <xf numFmtId="0" fontId="13" fillId="0" borderId="3"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8" fillId="0" borderId="3"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13" fillId="0" borderId="6" xfId="0" applyFont="1" applyBorder="1" applyAlignment="1">
      <alignment horizontal="lef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2" borderId="3" xfId="0" applyFont="1" applyFill="1" applyBorder="1" applyAlignment="1">
      <alignment horizontal="left"/>
    </xf>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3"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1" fillId="0" borderId="0" xfId="0" applyFont="1" applyAlignment="1">
      <alignmen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8" fillId="0" borderId="1" xfId="0" applyFont="1" applyBorder="1" applyAlignment="1">
      <alignment horizontal="righ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0" borderId="6" xfId="0" applyFont="1" applyBorder="1" applyAlignment="1">
      <alignment horizontal="left" vertical="center" wrapText="1"/>
    </xf>
    <xf numFmtId="0" fontId="6" fillId="0" borderId="1" xfId="0" applyFont="1" applyBorder="1" applyAlignment="1">
      <alignment horizontal="left" wrapText="1"/>
    </xf>
    <xf numFmtId="0" fontId="6" fillId="0" borderId="0" xfId="0" applyFont="1" applyAlignment="1">
      <alignment horizontal="right"/>
    </xf>
    <xf numFmtId="0" fontId="12" fillId="0" borderId="0" xfId="0" applyFont="1" applyAlignment="1">
      <alignment horizontal="center" vertical="center"/>
    </xf>
  </cellXfs>
  <cellStyles count="2">
    <cellStyle name="Excel Built-in Normal" xfId="1" xr:uid="{AB91F7D4-C9FF-4B7D-BB45-672AF190D3A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02C2A-EBFE-4CFD-8CD0-233A4B837C60}">
  <dimension ref="B1:O189"/>
  <sheetViews>
    <sheetView tabSelected="1" topLeftCell="A19" zoomScale="90" zoomScaleNormal="90" workbookViewId="0">
      <selection activeCell="H123" sqref="H123"/>
    </sheetView>
  </sheetViews>
  <sheetFormatPr defaultRowHeight="15" x14ac:dyDescent="0.25"/>
  <cols>
    <col min="3" max="3" width="12.42578125" customWidth="1"/>
    <col min="4" max="4" width="21.85546875" customWidth="1"/>
    <col min="5" max="5" width="16.28515625" customWidth="1"/>
    <col min="6" max="6" width="30.85546875" customWidth="1"/>
    <col min="7" max="7" width="20.28515625" customWidth="1"/>
    <col min="8" max="8" width="18.28515625" customWidth="1"/>
    <col min="9" max="9" width="18.7109375" customWidth="1"/>
    <col min="10" max="10" width="14.5703125" customWidth="1"/>
    <col min="11" max="11" width="14.85546875" customWidth="1"/>
    <col min="12" max="12" width="15.42578125" customWidth="1"/>
    <col min="20" max="20" width="10.7109375" customWidth="1"/>
    <col min="21" max="21" width="11.140625" customWidth="1"/>
    <col min="22" max="22" width="11" customWidth="1"/>
  </cols>
  <sheetData>
    <row r="1" spans="2:15" x14ac:dyDescent="0.25">
      <c r="B1" s="27"/>
      <c r="C1" s="27"/>
      <c r="D1" s="27"/>
      <c r="E1" s="27"/>
      <c r="F1" s="27"/>
      <c r="G1" s="27"/>
      <c r="H1" s="27"/>
      <c r="I1" s="27"/>
      <c r="J1" s="27"/>
      <c r="K1" s="27"/>
      <c r="L1" s="27"/>
    </row>
    <row r="2" spans="2:15" x14ac:dyDescent="0.25">
      <c r="B2" s="92" t="s">
        <v>274</v>
      </c>
      <c r="C2" s="92"/>
      <c r="D2" s="92"/>
      <c r="E2" s="92"/>
      <c r="F2" s="92"/>
      <c r="G2" s="92"/>
      <c r="H2" s="92"/>
      <c r="I2" s="92"/>
      <c r="J2" s="92"/>
      <c r="K2" s="92"/>
      <c r="L2" s="92"/>
    </row>
    <row r="3" spans="2:15" ht="29.45" customHeight="1" x14ac:dyDescent="0.25">
      <c r="B3" s="93" t="s">
        <v>275</v>
      </c>
      <c r="C3" s="93"/>
      <c r="D3" s="93"/>
      <c r="E3" s="93"/>
      <c r="F3" s="93"/>
      <c r="G3" s="93"/>
      <c r="H3" s="93"/>
      <c r="I3" s="93"/>
      <c r="J3" s="93"/>
      <c r="K3" s="93"/>
      <c r="L3" s="93"/>
    </row>
    <row r="4" spans="2:15" x14ac:dyDescent="0.25">
      <c r="B4" s="79" t="s">
        <v>20</v>
      </c>
      <c r="C4" s="79"/>
      <c r="D4" s="79"/>
      <c r="E4" s="79"/>
      <c r="F4" s="79"/>
      <c r="G4" s="79"/>
      <c r="H4" s="79"/>
      <c r="I4" s="79"/>
      <c r="J4" s="1"/>
      <c r="K4" s="79"/>
      <c r="L4" s="79"/>
      <c r="M4" s="79"/>
      <c r="N4" s="79"/>
      <c r="O4" s="79"/>
    </row>
    <row r="5" spans="2:15" ht="14.45" customHeight="1" x14ac:dyDescent="0.25">
      <c r="B5" s="80" t="s">
        <v>21</v>
      </c>
      <c r="C5" s="80"/>
      <c r="D5" s="80"/>
      <c r="E5" s="80"/>
      <c r="F5" s="80"/>
      <c r="G5" s="80"/>
      <c r="H5" s="80"/>
      <c r="I5" s="80"/>
      <c r="J5" s="80"/>
      <c r="K5" s="80"/>
      <c r="L5" s="2"/>
      <c r="M5" s="3"/>
      <c r="N5" s="3"/>
      <c r="O5" s="3"/>
    </row>
    <row r="6" spans="2:15" ht="39.6" customHeight="1" x14ac:dyDescent="0.25">
      <c r="B6" s="80" t="s">
        <v>252</v>
      </c>
      <c r="C6" s="80"/>
      <c r="D6" s="80"/>
      <c r="E6" s="80"/>
      <c r="F6" s="80"/>
      <c r="G6" s="80"/>
      <c r="H6" s="80"/>
      <c r="I6" s="80"/>
      <c r="J6" s="80"/>
      <c r="K6" s="80"/>
      <c r="L6" s="2"/>
      <c r="M6" s="3"/>
      <c r="N6" s="3"/>
      <c r="O6" s="3"/>
    </row>
    <row r="7" spans="2:15" ht="33.6" customHeight="1" x14ac:dyDescent="0.25">
      <c r="B7" s="82" t="s">
        <v>276</v>
      </c>
      <c r="C7" s="82"/>
      <c r="D7" s="82"/>
      <c r="E7" s="82"/>
      <c r="F7" s="82"/>
      <c r="G7" s="82"/>
      <c r="H7" s="82"/>
      <c r="I7" s="82"/>
      <c r="J7" s="82"/>
      <c r="K7" s="82"/>
      <c r="L7" s="4"/>
      <c r="M7" s="3"/>
      <c r="N7" s="3"/>
      <c r="O7" s="3"/>
    </row>
    <row r="8" spans="2:15" ht="19.149999999999999" customHeight="1" x14ac:dyDescent="0.25">
      <c r="B8" s="82" t="s">
        <v>22</v>
      </c>
      <c r="C8" s="82"/>
      <c r="D8" s="82"/>
      <c r="E8" s="82"/>
      <c r="F8" s="82"/>
      <c r="G8" s="82"/>
      <c r="H8" s="82"/>
      <c r="I8" s="82"/>
      <c r="J8" s="82"/>
      <c r="K8" s="82"/>
      <c r="L8" s="4"/>
      <c r="M8" s="3"/>
      <c r="N8" s="3"/>
      <c r="O8" s="3"/>
    </row>
    <row r="9" spans="2:15" ht="64.900000000000006" customHeight="1" x14ac:dyDescent="0.25">
      <c r="B9" s="80" t="s">
        <v>253</v>
      </c>
      <c r="C9" s="80"/>
      <c r="D9" s="80"/>
      <c r="E9" s="80"/>
      <c r="F9" s="80"/>
      <c r="G9" s="80"/>
      <c r="H9" s="80"/>
      <c r="I9" s="80"/>
      <c r="J9" s="80"/>
      <c r="K9" s="80"/>
      <c r="L9" s="2"/>
      <c r="M9" s="3"/>
      <c r="N9" s="3"/>
      <c r="O9" s="3"/>
    </row>
    <row r="10" spans="2:15" ht="19.149999999999999" customHeight="1" x14ac:dyDescent="0.25">
      <c r="B10" s="81" t="s">
        <v>23</v>
      </c>
      <c r="C10" s="81"/>
      <c r="D10" s="81"/>
      <c r="E10" s="81"/>
      <c r="F10" s="81"/>
      <c r="G10" s="81"/>
      <c r="H10" s="81"/>
      <c r="I10" s="81"/>
      <c r="J10" s="81"/>
      <c r="K10" s="81"/>
      <c r="L10" s="2"/>
      <c r="M10" s="3"/>
      <c r="N10" s="3"/>
      <c r="O10" s="3"/>
    </row>
    <row r="11" spans="2:15" ht="131.44999999999999" customHeight="1" x14ac:dyDescent="0.25">
      <c r="B11" s="91" t="s">
        <v>277</v>
      </c>
      <c r="C11" s="91"/>
      <c r="D11" s="91"/>
      <c r="E11" s="91"/>
      <c r="F11" s="91"/>
      <c r="G11" s="91"/>
      <c r="H11" s="91"/>
      <c r="I11" s="91"/>
      <c r="J11" s="91"/>
      <c r="K11" s="91"/>
    </row>
    <row r="13" spans="2:15" ht="28.5" x14ac:dyDescent="0.25">
      <c r="B13" s="20" t="s">
        <v>0</v>
      </c>
      <c r="C13" s="20" t="s">
        <v>24</v>
      </c>
      <c r="D13" s="20" t="s">
        <v>25</v>
      </c>
      <c r="E13" s="20" t="s">
        <v>26</v>
      </c>
      <c r="F13" s="20" t="s">
        <v>27</v>
      </c>
      <c r="G13" s="20" t="s">
        <v>28</v>
      </c>
      <c r="H13" s="20" t="s">
        <v>254</v>
      </c>
      <c r="I13" s="20" t="s">
        <v>255</v>
      </c>
      <c r="J13" s="20" t="s">
        <v>29</v>
      </c>
      <c r="K13" s="21" t="s">
        <v>256</v>
      </c>
      <c r="L13" s="22" t="s">
        <v>257</v>
      </c>
    </row>
    <row r="14" spans="2:15" ht="25.5" customHeight="1" x14ac:dyDescent="0.25">
      <c r="B14" s="11">
        <v>1</v>
      </c>
      <c r="C14" s="55" t="s">
        <v>278</v>
      </c>
      <c r="D14" s="56"/>
      <c r="E14" s="56"/>
      <c r="F14" s="56"/>
      <c r="G14" s="56"/>
      <c r="H14" s="56"/>
      <c r="I14" s="56"/>
      <c r="J14" s="56"/>
      <c r="K14" s="18"/>
      <c r="L14" s="19"/>
    </row>
    <row r="15" spans="2:15" x14ac:dyDescent="0.25">
      <c r="B15" s="5">
        <v>1.1000000000000001</v>
      </c>
      <c r="C15" s="28" t="s">
        <v>4</v>
      </c>
      <c r="D15" s="28" t="s">
        <v>5</v>
      </c>
      <c r="E15" s="28" t="s">
        <v>6</v>
      </c>
      <c r="F15" s="28" t="s">
        <v>31</v>
      </c>
      <c r="G15" s="5" t="s">
        <v>45</v>
      </c>
      <c r="H15" s="40">
        <v>370</v>
      </c>
      <c r="I15" s="6">
        <f>H15*1.21</f>
        <v>447.7</v>
      </c>
      <c r="J15" s="5">
        <v>10</v>
      </c>
      <c r="K15" s="6">
        <f>H15*J15</f>
        <v>3700</v>
      </c>
      <c r="L15" s="43">
        <f>I15*J15</f>
        <v>4477</v>
      </c>
    </row>
    <row r="16" spans="2:15" ht="34.5" customHeight="1" x14ac:dyDescent="0.25">
      <c r="B16" s="5">
        <v>1.2</v>
      </c>
      <c r="C16" s="28" t="s">
        <v>4</v>
      </c>
      <c r="D16" s="28" t="s">
        <v>5</v>
      </c>
      <c r="E16" s="28" t="s">
        <v>6</v>
      </c>
      <c r="F16" s="28" t="s">
        <v>32</v>
      </c>
      <c r="G16" s="5" t="s">
        <v>46</v>
      </c>
      <c r="H16" s="40">
        <v>30</v>
      </c>
      <c r="I16" s="6">
        <f t="shared" ref="I16:I29" si="0">H16*1.21</f>
        <v>36.299999999999997</v>
      </c>
      <c r="J16" s="5">
        <v>10</v>
      </c>
      <c r="K16" s="6">
        <f t="shared" ref="K16:K29" si="1">H16*J16</f>
        <v>300</v>
      </c>
      <c r="L16" s="43">
        <f t="shared" ref="L16:L29" si="2">I16*J16</f>
        <v>363</v>
      </c>
    </row>
    <row r="17" spans="2:12" ht="30" x14ac:dyDescent="0.25">
      <c r="B17" s="5">
        <v>1.3</v>
      </c>
      <c r="C17" s="28" t="s">
        <v>4</v>
      </c>
      <c r="D17" s="28" t="s">
        <v>5</v>
      </c>
      <c r="E17" s="28" t="s">
        <v>6</v>
      </c>
      <c r="F17" s="28" t="s">
        <v>33</v>
      </c>
      <c r="G17" s="5" t="s">
        <v>47</v>
      </c>
      <c r="H17" s="40">
        <v>158</v>
      </c>
      <c r="I17" s="6">
        <f t="shared" si="0"/>
        <v>191.18</v>
      </c>
      <c r="J17" s="5">
        <v>10</v>
      </c>
      <c r="K17" s="6">
        <f t="shared" si="1"/>
        <v>1580</v>
      </c>
      <c r="L17" s="43">
        <f t="shared" si="2"/>
        <v>1911.8000000000002</v>
      </c>
    </row>
    <row r="18" spans="2:12" x14ac:dyDescent="0.25">
      <c r="B18" s="5">
        <v>1.4</v>
      </c>
      <c r="C18" s="28" t="s">
        <v>4</v>
      </c>
      <c r="D18" s="28" t="s">
        <v>5</v>
      </c>
      <c r="E18" s="28" t="s">
        <v>6</v>
      </c>
      <c r="F18" s="28" t="s">
        <v>34</v>
      </c>
      <c r="G18" s="5" t="s">
        <v>48</v>
      </c>
      <c r="H18" s="40">
        <v>275</v>
      </c>
      <c r="I18" s="6">
        <f t="shared" si="0"/>
        <v>332.75</v>
      </c>
      <c r="J18" s="5">
        <v>10</v>
      </c>
      <c r="K18" s="6">
        <f t="shared" si="1"/>
        <v>2750</v>
      </c>
      <c r="L18" s="43">
        <f t="shared" si="2"/>
        <v>3327.5</v>
      </c>
    </row>
    <row r="19" spans="2:12" ht="30" x14ac:dyDescent="0.25">
      <c r="B19" s="5">
        <v>1.5</v>
      </c>
      <c r="C19" s="28" t="s">
        <v>4</v>
      </c>
      <c r="D19" s="28" t="s">
        <v>5</v>
      </c>
      <c r="E19" s="28" t="s">
        <v>6</v>
      </c>
      <c r="F19" s="28" t="s">
        <v>35</v>
      </c>
      <c r="G19" s="5" t="s">
        <v>49</v>
      </c>
      <c r="H19" s="40">
        <v>380</v>
      </c>
      <c r="I19" s="6">
        <f t="shared" si="0"/>
        <v>459.8</v>
      </c>
      <c r="J19" s="5">
        <v>10</v>
      </c>
      <c r="K19" s="6">
        <f t="shared" si="1"/>
        <v>3800</v>
      </c>
      <c r="L19" s="43">
        <f t="shared" si="2"/>
        <v>4598</v>
      </c>
    </row>
    <row r="20" spans="2:12" ht="30" x14ac:dyDescent="0.25">
      <c r="B20" s="5">
        <v>1.6</v>
      </c>
      <c r="C20" s="28" t="s">
        <v>4</v>
      </c>
      <c r="D20" s="28" t="s">
        <v>5</v>
      </c>
      <c r="E20" s="28" t="s">
        <v>6</v>
      </c>
      <c r="F20" s="28" t="s">
        <v>36</v>
      </c>
      <c r="G20" s="5" t="s">
        <v>50</v>
      </c>
      <c r="H20" s="40">
        <v>60</v>
      </c>
      <c r="I20" s="6">
        <f t="shared" si="0"/>
        <v>72.599999999999994</v>
      </c>
      <c r="J20" s="5">
        <v>10</v>
      </c>
      <c r="K20" s="6">
        <f t="shared" si="1"/>
        <v>600</v>
      </c>
      <c r="L20" s="43">
        <f t="shared" si="2"/>
        <v>726</v>
      </c>
    </row>
    <row r="21" spans="2:12" ht="30" x14ac:dyDescent="0.25">
      <c r="B21" s="5">
        <v>1.7</v>
      </c>
      <c r="C21" s="28" t="s">
        <v>4</v>
      </c>
      <c r="D21" s="28" t="s">
        <v>5</v>
      </c>
      <c r="E21" s="28" t="s">
        <v>6</v>
      </c>
      <c r="F21" s="28" t="s">
        <v>37</v>
      </c>
      <c r="G21" s="5" t="s">
        <v>51</v>
      </c>
      <c r="H21" s="40">
        <v>130</v>
      </c>
      <c r="I21" s="6">
        <f t="shared" si="0"/>
        <v>157.29999999999998</v>
      </c>
      <c r="J21" s="5">
        <v>10</v>
      </c>
      <c r="K21" s="6">
        <f t="shared" si="1"/>
        <v>1300</v>
      </c>
      <c r="L21" s="43">
        <f t="shared" si="2"/>
        <v>1572.9999999999998</v>
      </c>
    </row>
    <row r="22" spans="2:12" ht="30" x14ac:dyDescent="0.25">
      <c r="B22" s="5">
        <v>1.8</v>
      </c>
      <c r="C22" s="28" t="s">
        <v>4</v>
      </c>
      <c r="D22" s="28" t="s">
        <v>5</v>
      </c>
      <c r="E22" s="28" t="s">
        <v>6</v>
      </c>
      <c r="F22" s="28" t="s">
        <v>38</v>
      </c>
      <c r="G22" s="5" t="s">
        <v>52</v>
      </c>
      <c r="H22" s="40">
        <v>220</v>
      </c>
      <c r="I22" s="6">
        <f t="shared" si="0"/>
        <v>266.2</v>
      </c>
      <c r="J22" s="5">
        <v>13</v>
      </c>
      <c r="K22" s="6">
        <f t="shared" si="1"/>
        <v>2860</v>
      </c>
      <c r="L22" s="43">
        <f t="shared" si="2"/>
        <v>3460.6</v>
      </c>
    </row>
    <row r="23" spans="2:12" ht="30" x14ac:dyDescent="0.25">
      <c r="B23" s="5">
        <v>1.9</v>
      </c>
      <c r="C23" s="28" t="s">
        <v>4</v>
      </c>
      <c r="D23" s="28" t="s">
        <v>5</v>
      </c>
      <c r="E23" s="28" t="s">
        <v>6</v>
      </c>
      <c r="F23" s="28" t="s">
        <v>39</v>
      </c>
      <c r="G23" s="5" t="s">
        <v>53</v>
      </c>
      <c r="H23" s="40">
        <v>80</v>
      </c>
      <c r="I23" s="6">
        <f t="shared" si="0"/>
        <v>96.8</v>
      </c>
      <c r="J23" s="5">
        <v>12</v>
      </c>
      <c r="K23" s="6">
        <f t="shared" si="1"/>
        <v>960</v>
      </c>
      <c r="L23" s="43">
        <f t="shared" si="2"/>
        <v>1161.5999999999999</v>
      </c>
    </row>
    <row r="24" spans="2:12" ht="30" x14ac:dyDescent="0.25">
      <c r="B24" s="6">
        <v>1.1000000000000001</v>
      </c>
      <c r="C24" s="28" t="s">
        <v>4</v>
      </c>
      <c r="D24" s="28" t="s">
        <v>5</v>
      </c>
      <c r="E24" s="28" t="s">
        <v>6</v>
      </c>
      <c r="F24" s="28" t="s">
        <v>40</v>
      </c>
      <c r="G24" s="5" t="s">
        <v>54</v>
      </c>
      <c r="H24" s="40">
        <v>290</v>
      </c>
      <c r="I24" s="6">
        <f t="shared" si="0"/>
        <v>350.9</v>
      </c>
      <c r="J24" s="5">
        <v>10</v>
      </c>
      <c r="K24" s="6">
        <f t="shared" si="1"/>
        <v>2900</v>
      </c>
      <c r="L24" s="43">
        <f t="shared" si="2"/>
        <v>3509</v>
      </c>
    </row>
    <row r="25" spans="2:12" ht="45" x14ac:dyDescent="0.25">
      <c r="B25" s="5">
        <v>1.1100000000000001</v>
      </c>
      <c r="C25" s="28" t="s">
        <v>4</v>
      </c>
      <c r="D25" s="28" t="s">
        <v>5</v>
      </c>
      <c r="E25" s="28" t="s">
        <v>6</v>
      </c>
      <c r="F25" s="28" t="s">
        <v>41</v>
      </c>
      <c r="G25" s="5" t="s">
        <v>55</v>
      </c>
      <c r="H25" s="40">
        <v>40</v>
      </c>
      <c r="I25" s="6">
        <f t="shared" si="0"/>
        <v>48.4</v>
      </c>
      <c r="J25" s="5">
        <v>10</v>
      </c>
      <c r="K25" s="6">
        <f t="shared" si="1"/>
        <v>400</v>
      </c>
      <c r="L25" s="43">
        <f t="shared" si="2"/>
        <v>484</v>
      </c>
    </row>
    <row r="26" spans="2:12" x14ac:dyDescent="0.25">
      <c r="B26" s="5">
        <v>1.1200000000000001</v>
      </c>
      <c r="C26" s="28" t="s">
        <v>4</v>
      </c>
      <c r="D26" s="28" t="s">
        <v>5</v>
      </c>
      <c r="E26" s="28" t="s">
        <v>6</v>
      </c>
      <c r="F26" s="28" t="s">
        <v>42</v>
      </c>
      <c r="G26" s="5" t="s">
        <v>56</v>
      </c>
      <c r="H26" s="40">
        <v>210</v>
      </c>
      <c r="I26" s="6">
        <f t="shared" si="0"/>
        <v>254.1</v>
      </c>
      <c r="J26" s="5">
        <v>10</v>
      </c>
      <c r="K26" s="6">
        <f t="shared" si="1"/>
        <v>2100</v>
      </c>
      <c r="L26" s="43">
        <f t="shared" si="2"/>
        <v>2541</v>
      </c>
    </row>
    <row r="27" spans="2:12" x14ac:dyDescent="0.25">
      <c r="B27" s="6">
        <v>1.1299999999999999</v>
      </c>
      <c r="C27" s="28" t="s">
        <v>4</v>
      </c>
      <c r="D27" s="28" t="s">
        <v>5</v>
      </c>
      <c r="E27" s="28" t="s">
        <v>6</v>
      </c>
      <c r="F27" s="28" t="s">
        <v>43</v>
      </c>
      <c r="G27" s="5" t="s">
        <v>57</v>
      </c>
      <c r="H27" s="40">
        <v>75</v>
      </c>
      <c r="I27" s="6">
        <f t="shared" si="0"/>
        <v>90.75</v>
      </c>
      <c r="J27" s="5">
        <v>10</v>
      </c>
      <c r="K27" s="6">
        <f t="shared" si="1"/>
        <v>750</v>
      </c>
      <c r="L27" s="43">
        <f t="shared" si="2"/>
        <v>907.5</v>
      </c>
    </row>
    <row r="28" spans="2:12" ht="30" x14ac:dyDescent="0.25">
      <c r="B28" s="5">
        <v>1.1399999999999999</v>
      </c>
      <c r="C28" s="28" t="s">
        <v>4</v>
      </c>
      <c r="D28" s="28" t="s">
        <v>5</v>
      </c>
      <c r="E28" s="28" t="s">
        <v>6</v>
      </c>
      <c r="F28" s="28" t="s">
        <v>44</v>
      </c>
      <c r="G28" s="5" t="s">
        <v>58</v>
      </c>
      <c r="H28" s="40">
        <v>610</v>
      </c>
      <c r="I28" s="6">
        <f t="shared" si="0"/>
        <v>738.1</v>
      </c>
      <c r="J28" s="5">
        <v>12</v>
      </c>
      <c r="K28" s="6">
        <f t="shared" si="1"/>
        <v>7320</v>
      </c>
      <c r="L28" s="43">
        <f t="shared" si="2"/>
        <v>8857.2000000000007</v>
      </c>
    </row>
    <row r="29" spans="2:12" x14ac:dyDescent="0.25">
      <c r="B29" s="5">
        <v>1.1499999999999999</v>
      </c>
      <c r="C29" s="58" t="s">
        <v>30</v>
      </c>
      <c r="D29" s="59"/>
      <c r="E29" s="59"/>
      <c r="F29" s="59"/>
      <c r="G29" s="60"/>
      <c r="H29" s="6">
        <v>50</v>
      </c>
      <c r="I29" s="6">
        <f t="shared" si="0"/>
        <v>60.5</v>
      </c>
      <c r="J29" s="5">
        <v>200</v>
      </c>
      <c r="K29" s="6">
        <f t="shared" si="1"/>
        <v>10000</v>
      </c>
      <c r="L29" s="43">
        <f t="shared" si="2"/>
        <v>12100</v>
      </c>
    </row>
    <row r="30" spans="2:12" x14ac:dyDescent="0.25">
      <c r="B30" s="65" t="s">
        <v>258</v>
      </c>
      <c r="C30" s="66"/>
      <c r="D30" s="66"/>
      <c r="E30" s="66"/>
      <c r="F30" s="66"/>
      <c r="G30" s="66"/>
      <c r="H30" s="66"/>
      <c r="I30" s="66"/>
      <c r="J30" s="67"/>
      <c r="K30" s="41">
        <f>SUM(K15:K29)</f>
        <v>41320</v>
      </c>
    </row>
    <row r="31" spans="2:12" x14ac:dyDescent="0.25">
      <c r="B31" s="65" t="s">
        <v>259</v>
      </c>
      <c r="C31" s="66"/>
      <c r="D31" s="66"/>
      <c r="E31" s="66"/>
      <c r="F31" s="66"/>
      <c r="G31" s="66"/>
      <c r="H31" s="66"/>
      <c r="I31" s="66"/>
      <c r="J31" s="67"/>
      <c r="K31" s="41">
        <f>K32-K30</f>
        <v>8677.1999999999971</v>
      </c>
    </row>
    <row r="32" spans="2:12" x14ac:dyDescent="0.25">
      <c r="B32" s="65" t="s">
        <v>260</v>
      </c>
      <c r="C32" s="66"/>
      <c r="D32" s="66"/>
      <c r="E32" s="66"/>
      <c r="F32" s="66"/>
      <c r="G32" s="66"/>
      <c r="H32" s="66"/>
      <c r="I32" s="66"/>
      <c r="J32" s="67"/>
      <c r="K32" s="41">
        <f>SUM(L15:L29)</f>
        <v>49997.2</v>
      </c>
    </row>
    <row r="33" spans="2:12" ht="51.6" customHeight="1" x14ac:dyDescent="0.25">
      <c r="B33" s="71"/>
      <c r="C33" s="72"/>
      <c r="D33" s="72"/>
      <c r="E33" s="72"/>
      <c r="F33" s="72"/>
      <c r="G33" s="72"/>
      <c r="H33" s="72"/>
      <c r="I33" s="72"/>
      <c r="J33" s="72"/>
      <c r="K33" s="72"/>
      <c r="L33" s="72"/>
    </row>
    <row r="34" spans="2:12" ht="28.5" x14ac:dyDescent="0.25">
      <c r="B34" s="20" t="s">
        <v>0</v>
      </c>
      <c r="C34" s="20" t="s">
        <v>24</v>
      </c>
      <c r="D34" s="20" t="s">
        <v>25</v>
      </c>
      <c r="E34" s="20" t="s">
        <v>26</v>
      </c>
      <c r="F34" s="20" t="s">
        <v>27</v>
      </c>
      <c r="G34" s="20" t="s">
        <v>28</v>
      </c>
      <c r="H34" s="20" t="s">
        <v>254</v>
      </c>
      <c r="I34" s="20" t="s">
        <v>255</v>
      </c>
      <c r="J34" s="20" t="s">
        <v>29</v>
      </c>
      <c r="K34" s="21" t="s">
        <v>256</v>
      </c>
      <c r="L34" s="22" t="s">
        <v>257</v>
      </c>
    </row>
    <row r="35" spans="2:12" s="26" customFormat="1" ht="33.6" customHeight="1" x14ac:dyDescent="0.25">
      <c r="B35" s="9">
        <v>2</v>
      </c>
      <c r="C35" s="76" t="s">
        <v>279</v>
      </c>
      <c r="D35" s="77"/>
      <c r="E35" s="77"/>
      <c r="F35" s="77"/>
      <c r="G35" s="77"/>
      <c r="H35" s="77"/>
      <c r="I35" s="77"/>
      <c r="J35" s="77"/>
      <c r="K35" s="77"/>
      <c r="L35" s="78"/>
    </row>
    <row r="36" spans="2:12" ht="30" x14ac:dyDescent="0.25">
      <c r="B36" s="5">
        <v>2.1</v>
      </c>
      <c r="C36" s="30" t="s">
        <v>7</v>
      </c>
      <c r="D36" s="30" t="s">
        <v>8</v>
      </c>
      <c r="E36" s="30" t="s">
        <v>9</v>
      </c>
      <c r="F36" s="30" t="s">
        <v>59</v>
      </c>
      <c r="G36" s="5" t="s">
        <v>69</v>
      </c>
      <c r="H36" s="42">
        <v>1720</v>
      </c>
      <c r="I36" s="6">
        <f t="shared" ref="I36:I46" si="3">H36*1.21</f>
        <v>2081.1999999999998</v>
      </c>
      <c r="J36" s="5">
        <v>1</v>
      </c>
      <c r="K36" s="6">
        <f t="shared" ref="K36" si="4">H36*J36</f>
        <v>1720</v>
      </c>
      <c r="L36" s="43">
        <f t="shared" ref="L36" si="5">I36*J36</f>
        <v>2081.1999999999998</v>
      </c>
    </row>
    <row r="37" spans="2:12" ht="30" x14ac:dyDescent="0.25">
      <c r="B37" s="5">
        <v>2.2000000000000002</v>
      </c>
      <c r="C37" s="30" t="s">
        <v>7</v>
      </c>
      <c r="D37" s="30" t="s">
        <v>8</v>
      </c>
      <c r="E37" s="30" t="s">
        <v>9</v>
      </c>
      <c r="F37" s="30" t="s">
        <v>60</v>
      </c>
      <c r="G37" s="5">
        <v>777244</v>
      </c>
      <c r="H37" s="42">
        <v>98</v>
      </c>
      <c r="I37" s="6">
        <f t="shared" si="3"/>
        <v>118.58</v>
      </c>
      <c r="J37" s="5">
        <v>1</v>
      </c>
      <c r="K37" s="6">
        <f t="shared" ref="K37:K46" si="6">H37*J37</f>
        <v>98</v>
      </c>
      <c r="L37" s="43">
        <f t="shared" ref="L37:L46" si="7">I37*J37</f>
        <v>118.58</v>
      </c>
    </row>
    <row r="38" spans="2:12" ht="30" x14ac:dyDescent="0.25">
      <c r="B38" s="5">
        <v>2.2999999999999998</v>
      </c>
      <c r="C38" s="30" t="s">
        <v>7</v>
      </c>
      <c r="D38" s="30" t="s">
        <v>8</v>
      </c>
      <c r="E38" s="30" t="s">
        <v>9</v>
      </c>
      <c r="F38" s="30" t="s">
        <v>61</v>
      </c>
      <c r="G38" s="5" t="s">
        <v>70</v>
      </c>
      <c r="H38" s="42">
        <v>185</v>
      </c>
      <c r="I38" s="6">
        <f t="shared" si="3"/>
        <v>223.85</v>
      </c>
      <c r="J38" s="5">
        <v>1</v>
      </c>
      <c r="K38" s="6">
        <f t="shared" si="6"/>
        <v>185</v>
      </c>
      <c r="L38" s="43">
        <f t="shared" si="7"/>
        <v>223.85</v>
      </c>
    </row>
    <row r="39" spans="2:12" ht="30" x14ac:dyDescent="0.25">
      <c r="B39" s="5">
        <v>2.4</v>
      </c>
      <c r="C39" s="30" t="s">
        <v>7</v>
      </c>
      <c r="D39" s="30" t="s">
        <v>8</v>
      </c>
      <c r="E39" s="30" t="s">
        <v>9</v>
      </c>
      <c r="F39" s="30" t="s">
        <v>62</v>
      </c>
      <c r="G39" s="5" t="s">
        <v>71</v>
      </c>
      <c r="H39" s="42">
        <v>1330</v>
      </c>
      <c r="I39" s="6">
        <f t="shared" si="3"/>
        <v>1609.3</v>
      </c>
      <c r="J39" s="5">
        <v>1</v>
      </c>
      <c r="K39" s="6">
        <f t="shared" si="6"/>
        <v>1330</v>
      </c>
      <c r="L39" s="43">
        <f t="shared" si="7"/>
        <v>1609.3</v>
      </c>
    </row>
    <row r="40" spans="2:12" ht="30" x14ac:dyDescent="0.25">
      <c r="B40" s="5">
        <v>2.5</v>
      </c>
      <c r="C40" s="30" t="s">
        <v>7</v>
      </c>
      <c r="D40" s="30" t="s">
        <v>8</v>
      </c>
      <c r="E40" s="30" t="s">
        <v>9</v>
      </c>
      <c r="F40" s="30" t="s">
        <v>63</v>
      </c>
      <c r="G40" s="5">
        <v>16676</v>
      </c>
      <c r="H40" s="42">
        <v>4400</v>
      </c>
      <c r="I40" s="6">
        <f t="shared" si="3"/>
        <v>5324</v>
      </c>
      <c r="J40" s="5">
        <v>1</v>
      </c>
      <c r="K40" s="6">
        <f t="shared" si="6"/>
        <v>4400</v>
      </c>
      <c r="L40" s="43">
        <f t="shared" si="7"/>
        <v>5324</v>
      </c>
    </row>
    <row r="41" spans="2:12" ht="30" x14ac:dyDescent="0.25">
      <c r="B41" s="5">
        <v>2.6</v>
      </c>
      <c r="C41" s="30" t="s">
        <v>7</v>
      </c>
      <c r="D41" s="30" t="s">
        <v>8</v>
      </c>
      <c r="E41" s="30" t="s">
        <v>9</v>
      </c>
      <c r="F41" s="30" t="s">
        <v>64</v>
      </c>
      <c r="G41" s="5" t="s">
        <v>72</v>
      </c>
      <c r="H41" s="42">
        <v>1550</v>
      </c>
      <c r="I41" s="6">
        <f t="shared" si="3"/>
        <v>1875.5</v>
      </c>
      <c r="J41" s="5">
        <v>1</v>
      </c>
      <c r="K41" s="6">
        <f t="shared" si="6"/>
        <v>1550</v>
      </c>
      <c r="L41" s="43">
        <f t="shared" si="7"/>
        <v>1875.5</v>
      </c>
    </row>
    <row r="42" spans="2:12" ht="30" x14ac:dyDescent="0.25">
      <c r="B42" s="5">
        <v>2.7</v>
      </c>
      <c r="C42" s="30" t="s">
        <v>7</v>
      </c>
      <c r="D42" s="30" t="s">
        <v>8</v>
      </c>
      <c r="E42" s="30" t="s">
        <v>9</v>
      </c>
      <c r="F42" s="30" t="s">
        <v>65</v>
      </c>
      <c r="G42" s="5">
        <v>467461</v>
      </c>
      <c r="H42" s="42">
        <v>1463</v>
      </c>
      <c r="I42" s="6">
        <f t="shared" si="3"/>
        <v>1770.23</v>
      </c>
      <c r="J42" s="5">
        <v>1</v>
      </c>
      <c r="K42" s="6">
        <f t="shared" si="6"/>
        <v>1463</v>
      </c>
      <c r="L42" s="43">
        <f t="shared" si="7"/>
        <v>1770.23</v>
      </c>
    </row>
    <row r="43" spans="2:12" ht="30" x14ac:dyDescent="0.25">
      <c r="B43" s="5">
        <v>2.8</v>
      </c>
      <c r="C43" s="30" t="s">
        <v>7</v>
      </c>
      <c r="D43" s="30" t="s">
        <v>8</v>
      </c>
      <c r="E43" s="30" t="s">
        <v>9</v>
      </c>
      <c r="F43" s="30" t="s">
        <v>66</v>
      </c>
      <c r="G43" s="5" t="s">
        <v>73</v>
      </c>
      <c r="H43" s="42">
        <v>410</v>
      </c>
      <c r="I43" s="6">
        <f t="shared" si="3"/>
        <v>496.09999999999997</v>
      </c>
      <c r="J43" s="5">
        <v>1</v>
      </c>
      <c r="K43" s="6">
        <f t="shared" si="6"/>
        <v>410</v>
      </c>
      <c r="L43" s="43">
        <f t="shared" si="7"/>
        <v>496.09999999999997</v>
      </c>
    </row>
    <row r="44" spans="2:12" ht="30" x14ac:dyDescent="0.25">
      <c r="B44" s="5">
        <v>2.9</v>
      </c>
      <c r="C44" s="30" t="s">
        <v>7</v>
      </c>
      <c r="D44" s="30" t="s">
        <v>8</v>
      </c>
      <c r="E44" s="30" t="s">
        <v>9</v>
      </c>
      <c r="F44" s="30" t="s">
        <v>67</v>
      </c>
      <c r="G44" s="5" t="s">
        <v>74</v>
      </c>
      <c r="H44" s="42">
        <v>530</v>
      </c>
      <c r="I44" s="6">
        <f t="shared" si="3"/>
        <v>641.29999999999995</v>
      </c>
      <c r="J44" s="5">
        <v>1</v>
      </c>
      <c r="K44" s="6">
        <f t="shared" si="6"/>
        <v>530</v>
      </c>
      <c r="L44" s="43">
        <f t="shared" si="7"/>
        <v>641.29999999999995</v>
      </c>
    </row>
    <row r="45" spans="2:12" ht="30" x14ac:dyDescent="0.25">
      <c r="B45" s="6">
        <v>2.1</v>
      </c>
      <c r="C45" s="30" t="s">
        <v>7</v>
      </c>
      <c r="D45" s="30" t="s">
        <v>8</v>
      </c>
      <c r="E45" s="30" t="s">
        <v>9</v>
      </c>
      <c r="F45" s="30" t="s">
        <v>68</v>
      </c>
      <c r="G45" s="5" t="s">
        <v>75</v>
      </c>
      <c r="H45" s="42">
        <v>620</v>
      </c>
      <c r="I45" s="6">
        <f t="shared" si="3"/>
        <v>750.19999999999993</v>
      </c>
      <c r="J45" s="5">
        <v>1</v>
      </c>
      <c r="K45" s="6">
        <f t="shared" si="6"/>
        <v>620</v>
      </c>
      <c r="L45" s="43">
        <f t="shared" si="7"/>
        <v>750.19999999999993</v>
      </c>
    </row>
    <row r="46" spans="2:12" x14ac:dyDescent="0.25">
      <c r="B46" s="5">
        <v>2.11</v>
      </c>
      <c r="C46" s="63" t="s">
        <v>30</v>
      </c>
      <c r="D46" s="64"/>
      <c r="E46" s="64"/>
      <c r="F46" s="64"/>
      <c r="G46" s="68"/>
      <c r="H46" s="6">
        <v>50</v>
      </c>
      <c r="I46" s="6">
        <f t="shared" si="3"/>
        <v>60.5</v>
      </c>
      <c r="J46" s="5">
        <v>34</v>
      </c>
      <c r="K46" s="6">
        <f t="shared" si="6"/>
        <v>1700</v>
      </c>
      <c r="L46" s="43">
        <f t="shared" si="7"/>
        <v>2057</v>
      </c>
    </row>
    <row r="47" spans="2:12" x14ac:dyDescent="0.25">
      <c r="B47" s="65" t="s">
        <v>261</v>
      </c>
      <c r="C47" s="66"/>
      <c r="D47" s="66"/>
      <c r="E47" s="66"/>
      <c r="F47" s="66"/>
      <c r="G47" s="66"/>
      <c r="H47" s="66"/>
      <c r="I47" s="66"/>
      <c r="J47" s="67"/>
      <c r="K47" s="41">
        <f>SUM(K36:K46)</f>
        <v>14006</v>
      </c>
    </row>
    <row r="48" spans="2:12" x14ac:dyDescent="0.25">
      <c r="B48" s="65" t="s">
        <v>259</v>
      </c>
      <c r="C48" s="66"/>
      <c r="D48" s="66"/>
      <c r="E48" s="66"/>
      <c r="F48" s="66"/>
      <c r="G48" s="66"/>
      <c r="H48" s="66"/>
      <c r="I48" s="66"/>
      <c r="J48" s="67"/>
      <c r="K48" s="41">
        <f>K49-K47</f>
        <v>2941.260000000002</v>
      </c>
    </row>
    <row r="49" spans="2:12" x14ac:dyDescent="0.25">
      <c r="B49" s="65" t="s">
        <v>262</v>
      </c>
      <c r="C49" s="66"/>
      <c r="D49" s="66"/>
      <c r="E49" s="66"/>
      <c r="F49" s="66"/>
      <c r="G49" s="66"/>
      <c r="H49" s="66"/>
      <c r="I49" s="66"/>
      <c r="J49" s="67"/>
      <c r="K49" s="41">
        <f>SUM(L36:L46)</f>
        <v>16947.260000000002</v>
      </c>
    </row>
    <row r="50" spans="2:12" ht="33.6" customHeight="1" x14ac:dyDescent="0.25">
      <c r="B50" s="69"/>
      <c r="C50" s="70"/>
      <c r="D50" s="70"/>
      <c r="E50" s="70"/>
      <c r="F50" s="70"/>
      <c r="G50" s="70"/>
      <c r="H50" s="70"/>
      <c r="I50" s="70"/>
      <c r="J50" s="70"/>
      <c r="K50" s="70"/>
      <c r="L50" s="70"/>
    </row>
    <row r="51" spans="2:12" ht="28.5" x14ac:dyDescent="0.25">
      <c r="B51" s="20" t="s">
        <v>0</v>
      </c>
      <c r="C51" s="20" t="s">
        <v>24</v>
      </c>
      <c r="D51" s="20" t="s">
        <v>25</v>
      </c>
      <c r="E51" s="20" t="s">
        <v>26</v>
      </c>
      <c r="F51" s="20" t="s">
        <v>27</v>
      </c>
      <c r="G51" s="20" t="s">
        <v>28</v>
      </c>
      <c r="H51" s="20" t="s">
        <v>254</v>
      </c>
      <c r="I51" s="20" t="s">
        <v>255</v>
      </c>
      <c r="J51" s="20" t="s">
        <v>29</v>
      </c>
      <c r="K51" s="31" t="s">
        <v>256</v>
      </c>
      <c r="L51" s="32" t="s">
        <v>257</v>
      </c>
    </row>
    <row r="52" spans="2:12" s="26" customFormat="1" ht="23.45" customHeight="1" x14ac:dyDescent="0.25">
      <c r="B52" s="9">
        <v>3</v>
      </c>
      <c r="C52" s="57" t="s">
        <v>280</v>
      </c>
      <c r="D52" s="57"/>
      <c r="E52" s="57"/>
      <c r="F52" s="57"/>
      <c r="G52" s="57"/>
      <c r="H52" s="57"/>
      <c r="I52" s="57"/>
      <c r="J52" s="57"/>
      <c r="K52" s="12"/>
      <c r="L52" s="39"/>
    </row>
    <row r="53" spans="2:12" ht="30" x14ac:dyDescent="0.25">
      <c r="B53" s="5">
        <v>3.1</v>
      </c>
      <c r="C53" s="30" t="s">
        <v>10</v>
      </c>
      <c r="D53" s="30" t="s">
        <v>11</v>
      </c>
      <c r="E53" s="30" t="s">
        <v>12</v>
      </c>
      <c r="F53" s="30" t="s">
        <v>149</v>
      </c>
      <c r="G53" s="5" t="s">
        <v>163</v>
      </c>
      <c r="H53" s="5"/>
      <c r="I53" s="6"/>
      <c r="J53" s="5">
        <v>1</v>
      </c>
      <c r="K53" s="6"/>
      <c r="L53" s="29"/>
    </row>
    <row r="54" spans="2:12" ht="30" x14ac:dyDescent="0.25">
      <c r="B54" s="5">
        <v>3.2</v>
      </c>
      <c r="C54" s="30" t="s">
        <v>10</v>
      </c>
      <c r="D54" s="30" t="s">
        <v>11</v>
      </c>
      <c r="E54" s="30" t="s">
        <v>12</v>
      </c>
      <c r="F54" s="30" t="s">
        <v>150</v>
      </c>
      <c r="G54" s="5" t="s">
        <v>164</v>
      </c>
      <c r="H54" s="5"/>
      <c r="I54" s="6"/>
      <c r="J54" s="5">
        <v>1</v>
      </c>
      <c r="K54" s="6"/>
      <c r="L54" s="29"/>
    </row>
    <row r="55" spans="2:12" ht="30" x14ac:dyDescent="0.25">
      <c r="B55" s="5">
        <v>3.3</v>
      </c>
      <c r="C55" s="30" t="s">
        <v>10</v>
      </c>
      <c r="D55" s="30" t="s">
        <v>11</v>
      </c>
      <c r="E55" s="30" t="s">
        <v>12</v>
      </c>
      <c r="F55" s="30" t="s">
        <v>151</v>
      </c>
      <c r="G55" s="5" t="s">
        <v>165</v>
      </c>
      <c r="H55" s="5"/>
      <c r="I55" s="6"/>
      <c r="J55" s="5">
        <v>1</v>
      </c>
      <c r="K55" s="6"/>
      <c r="L55" s="29"/>
    </row>
    <row r="56" spans="2:12" ht="30" x14ac:dyDescent="0.25">
      <c r="B56" s="5">
        <v>3.4</v>
      </c>
      <c r="C56" s="30" t="s">
        <v>10</v>
      </c>
      <c r="D56" s="30" t="s">
        <v>11</v>
      </c>
      <c r="E56" s="30" t="s">
        <v>12</v>
      </c>
      <c r="F56" s="30" t="s">
        <v>152</v>
      </c>
      <c r="G56" s="5" t="s">
        <v>166</v>
      </c>
      <c r="H56" s="5"/>
      <c r="I56" s="6"/>
      <c r="J56" s="5">
        <v>1</v>
      </c>
      <c r="K56" s="6"/>
      <c r="L56" s="29"/>
    </row>
    <row r="57" spans="2:12" ht="30" x14ac:dyDescent="0.25">
      <c r="B57" s="5">
        <v>3.5</v>
      </c>
      <c r="C57" s="30" t="s">
        <v>10</v>
      </c>
      <c r="D57" s="30" t="s">
        <v>11</v>
      </c>
      <c r="E57" s="30" t="s">
        <v>12</v>
      </c>
      <c r="F57" s="30" t="s">
        <v>153</v>
      </c>
      <c r="G57" s="5" t="s">
        <v>167</v>
      </c>
      <c r="H57" s="5"/>
      <c r="I57" s="6"/>
      <c r="J57" s="5">
        <v>1</v>
      </c>
      <c r="K57" s="6"/>
      <c r="L57" s="29"/>
    </row>
    <row r="58" spans="2:12" ht="30" x14ac:dyDescent="0.25">
      <c r="B58" s="5">
        <v>3.6</v>
      </c>
      <c r="C58" s="30" t="s">
        <v>10</v>
      </c>
      <c r="D58" s="30" t="s">
        <v>11</v>
      </c>
      <c r="E58" s="30" t="s">
        <v>12</v>
      </c>
      <c r="F58" s="30" t="s">
        <v>154</v>
      </c>
      <c r="G58" s="5" t="s">
        <v>168</v>
      </c>
      <c r="H58" s="5"/>
      <c r="I58" s="6"/>
      <c r="J58" s="5">
        <v>1</v>
      </c>
      <c r="K58" s="6"/>
      <c r="L58" s="29"/>
    </row>
    <row r="59" spans="2:12" ht="30" x14ac:dyDescent="0.25">
      <c r="B59" s="5">
        <v>3.7</v>
      </c>
      <c r="C59" s="30" t="s">
        <v>10</v>
      </c>
      <c r="D59" s="30" t="s">
        <v>11</v>
      </c>
      <c r="E59" s="30" t="s">
        <v>12</v>
      </c>
      <c r="F59" s="30" t="s">
        <v>155</v>
      </c>
      <c r="G59" s="5" t="s">
        <v>169</v>
      </c>
      <c r="H59" s="5"/>
      <c r="I59" s="6"/>
      <c r="J59" s="5">
        <v>1</v>
      </c>
      <c r="K59" s="6"/>
      <c r="L59" s="29"/>
    </row>
    <row r="60" spans="2:12" ht="30" x14ac:dyDescent="0.25">
      <c r="B60" s="5">
        <v>3.8</v>
      </c>
      <c r="C60" s="30" t="s">
        <v>10</v>
      </c>
      <c r="D60" s="30" t="s">
        <v>11</v>
      </c>
      <c r="E60" s="30" t="s">
        <v>12</v>
      </c>
      <c r="F60" s="30" t="s">
        <v>156</v>
      </c>
      <c r="G60" s="5" t="s">
        <v>170</v>
      </c>
      <c r="H60" s="5"/>
      <c r="I60" s="6"/>
      <c r="J60" s="5">
        <v>1</v>
      </c>
      <c r="K60" s="6"/>
      <c r="L60" s="29"/>
    </row>
    <row r="61" spans="2:12" ht="30" x14ac:dyDescent="0.25">
      <c r="B61" s="5">
        <v>3.9</v>
      </c>
      <c r="C61" s="30" t="s">
        <v>10</v>
      </c>
      <c r="D61" s="30" t="s">
        <v>11</v>
      </c>
      <c r="E61" s="30" t="s">
        <v>12</v>
      </c>
      <c r="F61" s="30" t="s">
        <v>157</v>
      </c>
      <c r="G61" s="5" t="s">
        <v>171</v>
      </c>
      <c r="H61" s="5"/>
      <c r="I61" s="6"/>
      <c r="J61" s="5">
        <v>1</v>
      </c>
      <c r="K61" s="6"/>
      <c r="L61" s="29"/>
    </row>
    <row r="62" spans="2:12" ht="30" x14ac:dyDescent="0.25">
      <c r="B62" s="6">
        <v>3.1</v>
      </c>
      <c r="C62" s="30" t="s">
        <v>10</v>
      </c>
      <c r="D62" s="30" t="s">
        <v>11</v>
      </c>
      <c r="E62" s="30" t="s">
        <v>12</v>
      </c>
      <c r="F62" s="30" t="s">
        <v>158</v>
      </c>
      <c r="G62" s="5" t="s">
        <v>172</v>
      </c>
      <c r="H62" s="5"/>
      <c r="I62" s="6"/>
      <c r="J62" s="5">
        <v>1</v>
      </c>
      <c r="K62" s="6"/>
      <c r="L62" s="29"/>
    </row>
    <row r="63" spans="2:12" ht="30" x14ac:dyDescent="0.25">
      <c r="B63" s="5">
        <v>3.11</v>
      </c>
      <c r="C63" s="30" t="s">
        <v>10</v>
      </c>
      <c r="D63" s="30" t="s">
        <v>11</v>
      </c>
      <c r="E63" s="30" t="s">
        <v>12</v>
      </c>
      <c r="F63" s="30" t="s">
        <v>159</v>
      </c>
      <c r="G63" s="5" t="s">
        <v>173</v>
      </c>
      <c r="H63" s="5"/>
      <c r="I63" s="6"/>
      <c r="J63" s="5">
        <v>1</v>
      </c>
      <c r="K63" s="6"/>
      <c r="L63" s="29"/>
    </row>
    <row r="64" spans="2:12" ht="30" x14ac:dyDescent="0.25">
      <c r="B64" s="5">
        <v>3.12</v>
      </c>
      <c r="C64" s="30" t="s">
        <v>10</v>
      </c>
      <c r="D64" s="30" t="s">
        <v>11</v>
      </c>
      <c r="E64" s="30" t="s">
        <v>12</v>
      </c>
      <c r="F64" s="30" t="s">
        <v>160</v>
      </c>
      <c r="G64" s="5" t="s">
        <v>174</v>
      </c>
      <c r="H64" s="5"/>
      <c r="I64" s="6"/>
      <c r="J64" s="5">
        <v>1</v>
      </c>
      <c r="K64" s="6"/>
      <c r="L64" s="29"/>
    </row>
    <row r="65" spans="2:12" ht="30" x14ac:dyDescent="0.25">
      <c r="B65" s="5">
        <v>3.13</v>
      </c>
      <c r="C65" s="30" t="s">
        <v>10</v>
      </c>
      <c r="D65" s="30" t="s">
        <v>11</v>
      </c>
      <c r="E65" s="30" t="s">
        <v>12</v>
      </c>
      <c r="F65" s="30" t="s">
        <v>161</v>
      </c>
      <c r="G65" s="5" t="s">
        <v>175</v>
      </c>
      <c r="H65" s="5"/>
      <c r="I65" s="6"/>
      <c r="J65" s="5">
        <v>1</v>
      </c>
      <c r="K65" s="6"/>
      <c r="L65" s="29"/>
    </row>
    <row r="66" spans="2:12" ht="30" x14ac:dyDescent="0.25">
      <c r="B66" s="5">
        <v>3.14</v>
      </c>
      <c r="C66" s="30" t="s">
        <v>10</v>
      </c>
      <c r="D66" s="30" t="s">
        <v>11</v>
      </c>
      <c r="E66" s="30" t="s">
        <v>12</v>
      </c>
      <c r="F66" s="30" t="s">
        <v>161</v>
      </c>
      <c r="G66" s="5" t="s">
        <v>176</v>
      </c>
      <c r="H66" s="5"/>
      <c r="I66" s="6"/>
      <c r="J66" s="5">
        <v>1</v>
      </c>
      <c r="K66" s="6"/>
      <c r="L66" s="29"/>
    </row>
    <row r="67" spans="2:12" ht="30" x14ac:dyDescent="0.25">
      <c r="B67" s="5">
        <v>3.15</v>
      </c>
      <c r="C67" s="30" t="s">
        <v>10</v>
      </c>
      <c r="D67" s="30" t="s">
        <v>11</v>
      </c>
      <c r="E67" s="30" t="s">
        <v>12</v>
      </c>
      <c r="F67" s="30" t="s">
        <v>162</v>
      </c>
      <c r="G67" s="5" t="s">
        <v>177</v>
      </c>
      <c r="H67" s="5"/>
      <c r="I67" s="6"/>
      <c r="J67" s="5">
        <v>1</v>
      </c>
      <c r="K67" s="6"/>
      <c r="L67" s="29"/>
    </row>
    <row r="68" spans="2:12" ht="30" x14ac:dyDescent="0.25">
      <c r="B68" s="5">
        <v>3.16</v>
      </c>
      <c r="C68" s="30" t="s">
        <v>10</v>
      </c>
      <c r="D68" s="30" t="s">
        <v>11</v>
      </c>
      <c r="E68" s="30" t="s">
        <v>12</v>
      </c>
      <c r="F68" s="30" t="s">
        <v>162</v>
      </c>
      <c r="G68" s="5" t="s">
        <v>178</v>
      </c>
      <c r="H68" s="5"/>
      <c r="I68" s="6"/>
      <c r="J68" s="5">
        <v>1</v>
      </c>
      <c r="K68" s="6"/>
      <c r="L68" s="29"/>
    </row>
    <row r="69" spans="2:12" ht="30" x14ac:dyDescent="0.25">
      <c r="B69" s="5">
        <v>3.17</v>
      </c>
      <c r="C69" s="30" t="s">
        <v>10</v>
      </c>
      <c r="D69" s="30" t="s">
        <v>11</v>
      </c>
      <c r="E69" s="30" t="s">
        <v>12</v>
      </c>
      <c r="F69" s="30" t="s">
        <v>179</v>
      </c>
      <c r="G69" s="5" t="s">
        <v>190</v>
      </c>
      <c r="H69" s="5"/>
      <c r="I69" s="6"/>
      <c r="J69" s="5">
        <v>1</v>
      </c>
      <c r="K69" s="6"/>
      <c r="L69" s="29"/>
    </row>
    <row r="70" spans="2:12" ht="30" x14ac:dyDescent="0.25">
      <c r="B70" s="5">
        <v>3.18</v>
      </c>
      <c r="C70" s="30" t="s">
        <v>10</v>
      </c>
      <c r="D70" s="30" t="s">
        <v>11</v>
      </c>
      <c r="E70" s="30" t="s">
        <v>12</v>
      </c>
      <c r="F70" s="30" t="s">
        <v>180</v>
      </c>
      <c r="G70" s="5" t="s">
        <v>191</v>
      </c>
      <c r="H70" s="5"/>
      <c r="I70" s="6"/>
      <c r="J70" s="5">
        <v>1</v>
      </c>
      <c r="K70" s="6"/>
      <c r="L70" s="29"/>
    </row>
    <row r="71" spans="2:12" ht="30" x14ac:dyDescent="0.25">
      <c r="B71" s="5">
        <v>3.19</v>
      </c>
      <c r="C71" s="30" t="s">
        <v>10</v>
      </c>
      <c r="D71" s="30" t="s">
        <v>11</v>
      </c>
      <c r="E71" s="30" t="s">
        <v>12</v>
      </c>
      <c r="F71" s="30" t="s">
        <v>181</v>
      </c>
      <c r="G71" s="5" t="s">
        <v>192</v>
      </c>
      <c r="H71" s="5"/>
      <c r="I71" s="6"/>
      <c r="J71" s="5">
        <v>1</v>
      </c>
      <c r="K71" s="6"/>
      <c r="L71" s="29"/>
    </row>
    <row r="72" spans="2:12" ht="30" x14ac:dyDescent="0.25">
      <c r="B72" s="6">
        <v>3.2</v>
      </c>
      <c r="C72" s="30" t="s">
        <v>10</v>
      </c>
      <c r="D72" s="30" t="s">
        <v>11</v>
      </c>
      <c r="E72" s="30" t="s">
        <v>12</v>
      </c>
      <c r="F72" s="30" t="s">
        <v>182</v>
      </c>
      <c r="G72" s="5" t="s">
        <v>193</v>
      </c>
      <c r="H72" s="5"/>
      <c r="I72" s="6"/>
      <c r="J72" s="5">
        <v>1</v>
      </c>
      <c r="K72" s="6"/>
      <c r="L72" s="29"/>
    </row>
    <row r="73" spans="2:12" ht="30" x14ac:dyDescent="0.25">
      <c r="B73" s="5">
        <v>3.21</v>
      </c>
      <c r="C73" s="30" t="s">
        <v>10</v>
      </c>
      <c r="D73" s="30" t="s">
        <v>11</v>
      </c>
      <c r="E73" s="30" t="s">
        <v>12</v>
      </c>
      <c r="F73" s="30" t="s">
        <v>183</v>
      </c>
      <c r="G73" s="5" t="s">
        <v>194</v>
      </c>
      <c r="H73" s="5"/>
      <c r="I73" s="6"/>
      <c r="J73" s="5">
        <v>1</v>
      </c>
      <c r="K73" s="6"/>
      <c r="L73" s="29"/>
    </row>
    <row r="74" spans="2:12" ht="30" x14ac:dyDescent="0.25">
      <c r="B74" s="5">
        <v>3.22</v>
      </c>
      <c r="C74" s="30" t="s">
        <v>10</v>
      </c>
      <c r="D74" s="30" t="s">
        <v>11</v>
      </c>
      <c r="E74" s="30" t="s">
        <v>12</v>
      </c>
      <c r="F74" s="30" t="s">
        <v>184</v>
      </c>
      <c r="G74" s="5" t="s">
        <v>195</v>
      </c>
      <c r="H74" s="5"/>
      <c r="I74" s="6"/>
      <c r="J74" s="5">
        <v>1</v>
      </c>
      <c r="K74" s="6"/>
      <c r="L74" s="29"/>
    </row>
    <row r="75" spans="2:12" ht="30" x14ac:dyDescent="0.25">
      <c r="B75" s="5">
        <v>3.23</v>
      </c>
      <c r="C75" s="30" t="s">
        <v>10</v>
      </c>
      <c r="D75" s="30" t="s">
        <v>11</v>
      </c>
      <c r="E75" s="30" t="s">
        <v>12</v>
      </c>
      <c r="F75" s="30" t="s">
        <v>185</v>
      </c>
      <c r="G75" s="5" t="s">
        <v>196</v>
      </c>
      <c r="H75" s="5"/>
      <c r="I75" s="6"/>
      <c r="J75" s="5">
        <v>1</v>
      </c>
      <c r="K75" s="6"/>
      <c r="L75" s="29"/>
    </row>
    <row r="76" spans="2:12" ht="30" x14ac:dyDescent="0.25">
      <c r="B76" s="5">
        <v>3.24</v>
      </c>
      <c r="C76" s="30" t="s">
        <v>10</v>
      </c>
      <c r="D76" s="30" t="s">
        <v>11</v>
      </c>
      <c r="E76" s="30" t="s">
        <v>12</v>
      </c>
      <c r="F76" s="30" t="s">
        <v>186</v>
      </c>
      <c r="G76" s="5" t="s">
        <v>197</v>
      </c>
      <c r="H76" s="5"/>
      <c r="I76" s="6"/>
      <c r="J76" s="5">
        <v>1</v>
      </c>
      <c r="K76" s="6"/>
      <c r="L76" s="29"/>
    </row>
    <row r="77" spans="2:12" ht="30" x14ac:dyDescent="0.25">
      <c r="B77" s="5">
        <v>3.25</v>
      </c>
      <c r="C77" s="30" t="s">
        <v>10</v>
      </c>
      <c r="D77" s="30" t="s">
        <v>11</v>
      </c>
      <c r="E77" s="30" t="s">
        <v>12</v>
      </c>
      <c r="F77" s="30" t="s">
        <v>187</v>
      </c>
      <c r="G77" s="5" t="s">
        <v>198</v>
      </c>
      <c r="H77" s="5"/>
      <c r="I77" s="6"/>
      <c r="J77" s="5">
        <v>1</v>
      </c>
      <c r="K77" s="6"/>
      <c r="L77" s="29"/>
    </row>
    <row r="78" spans="2:12" ht="30" x14ac:dyDescent="0.25">
      <c r="B78" s="5">
        <v>3.26</v>
      </c>
      <c r="C78" s="30" t="s">
        <v>10</v>
      </c>
      <c r="D78" s="30" t="s">
        <v>11</v>
      </c>
      <c r="E78" s="30" t="s">
        <v>12</v>
      </c>
      <c r="F78" s="30" t="s">
        <v>188</v>
      </c>
      <c r="G78" s="5" t="s">
        <v>190</v>
      </c>
      <c r="H78" s="5"/>
      <c r="I78" s="6"/>
      <c r="J78" s="5">
        <v>1</v>
      </c>
      <c r="K78" s="6"/>
      <c r="L78" s="29"/>
    </row>
    <row r="79" spans="2:12" ht="30" x14ac:dyDescent="0.25">
      <c r="B79" s="5">
        <v>3.27</v>
      </c>
      <c r="C79" s="30" t="s">
        <v>10</v>
      </c>
      <c r="D79" s="30" t="s">
        <v>11</v>
      </c>
      <c r="E79" s="30" t="s">
        <v>12</v>
      </c>
      <c r="F79" s="30" t="s">
        <v>188</v>
      </c>
      <c r="G79" s="5" t="s">
        <v>199</v>
      </c>
      <c r="H79" s="5"/>
      <c r="I79" s="6"/>
      <c r="J79" s="5">
        <v>1</v>
      </c>
      <c r="K79" s="6"/>
      <c r="L79" s="29"/>
    </row>
    <row r="80" spans="2:12" ht="30" x14ac:dyDescent="0.25">
      <c r="B80" s="5">
        <v>3.28</v>
      </c>
      <c r="C80" s="30" t="s">
        <v>10</v>
      </c>
      <c r="D80" s="30" t="s">
        <v>11</v>
      </c>
      <c r="E80" s="30" t="s">
        <v>12</v>
      </c>
      <c r="F80" s="30" t="s">
        <v>151</v>
      </c>
      <c r="G80" s="5" t="s">
        <v>200</v>
      </c>
      <c r="H80" s="5"/>
      <c r="I80" s="6"/>
      <c r="J80" s="5">
        <v>1</v>
      </c>
      <c r="K80" s="6"/>
      <c r="L80" s="29"/>
    </row>
    <row r="81" spans="2:12" ht="30" x14ac:dyDescent="0.25">
      <c r="B81" s="5">
        <v>3.29</v>
      </c>
      <c r="C81" s="30" t="s">
        <v>10</v>
      </c>
      <c r="D81" s="30" t="s">
        <v>11</v>
      </c>
      <c r="E81" s="30" t="s">
        <v>12</v>
      </c>
      <c r="F81" s="30" t="s">
        <v>189</v>
      </c>
      <c r="G81" s="5" t="s">
        <v>201</v>
      </c>
      <c r="H81" s="5"/>
      <c r="I81" s="6"/>
      <c r="J81" s="5">
        <v>1</v>
      </c>
      <c r="K81" s="6"/>
      <c r="L81" s="29"/>
    </row>
    <row r="82" spans="2:12" ht="30" x14ac:dyDescent="0.25">
      <c r="B82" s="6">
        <v>3.3</v>
      </c>
      <c r="C82" s="30" t="s">
        <v>10</v>
      </c>
      <c r="D82" s="30" t="s">
        <v>11</v>
      </c>
      <c r="E82" s="30" t="s">
        <v>12</v>
      </c>
      <c r="F82" s="30" t="s">
        <v>202</v>
      </c>
      <c r="G82" s="5" t="s">
        <v>225</v>
      </c>
      <c r="H82" s="5"/>
      <c r="I82" s="6"/>
      <c r="J82" s="5">
        <v>1</v>
      </c>
      <c r="K82" s="6"/>
      <c r="L82" s="29"/>
    </row>
    <row r="83" spans="2:12" ht="30" x14ac:dyDescent="0.25">
      <c r="B83" s="5">
        <v>3.31</v>
      </c>
      <c r="C83" s="30" t="s">
        <v>10</v>
      </c>
      <c r="D83" s="30" t="s">
        <v>11</v>
      </c>
      <c r="E83" s="30" t="s">
        <v>12</v>
      </c>
      <c r="F83" s="30" t="s">
        <v>203</v>
      </c>
      <c r="G83" s="5" t="s">
        <v>226</v>
      </c>
      <c r="H83" s="5"/>
      <c r="I83" s="6"/>
      <c r="J83" s="5">
        <v>1</v>
      </c>
      <c r="K83" s="6"/>
      <c r="L83" s="29"/>
    </row>
    <row r="84" spans="2:12" ht="30" x14ac:dyDescent="0.25">
      <c r="B84" s="5">
        <v>3.32</v>
      </c>
      <c r="C84" s="30" t="s">
        <v>10</v>
      </c>
      <c r="D84" s="30" t="s">
        <v>11</v>
      </c>
      <c r="E84" s="30" t="s">
        <v>12</v>
      </c>
      <c r="F84" s="30" t="s">
        <v>204</v>
      </c>
      <c r="G84" s="5" t="s">
        <v>227</v>
      </c>
      <c r="H84" s="5"/>
      <c r="I84" s="6"/>
      <c r="J84" s="5">
        <v>1</v>
      </c>
      <c r="K84" s="6"/>
      <c r="L84" s="29"/>
    </row>
    <row r="85" spans="2:12" ht="30" x14ac:dyDescent="0.25">
      <c r="B85" s="5">
        <v>3.33</v>
      </c>
      <c r="C85" s="30" t="s">
        <v>10</v>
      </c>
      <c r="D85" s="30" t="s">
        <v>11</v>
      </c>
      <c r="E85" s="30" t="s">
        <v>12</v>
      </c>
      <c r="F85" s="30" t="s">
        <v>205</v>
      </c>
      <c r="G85" s="5" t="s">
        <v>228</v>
      </c>
      <c r="H85" s="5"/>
      <c r="I85" s="6"/>
      <c r="J85" s="5">
        <v>1</v>
      </c>
      <c r="K85" s="6"/>
      <c r="L85" s="29"/>
    </row>
    <row r="86" spans="2:12" ht="30" x14ac:dyDescent="0.25">
      <c r="B86" s="5">
        <v>3.34</v>
      </c>
      <c r="C86" s="30" t="s">
        <v>10</v>
      </c>
      <c r="D86" s="30" t="s">
        <v>11</v>
      </c>
      <c r="E86" s="30" t="s">
        <v>12</v>
      </c>
      <c r="F86" s="30" t="s">
        <v>206</v>
      </c>
      <c r="G86" s="5" t="s">
        <v>229</v>
      </c>
      <c r="H86" s="5"/>
      <c r="I86" s="6"/>
      <c r="J86" s="5">
        <v>1</v>
      </c>
      <c r="K86" s="6"/>
      <c r="L86" s="29"/>
    </row>
    <row r="87" spans="2:12" ht="30" x14ac:dyDescent="0.25">
      <c r="B87" s="5">
        <v>3.35</v>
      </c>
      <c r="C87" s="30" t="s">
        <v>10</v>
      </c>
      <c r="D87" s="30" t="s">
        <v>11</v>
      </c>
      <c r="E87" s="30" t="s">
        <v>12</v>
      </c>
      <c r="F87" s="30" t="s">
        <v>207</v>
      </c>
      <c r="G87" s="5" t="s">
        <v>230</v>
      </c>
      <c r="H87" s="5"/>
      <c r="I87" s="6"/>
      <c r="J87" s="5">
        <v>1</v>
      </c>
      <c r="K87" s="6"/>
      <c r="L87" s="29"/>
    </row>
    <row r="88" spans="2:12" ht="30" x14ac:dyDescent="0.25">
      <c r="B88" s="5">
        <v>3.36</v>
      </c>
      <c r="C88" s="30" t="s">
        <v>10</v>
      </c>
      <c r="D88" s="30" t="s">
        <v>11</v>
      </c>
      <c r="E88" s="30" t="s">
        <v>12</v>
      </c>
      <c r="F88" s="30" t="s">
        <v>208</v>
      </c>
      <c r="G88" s="5" t="s">
        <v>190</v>
      </c>
      <c r="H88" s="5"/>
      <c r="I88" s="6"/>
      <c r="J88" s="5">
        <v>1</v>
      </c>
      <c r="K88" s="6"/>
      <c r="L88" s="29"/>
    </row>
    <row r="89" spans="2:12" ht="30" x14ac:dyDescent="0.25">
      <c r="B89" s="5">
        <v>3.37</v>
      </c>
      <c r="C89" s="30" t="s">
        <v>10</v>
      </c>
      <c r="D89" s="30" t="s">
        <v>11</v>
      </c>
      <c r="E89" s="30" t="s">
        <v>12</v>
      </c>
      <c r="F89" s="30" t="s">
        <v>209</v>
      </c>
      <c r="G89" s="5" t="s">
        <v>231</v>
      </c>
      <c r="H89" s="5"/>
      <c r="I89" s="6"/>
      <c r="J89" s="5">
        <v>1</v>
      </c>
      <c r="K89" s="6"/>
      <c r="L89" s="29"/>
    </row>
    <row r="90" spans="2:12" ht="30" x14ac:dyDescent="0.25">
      <c r="B90" s="5">
        <v>3.38</v>
      </c>
      <c r="C90" s="30" t="s">
        <v>10</v>
      </c>
      <c r="D90" s="30" t="s">
        <v>11</v>
      </c>
      <c r="E90" s="30" t="s">
        <v>12</v>
      </c>
      <c r="F90" s="30" t="s">
        <v>210</v>
      </c>
      <c r="G90" s="5" t="s">
        <v>232</v>
      </c>
      <c r="H90" s="5"/>
      <c r="I90" s="6"/>
      <c r="J90" s="5">
        <v>1</v>
      </c>
      <c r="K90" s="6"/>
      <c r="L90" s="29"/>
    </row>
    <row r="91" spans="2:12" ht="30" x14ac:dyDescent="0.25">
      <c r="B91" s="5">
        <v>3.39</v>
      </c>
      <c r="C91" s="30" t="s">
        <v>10</v>
      </c>
      <c r="D91" s="30" t="s">
        <v>11</v>
      </c>
      <c r="E91" s="30" t="s">
        <v>12</v>
      </c>
      <c r="F91" s="30" t="s">
        <v>211</v>
      </c>
      <c r="G91" s="5" t="s">
        <v>233</v>
      </c>
      <c r="H91" s="5"/>
      <c r="I91" s="6"/>
      <c r="J91" s="5">
        <v>1</v>
      </c>
      <c r="K91" s="6"/>
      <c r="L91" s="29"/>
    </row>
    <row r="92" spans="2:12" ht="30" x14ac:dyDescent="0.25">
      <c r="B92" s="6">
        <v>3.4</v>
      </c>
      <c r="C92" s="30" t="s">
        <v>10</v>
      </c>
      <c r="D92" s="30" t="s">
        <v>11</v>
      </c>
      <c r="E92" s="30" t="s">
        <v>12</v>
      </c>
      <c r="F92" s="30" t="s">
        <v>212</v>
      </c>
      <c r="G92" s="5" t="s">
        <v>234</v>
      </c>
      <c r="H92" s="5"/>
      <c r="I92" s="6"/>
      <c r="J92" s="5">
        <v>1</v>
      </c>
      <c r="K92" s="6"/>
      <c r="L92" s="29"/>
    </row>
    <row r="93" spans="2:12" ht="30" x14ac:dyDescent="0.25">
      <c r="B93" s="5">
        <v>3.41</v>
      </c>
      <c r="C93" s="30" t="s">
        <v>10</v>
      </c>
      <c r="D93" s="30" t="s">
        <v>11</v>
      </c>
      <c r="E93" s="30" t="s">
        <v>12</v>
      </c>
      <c r="F93" s="30" t="s">
        <v>213</v>
      </c>
      <c r="G93" s="5" t="s">
        <v>235</v>
      </c>
      <c r="H93" s="5"/>
      <c r="I93" s="6"/>
      <c r="J93" s="5">
        <v>1</v>
      </c>
      <c r="K93" s="6"/>
      <c r="L93" s="29"/>
    </row>
    <row r="94" spans="2:12" ht="30" x14ac:dyDescent="0.25">
      <c r="B94" s="5">
        <v>3.42</v>
      </c>
      <c r="C94" s="30" t="s">
        <v>10</v>
      </c>
      <c r="D94" s="30" t="s">
        <v>11</v>
      </c>
      <c r="E94" s="30" t="s">
        <v>12</v>
      </c>
      <c r="F94" s="30" t="s">
        <v>214</v>
      </c>
      <c r="G94" s="5" t="s">
        <v>236</v>
      </c>
      <c r="H94" s="5"/>
      <c r="I94" s="6"/>
      <c r="J94" s="5">
        <v>1</v>
      </c>
      <c r="K94" s="6"/>
      <c r="L94" s="29"/>
    </row>
    <row r="95" spans="2:12" ht="30" x14ac:dyDescent="0.25">
      <c r="B95" s="5">
        <v>3.43</v>
      </c>
      <c r="C95" s="30" t="s">
        <v>10</v>
      </c>
      <c r="D95" s="30" t="s">
        <v>11</v>
      </c>
      <c r="E95" s="30" t="s">
        <v>12</v>
      </c>
      <c r="F95" s="30" t="s">
        <v>215</v>
      </c>
      <c r="G95" s="5" t="s">
        <v>237</v>
      </c>
      <c r="H95" s="5"/>
      <c r="I95" s="6"/>
      <c r="J95" s="5">
        <v>1</v>
      </c>
      <c r="K95" s="6"/>
      <c r="L95" s="29"/>
    </row>
    <row r="96" spans="2:12" ht="30" x14ac:dyDescent="0.25">
      <c r="B96" s="5">
        <v>3.44</v>
      </c>
      <c r="C96" s="30" t="s">
        <v>10</v>
      </c>
      <c r="D96" s="30" t="s">
        <v>11</v>
      </c>
      <c r="E96" s="30" t="s">
        <v>12</v>
      </c>
      <c r="F96" s="30" t="s">
        <v>189</v>
      </c>
      <c r="G96" s="5" t="s">
        <v>238</v>
      </c>
      <c r="H96" s="5"/>
      <c r="I96" s="6"/>
      <c r="J96" s="5">
        <v>1</v>
      </c>
      <c r="K96" s="6"/>
      <c r="L96" s="29"/>
    </row>
    <row r="97" spans="2:12" ht="30" x14ac:dyDescent="0.25">
      <c r="B97" s="5">
        <v>3.45</v>
      </c>
      <c r="C97" s="30" t="s">
        <v>10</v>
      </c>
      <c r="D97" s="30" t="s">
        <v>11</v>
      </c>
      <c r="E97" s="30" t="s">
        <v>12</v>
      </c>
      <c r="F97" s="30" t="s">
        <v>216</v>
      </c>
      <c r="G97" s="5" t="s">
        <v>239</v>
      </c>
      <c r="H97" s="5"/>
      <c r="I97" s="6"/>
      <c r="J97" s="5">
        <v>1</v>
      </c>
      <c r="K97" s="6"/>
      <c r="L97" s="29"/>
    </row>
    <row r="98" spans="2:12" ht="30" x14ac:dyDescent="0.25">
      <c r="B98" s="5">
        <v>3.46</v>
      </c>
      <c r="C98" s="30" t="s">
        <v>10</v>
      </c>
      <c r="D98" s="30" t="s">
        <v>11</v>
      </c>
      <c r="E98" s="30" t="s">
        <v>12</v>
      </c>
      <c r="F98" s="30" t="s">
        <v>217</v>
      </c>
      <c r="G98" s="5" t="s">
        <v>240</v>
      </c>
      <c r="H98" s="5"/>
      <c r="I98" s="6"/>
      <c r="J98" s="5">
        <v>1</v>
      </c>
      <c r="K98" s="6"/>
      <c r="L98" s="29"/>
    </row>
    <row r="99" spans="2:12" ht="30" x14ac:dyDescent="0.25">
      <c r="B99" s="5">
        <v>3.47</v>
      </c>
      <c r="C99" s="30" t="s">
        <v>10</v>
      </c>
      <c r="D99" s="30" t="s">
        <v>11</v>
      </c>
      <c r="E99" s="30" t="s">
        <v>12</v>
      </c>
      <c r="F99" s="30" t="s">
        <v>218</v>
      </c>
      <c r="G99" s="5" t="s">
        <v>241</v>
      </c>
      <c r="H99" s="5"/>
      <c r="I99" s="6"/>
      <c r="J99" s="5">
        <v>1</v>
      </c>
      <c r="K99" s="6"/>
      <c r="L99" s="29"/>
    </row>
    <row r="100" spans="2:12" ht="30" x14ac:dyDescent="0.25">
      <c r="B100" s="5">
        <v>3.48</v>
      </c>
      <c r="C100" s="30" t="s">
        <v>10</v>
      </c>
      <c r="D100" s="30" t="s">
        <v>11</v>
      </c>
      <c r="E100" s="30" t="s">
        <v>12</v>
      </c>
      <c r="F100" s="30" t="s">
        <v>189</v>
      </c>
      <c r="G100" s="5" t="s">
        <v>242</v>
      </c>
      <c r="H100" s="5"/>
      <c r="I100" s="6"/>
      <c r="J100" s="5">
        <v>1</v>
      </c>
      <c r="K100" s="6"/>
      <c r="L100" s="29"/>
    </row>
    <row r="101" spans="2:12" ht="30" x14ac:dyDescent="0.25">
      <c r="B101" s="5">
        <v>3.49</v>
      </c>
      <c r="C101" s="30" t="s">
        <v>10</v>
      </c>
      <c r="D101" s="30" t="s">
        <v>11</v>
      </c>
      <c r="E101" s="30" t="s">
        <v>12</v>
      </c>
      <c r="F101" s="30" t="s">
        <v>219</v>
      </c>
      <c r="G101" s="5" t="s">
        <v>243</v>
      </c>
      <c r="H101" s="5"/>
      <c r="I101" s="6"/>
      <c r="J101" s="5">
        <v>1</v>
      </c>
      <c r="K101" s="6"/>
      <c r="L101" s="29"/>
    </row>
    <row r="102" spans="2:12" ht="30" x14ac:dyDescent="0.25">
      <c r="B102" s="6">
        <v>3.5</v>
      </c>
      <c r="C102" s="30" t="s">
        <v>10</v>
      </c>
      <c r="D102" s="30" t="s">
        <v>11</v>
      </c>
      <c r="E102" s="30" t="s">
        <v>12</v>
      </c>
      <c r="F102" s="30" t="s">
        <v>220</v>
      </c>
      <c r="G102" s="5" t="s">
        <v>244</v>
      </c>
      <c r="H102" s="5"/>
      <c r="I102" s="6"/>
      <c r="J102" s="5">
        <v>1</v>
      </c>
      <c r="K102" s="6"/>
      <c r="L102" s="29"/>
    </row>
    <row r="103" spans="2:12" ht="30" x14ac:dyDescent="0.25">
      <c r="B103" s="5">
        <v>3.51</v>
      </c>
      <c r="C103" s="30" t="s">
        <v>10</v>
      </c>
      <c r="D103" s="30" t="s">
        <v>11</v>
      </c>
      <c r="E103" s="30" t="s">
        <v>12</v>
      </c>
      <c r="F103" s="30" t="s">
        <v>221</v>
      </c>
      <c r="G103" s="5" t="s">
        <v>245</v>
      </c>
      <c r="H103" s="5"/>
      <c r="I103" s="6"/>
      <c r="J103" s="5">
        <v>1</v>
      </c>
      <c r="K103" s="6"/>
      <c r="L103" s="29"/>
    </row>
    <row r="104" spans="2:12" ht="30" x14ac:dyDescent="0.25">
      <c r="B104" s="5">
        <v>3.52</v>
      </c>
      <c r="C104" s="30" t="s">
        <v>10</v>
      </c>
      <c r="D104" s="30" t="s">
        <v>11</v>
      </c>
      <c r="E104" s="30" t="s">
        <v>12</v>
      </c>
      <c r="F104" s="30" t="s">
        <v>156</v>
      </c>
      <c r="G104" s="5" t="s">
        <v>246</v>
      </c>
      <c r="H104" s="5"/>
      <c r="I104" s="6"/>
      <c r="J104" s="5">
        <v>1</v>
      </c>
      <c r="K104" s="6"/>
      <c r="L104" s="29"/>
    </row>
    <row r="105" spans="2:12" ht="30" x14ac:dyDescent="0.25">
      <c r="B105" s="5">
        <v>3.53</v>
      </c>
      <c r="C105" s="30" t="s">
        <v>10</v>
      </c>
      <c r="D105" s="30" t="s">
        <v>11</v>
      </c>
      <c r="E105" s="30" t="s">
        <v>12</v>
      </c>
      <c r="F105" s="30" t="s">
        <v>156</v>
      </c>
      <c r="G105" s="5" t="s">
        <v>247</v>
      </c>
      <c r="H105" s="5"/>
      <c r="I105" s="6"/>
      <c r="J105" s="5">
        <v>1</v>
      </c>
      <c r="K105" s="6"/>
      <c r="L105" s="29"/>
    </row>
    <row r="106" spans="2:12" ht="30" x14ac:dyDescent="0.25">
      <c r="B106" s="5">
        <v>3.54</v>
      </c>
      <c r="C106" s="30" t="s">
        <v>10</v>
      </c>
      <c r="D106" s="30" t="s">
        <v>11</v>
      </c>
      <c r="E106" s="30" t="s">
        <v>12</v>
      </c>
      <c r="F106" s="30" t="s">
        <v>222</v>
      </c>
      <c r="G106" s="5" t="s">
        <v>248</v>
      </c>
      <c r="H106" s="5"/>
      <c r="I106" s="6"/>
      <c r="J106" s="5">
        <v>1</v>
      </c>
      <c r="K106" s="6"/>
      <c r="L106" s="29"/>
    </row>
    <row r="107" spans="2:12" ht="30" x14ac:dyDescent="0.25">
      <c r="B107" s="5">
        <v>3.55</v>
      </c>
      <c r="C107" s="30" t="s">
        <v>10</v>
      </c>
      <c r="D107" s="30" t="s">
        <v>11</v>
      </c>
      <c r="E107" s="30" t="s">
        <v>12</v>
      </c>
      <c r="F107" s="30" t="s">
        <v>223</v>
      </c>
      <c r="G107" s="5" t="s">
        <v>249</v>
      </c>
      <c r="H107" s="5"/>
      <c r="I107" s="6"/>
      <c r="J107" s="5">
        <v>1</v>
      </c>
      <c r="K107" s="6"/>
      <c r="L107" s="29"/>
    </row>
    <row r="108" spans="2:12" ht="30" x14ac:dyDescent="0.25">
      <c r="B108" s="5">
        <v>3.56</v>
      </c>
      <c r="C108" s="30" t="s">
        <v>10</v>
      </c>
      <c r="D108" s="30" t="s">
        <v>11</v>
      </c>
      <c r="E108" s="30" t="s">
        <v>12</v>
      </c>
      <c r="F108" s="30" t="s">
        <v>224</v>
      </c>
      <c r="G108" s="5" t="s">
        <v>250</v>
      </c>
      <c r="H108" s="5"/>
      <c r="I108" s="6"/>
      <c r="J108" s="5">
        <v>1</v>
      </c>
      <c r="K108" s="6"/>
      <c r="L108" s="29"/>
    </row>
    <row r="109" spans="2:12" ht="30" x14ac:dyDescent="0.25">
      <c r="B109" s="5">
        <v>3.57</v>
      </c>
      <c r="C109" s="30" t="s">
        <v>10</v>
      </c>
      <c r="D109" s="30" t="s">
        <v>11</v>
      </c>
      <c r="E109" s="30" t="s">
        <v>12</v>
      </c>
      <c r="F109" s="30" t="s">
        <v>224</v>
      </c>
      <c r="G109" s="5" t="s">
        <v>251</v>
      </c>
      <c r="H109" s="5"/>
      <c r="I109" s="6"/>
      <c r="J109" s="5">
        <v>1</v>
      </c>
      <c r="K109" s="6"/>
      <c r="L109" s="29"/>
    </row>
    <row r="110" spans="2:12" ht="14.45" customHeight="1" x14ac:dyDescent="0.25">
      <c r="B110" s="5">
        <v>3.58</v>
      </c>
      <c r="C110" s="63" t="s">
        <v>30</v>
      </c>
      <c r="D110" s="64"/>
      <c r="E110" s="64"/>
      <c r="F110" s="64"/>
      <c r="G110" s="64"/>
      <c r="H110" s="33"/>
      <c r="I110" s="34"/>
      <c r="J110" s="5">
        <v>17</v>
      </c>
      <c r="K110" s="6"/>
      <c r="L110" s="29"/>
    </row>
    <row r="111" spans="2:12" x14ac:dyDescent="0.25">
      <c r="B111" s="65" t="s">
        <v>263</v>
      </c>
      <c r="C111" s="66"/>
      <c r="D111" s="66"/>
      <c r="E111" s="66"/>
      <c r="F111" s="66"/>
      <c r="G111" s="66"/>
      <c r="H111" s="66"/>
      <c r="I111" s="66"/>
      <c r="J111" s="67"/>
      <c r="K111" s="6"/>
    </row>
    <row r="112" spans="2:12" x14ac:dyDescent="0.25">
      <c r="B112" s="65" t="s">
        <v>259</v>
      </c>
      <c r="C112" s="66"/>
      <c r="D112" s="66"/>
      <c r="E112" s="66"/>
      <c r="F112" s="66"/>
      <c r="G112" s="66"/>
      <c r="H112" s="66"/>
      <c r="I112" s="66"/>
      <c r="J112" s="67"/>
      <c r="K112" s="6"/>
    </row>
    <row r="113" spans="2:12" x14ac:dyDescent="0.25">
      <c r="B113" s="84" t="s">
        <v>264</v>
      </c>
      <c r="C113" s="85"/>
      <c r="D113" s="85"/>
      <c r="E113" s="85"/>
      <c r="F113" s="85"/>
      <c r="G113" s="85"/>
      <c r="H113" s="85"/>
      <c r="I113" s="85"/>
      <c r="J113" s="86"/>
      <c r="K113" s="6"/>
    </row>
    <row r="114" spans="2:12" ht="40.9" customHeight="1" x14ac:dyDescent="0.25">
      <c r="B114" s="69"/>
      <c r="C114" s="70"/>
      <c r="D114" s="70"/>
      <c r="E114" s="70"/>
      <c r="F114" s="70"/>
      <c r="G114" s="70"/>
      <c r="H114" s="70"/>
      <c r="I114" s="70"/>
      <c r="J114" s="70"/>
      <c r="K114" s="70"/>
      <c r="L114" s="70"/>
    </row>
    <row r="115" spans="2:12" ht="45" customHeight="1" x14ac:dyDescent="0.25">
      <c r="B115" s="20" t="s">
        <v>0</v>
      </c>
      <c r="C115" s="20" t="s">
        <v>24</v>
      </c>
      <c r="D115" s="20" t="s">
        <v>25</v>
      </c>
      <c r="E115" s="20" t="s">
        <v>26</v>
      </c>
      <c r="F115" s="20" t="s">
        <v>27</v>
      </c>
      <c r="G115" s="20" t="s">
        <v>28</v>
      </c>
      <c r="H115" s="20" t="s">
        <v>254</v>
      </c>
      <c r="I115" s="20" t="s">
        <v>255</v>
      </c>
      <c r="J115" s="20" t="s">
        <v>29</v>
      </c>
      <c r="K115" s="31" t="s">
        <v>256</v>
      </c>
      <c r="L115" s="32" t="s">
        <v>257</v>
      </c>
    </row>
    <row r="116" spans="2:12" s="26" customFormat="1" x14ac:dyDescent="0.25">
      <c r="B116" s="9">
        <v>4</v>
      </c>
      <c r="C116" s="73" t="s">
        <v>281</v>
      </c>
      <c r="D116" s="74"/>
      <c r="E116" s="74"/>
      <c r="F116" s="74"/>
      <c r="G116" s="74"/>
      <c r="H116" s="74"/>
      <c r="I116" s="74"/>
      <c r="J116" s="74"/>
      <c r="K116" s="74"/>
      <c r="L116" s="75"/>
    </row>
    <row r="117" spans="2:12" ht="30" x14ac:dyDescent="0.25">
      <c r="B117" s="5">
        <v>4.0999999999999996</v>
      </c>
      <c r="C117" s="30" t="s">
        <v>1</v>
      </c>
      <c r="D117" s="30" t="s">
        <v>2</v>
      </c>
      <c r="E117" s="30" t="s">
        <v>3</v>
      </c>
      <c r="F117" s="30" t="s">
        <v>76</v>
      </c>
      <c r="G117" s="5">
        <v>451210467212</v>
      </c>
      <c r="H117" s="5">
        <v>300</v>
      </c>
      <c r="I117" s="5">
        <f>H117*1.21</f>
        <v>363</v>
      </c>
      <c r="J117" s="5">
        <v>1</v>
      </c>
      <c r="K117" s="5">
        <f>H117*J117</f>
        <v>300</v>
      </c>
      <c r="L117" s="29">
        <f>I117*J117</f>
        <v>363</v>
      </c>
    </row>
    <row r="118" spans="2:12" ht="30" x14ac:dyDescent="0.25">
      <c r="B118" s="5">
        <v>4.2</v>
      </c>
      <c r="C118" s="30" t="s">
        <v>1</v>
      </c>
      <c r="D118" s="30" t="s">
        <v>2</v>
      </c>
      <c r="E118" s="30" t="s">
        <v>3</v>
      </c>
      <c r="F118" s="30" t="s">
        <v>77</v>
      </c>
      <c r="G118" s="5">
        <v>451210467791</v>
      </c>
      <c r="H118" s="5">
        <v>450</v>
      </c>
      <c r="I118" s="5">
        <f t="shared" ref="I118:I123" si="8">H118*1.21</f>
        <v>544.5</v>
      </c>
      <c r="J118" s="5">
        <v>1</v>
      </c>
      <c r="K118" s="5">
        <f t="shared" ref="K118:K123" si="9">H118*J118</f>
        <v>450</v>
      </c>
      <c r="L118" s="29">
        <f t="shared" ref="L118:L123" si="10">I118*J118</f>
        <v>544.5</v>
      </c>
    </row>
    <row r="119" spans="2:12" ht="30" x14ac:dyDescent="0.25">
      <c r="B119" s="5">
        <v>4.3</v>
      </c>
      <c r="C119" s="30" t="s">
        <v>1</v>
      </c>
      <c r="D119" s="30" t="s">
        <v>2</v>
      </c>
      <c r="E119" s="30" t="s">
        <v>3</v>
      </c>
      <c r="F119" s="30" t="s">
        <v>78</v>
      </c>
      <c r="G119" s="5">
        <v>923870017103</v>
      </c>
      <c r="H119" s="5">
        <v>60</v>
      </c>
      <c r="I119" s="5">
        <f t="shared" si="8"/>
        <v>72.599999999999994</v>
      </c>
      <c r="J119" s="5">
        <v>1</v>
      </c>
      <c r="K119" s="5">
        <f t="shared" si="9"/>
        <v>60</v>
      </c>
      <c r="L119" s="29">
        <f t="shared" si="10"/>
        <v>72.599999999999994</v>
      </c>
    </row>
    <row r="120" spans="2:12" ht="30" x14ac:dyDescent="0.25">
      <c r="B120" s="5">
        <v>4.4000000000000004</v>
      </c>
      <c r="C120" s="30" t="s">
        <v>1</v>
      </c>
      <c r="D120" s="30" t="s">
        <v>2</v>
      </c>
      <c r="E120" s="30" t="s">
        <v>3</v>
      </c>
      <c r="F120" s="30" t="s">
        <v>79</v>
      </c>
      <c r="G120" s="5">
        <v>451210466261</v>
      </c>
      <c r="H120" s="5">
        <v>190</v>
      </c>
      <c r="I120" s="5">
        <f t="shared" si="8"/>
        <v>229.9</v>
      </c>
      <c r="J120" s="5">
        <v>1</v>
      </c>
      <c r="K120" s="5">
        <f t="shared" si="9"/>
        <v>190</v>
      </c>
      <c r="L120" s="29">
        <f t="shared" si="10"/>
        <v>229.9</v>
      </c>
    </row>
    <row r="121" spans="2:12" ht="30" x14ac:dyDescent="0.25">
      <c r="B121" s="5">
        <v>4.5</v>
      </c>
      <c r="C121" s="30" t="s">
        <v>1</v>
      </c>
      <c r="D121" s="30" t="s">
        <v>2</v>
      </c>
      <c r="E121" s="30" t="s">
        <v>3</v>
      </c>
      <c r="F121" s="30" t="s">
        <v>80</v>
      </c>
      <c r="G121" s="5">
        <v>451259016601</v>
      </c>
      <c r="H121" s="5">
        <v>50</v>
      </c>
      <c r="I121" s="5">
        <f t="shared" si="8"/>
        <v>60.5</v>
      </c>
      <c r="J121" s="5">
        <v>1</v>
      </c>
      <c r="K121" s="5">
        <f t="shared" si="9"/>
        <v>50</v>
      </c>
      <c r="L121" s="29">
        <f t="shared" si="10"/>
        <v>60.5</v>
      </c>
    </row>
    <row r="122" spans="2:12" ht="30" x14ac:dyDescent="0.25">
      <c r="B122" s="5">
        <v>4.5999999999999996</v>
      </c>
      <c r="C122" s="30" t="s">
        <v>1</v>
      </c>
      <c r="D122" s="30" t="s">
        <v>2</v>
      </c>
      <c r="E122" s="30" t="s">
        <v>3</v>
      </c>
      <c r="F122" s="30" t="s">
        <v>81</v>
      </c>
      <c r="G122" s="5">
        <v>451210467324</v>
      </c>
      <c r="H122" s="5">
        <v>4500</v>
      </c>
      <c r="I122" s="5">
        <f t="shared" si="8"/>
        <v>5445</v>
      </c>
      <c r="J122" s="5">
        <v>1</v>
      </c>
      <c r="K122" s="5">
        <f t="shared" si="9"/>
        <v>4500</v>
      </c>
      <c r="L122" s="29">
        <f t="shared" si="10"/>
        <v>5445</v>
      </c>
    </row>
    <row r="123" spans="2:12" x14ac:dyDescent="0.25">
      <c r="B123" s="5">
        <v>4.7</v>
      </c>
      <c r="C123" s="63" t="s">
        <v>30</v>
      </c>
      <c r="D123" s="64"/>
      <c r="E123" s="64"/>
      <c r="F123" s="64"/>
      <c r="G123" s="68"/>
      <c r="H123" s="5">
        <v>50</v>
      </c>
      <c r="I123" s="5">
        <f t="shared" si="8"/>
        <v>60.5</v>
      </c>
      <c r="J123" s="5">
        <v>12</v>
      </c>
      <c r="K123" s="5">
        <f t="shared" si="9"/>
        <v>600</v>
      </c>
      <c r="L123" s="29">
        <f t="shared" si="10"/>
        <v>726</v>
      </c>
    </row>
    <row r="124" spans="2:12" x14ac:dyDescent="0.25">
      <c r="B124" s="65" t="s">
        <v>265</v>
      </c>
      <c r="C124" s="66"/>
      <c r="D124" s="66"/>
      <c r="E124" s="66"/>
      <c r="F124" s="66"/>
      <c r="G124" s="66"/>
      <c r="H124" s="66"/>
      <c r="I124" s="66"/>
      <c r="J124" s="67"/>
      <c r="K124" s="7">
        <f>SUM(K117:K123)</f>
        <v>6150</v>
      </c>
    </row>
    <row r="125" spans="2:12" x14ac:dyDescent="0.25">
      <c r="B125" s="65" t="s">
        <v>259</v>
      </c>
      <c r="C125" s="66"/>
      <c r="D125" s="66"/>
      <c r="E125" s="66"/>
      <c r="F125" s="66"/>
      <c r="G125" s="66"/>
      <c r="H125" s="66"/>
      <c r="I125" s="66"/>
      <c r="J125" s="67"/>
      <c r="K125" s="7">
        <f>K124*1.21</f>
        <v>7441.5</v>
      </c>
    </row>
    <row r="126" spans="2:12" x14ac:dyDescent="0.25">
      <c r="B126" s="84" t="s">
        <v>266</v>
      </c>
      <c r="C126" s="85"/>
      <c r="D126" s="85"/>
      <c r="E126" s="85"/>
      <c r="F126" s="85"/>
      <c r="G126" s="85"/>
      <c r="H126" s="85"/>
      <c r="I126" s="85"/>
      <c r="J126" s="86"/>
      <c r="K126" s="7">
        <f>K124*1.21</f>
        <v>7441.5</v>
      </c>
    </row>
    <row r="127" spans="2:12" ht="35.450000000000003" customHeight="1" x14ac:dyDescent="0.25">
      <c r="B127" s="13"/>
      <c r="C127" s="14"/>
      <c r="D127" s="14"/>
      <c r="E127" s="14"/>
      <c r="F127" s="14"/>
      <c r="G127" s="14"/>
      <c r="H127" s="14"/>
      <c r="I127" s="14"/>
      <c r="J127" s="15"/>
      <c r="K127" s="16"/>
    </row>
    <row r="128" spans="2:12" ht="28.5" x14ac:dyDescent="0.25">
      <c r="B128" s="20" t="s">
        <v>0</v>
      </c>
      <c r="C128" s="20" t="s">
        <v>24</v>
      </c>
      <c r="D128" s="20" t="s">
        <v>25</v>
      </c>
      <c r="E128" s="20" t="s">
        <v>26</v>
      </c>
      <c r="F128" s="20" t="s">
        <v>27</v>
      </c>
      <c r="G128" s="20" t="s">
        <v>28</v>
      </c>
      <c r="H128" s="20" t="s">
        <v>254</v>
      </c>
      <c r="I128" s="20" t="s">
        <v>255</v>
      </c>
      <c r="J128" s="20" t="s">
        <v>29</v>
      </c>
      <c r="K128" s="31" t="s">
        <v>256</v>
      </c>
      <c r="L128" s="32" t="s">
        <v>257</v>
      </c>
    </row>
    <row r="129" spans="2:12" s="26" customFormat="1" ht="23.45" customHeight="1" x14ac:dyDescent="0.25">
      <c r="B129" s="17">
        <v>5</v>
      </c>
      <c r="C129" s="73" t="s">
        <v>282</v>
      </c>
      <c r="D129" s="74"/>
      <c r="E129" s="74"/>
      <c r="F129" s="74"/>
      <c r="G129" s="74"/>
      <c r="H129" s="74"/>
      <c r="I129" s="74"/>
      <c r="J129" s="74"/>
      <c r="K129" s="74"/>
      <c r="L129" s="74"/>
    </row>
    <row r="130" spans="2:12" ht="120" x14ac:dyDescent="0.25">
      <c r="B130" s="5">
        <v>5.0999999999999996</v>
      </c>
      <c r="C130" s="30" t="s">
        <v>1</v>
      </c>
      <c r="D130" s="30" t="s">
        <v>13</v>
      </c>
      <c r="E130" s="30" t="s">
        <v>14</v>
      </c>
      <c r="F130" s="30" t="s">
        <v>82</v>
      </c>
      <c r="G130" s="5" t="s">
        <v>83</v>
      </c>
      <c r="H130" s="46">
        <v>250</v>
      </c>
      <c r="I130" s="6">
        <f t="shared" ref="I130:I158" si="11">H130*1.21</f>
        <v>302.5</v>
      </c>
      <c r="J130" s="5">
        <v>2</v>
      </c>
      <c r="K130" s="6">
        <f t="shared" ref="K130" si="12">H130*J130</f>
        <v>500</v>
      </c>
      <c r="L130" s="43">
        <f t="shared" ref="L130" si="13">I130*J130</f>
        <v>605</v>
      </c>
    </row>
    <row r="131" spans="2:12" ht="120" x14ac:dyDescent="0.25">
      <c r="B131" s="5">
        <v>5.2</v>
      </c>
      <c r="C131" s="30" t="s">
        <v>1</v>
      </c>
      <c r="D131" s="30" t="s">
        <v>13</v>
      </c>
      <c r="E131" s="30" t="s">
        <v>14</v>
      </c>
      <c r="F131" s="30" t="s">
        <v>84</v>
      </c>
      <c r="G131" s="5" t="s">
        <v>85</v>
      </c>
      <c r="H131" s="46">
        <v>65</v>
      </c>
      <c r="I131" s="6">
        <f t="shared" si="11"/>
        <v>78.649999999999991</v>
      </c>
      <c r="J131" s="5">
        <v>2</v>
      </c>
      <c r="K131" s="6">
        <f t="shared" ref="K131:K158" si="14">H131*J131</f>
        <v>130</v>
      </c>
      <c r="L131" s="43">
        <f t="shared" ref="L131:L158" si="15">I131*J131</f>
        <v>157.29999999999998</v>
      </c>
    </row>
    <row r="132" spans="2:12" ht="120" x14ac:dyDescent="0.25">
      <c r="B132" s="5">
        <v>5.3</v>
      </c>
      <c r="C132" s="30" t="s">
        <v>1</v>
      </c>
      <c r="D132" s="30" t="s">
        <v>13</v>
      </c>
      <c r="E132" s="30" t="s">
        <v>14</v>
      </c>
      <c r="F132" s="30" t="s">
        <v>86</v>
      </c>
      <c r="G132" s="5" t="s">
        <v>87</v>
      </c>
      <c r="H132" s="46">
        <v>60</v>
      </c>
      <c r="I132" s="6">
        <f t="shared" si="11"/>
        <v>72.599999999999994</v>
      </c>
      <c r="J132" s="5">
        <v>2</v>
      </c>
      <c r="K132" s="6">
        <f t="shared" si="14"/>
        <v>120</v>
      </c>
      <c r="L132" s="43">
        <f t="shared" si="15"/>
        <v>145.19999999999999</v>
      </c>
    </row>
    <row r="133" spans="2:12" ht="120" x14ac:dyDescent="0.25">
      <c r="B133" s="5">
        <v>5.4</v>
      </c>
      <c r="C133" s="30" t="s">
        <v>1</v>
      </c>
      <c r="D133" s="30" t="s">
        <v>13</v>
      </c>
      <c r="E133" s="30" t="s">
        <v>14</v>
      </c>
      <c r="F133" s="30" t="s">
        <v>88</v>
      </c>
      <c r="G133" s="5" t="s">
        <v>89</v>
      </c>
      <c r="H133" s="46">
        <v>55</v>
      </c>
      <c r="I133" s="6">
        <f t="shared" si="11"/>
        <v>66.55</v>
      </c>
      <c r="J133" s="5">
        <v>2</v>
      </c>
      <c r="K133" s="6">
        <f t="shared" si="14"/>
        <v>110</v>
      </c>
      <c r="L133" s="43">
        <f t="shared" si="15"/>
        <v>133.1</v>
      </c>
    </row>
    <row r="134" spans="2:12" ht="120" x14ac:dyDescent="0.25">
      <c r="B134" s="5">
        <v>5.5</v>
      </c>
      <c r="C134" s="30" t="s">
        <v>1</v>
      </c>
      <c r="D134" s="30" t="s">
        <v>13</v>
      </c>
      <c r="E134" s="30" t="s">
        <v>14</v>
      </c>
      <c r="F134" s="30" t="s">
        <v>90</v>
      </c>
      <c r="G134" s="5" t="s">
        <v>91</v>
      </c>
      <c r="H134" s="46">
        <v>50</v>
      </c>
      <c r="I134" s="6">
        <f t="shared" si="11"/>
        <v>60.5</v>
      </c>
      <c r="J134" s="5">
        <v>2</v>
      </c>
      <c r="K134" s="6">
        <f t="shared" si="14"/>
        <v>100</v>
      </c>
      <c r="L134" s="43">
        <f t="shared" si="15"/>
        <v>121</v>
      </c>
    </row>
    <row r="135" spans="2:12" ht="120" x14ac:dyDescent="0.25">
      <c r="B135" s="5">
        <v>5.6</v>
      </c>
      <c r="C135" s="30" t="s">
        <v>1</v>
      </c>
      <c r="D135" s="30" t="s">
        <v>13</v>
      </c>
      <c r="E135" s="30" t="s">
        <v>14</v>
      </c>
      <c r="F135" s="30" t="s">
        <v>92</v>
      </c>
      <c r="G135" s="5" t="s">
        <v>93</v>
      </c>
      <c r="H135" s="46">
        <v>78</v>
      </c>
      <c r="I135" s="6">
        <f t="shared" si="11"/>
        <v>94.38</v>
      </c>
      <c r="J135" s="5">
        <v>2</v>
      </c>
      <c r="K135" s="6">
        <f t="shared" si="14"/>
        <v>156</v>
      </c>
      <c r="L135" s="43">
        <f t="shared" si="15"/>
        <v>188.76</v>
      </c>
    </row>
    <row r="136" spans="2:12" ht="120" x14ac:dyDescent="0.25">
      <c r="B136" s="5">
        <v>5.7</v>
      </c>
      <c r="C136" s="30" t="s">
        <v>1</v>
      </c>
      <c r="D136" s="30" t="s">
        <v>13</v>
      </c>
      <c r="E136" s="30" t="s">
        <v>14</v>
      </c>
      <c r="F136" s="30" t="s">
        <v>94</v>
      </c>
      <c r="G136" s="5" t="s">
        <v>95</v>
      </c>
      <c r="H136" s="47">
        <v>75</v>
      </c>
      <c r="I136" s="6">
        <f t="shared" si="11"/>
        <v>90.75</v>
      </c>
      <c r="J136" s="5">
        <v>2</v>
      </c>
      <c r="K136" s="6">
        <f t="shared" si="14"/>
        <v>150</v>
      </c>
      <c r="L136" s="43">
        <f t="shared" si="15"/>
        <v>181.5</v>
      </c>
    </row>
    <row r="137" spans="2:12" ht="120" x14ac:dyDescent="0.25">
      <c r="B137" s="5">
        <v>5.8</v>
      </c>
      <c r="C137" s="30" t="s">
        <v>1</v>
      </c>
      <c r="D137" s="30" t="s">
        <v>13</v>
      </c>
      <c r="E137" s="30" t="s">
        <v>14</v>
      </c>
      <c r="F137" s="30" t="s">
        <v>96</v>
      </c>
      <c r="G137" s="5" t="s">
        <v>97</v>
      </c>
      <c r="H137" s="48">
        <v>375</v>
      </c>
      <c r="I137" s="6">
        <f t="shared" si="11"/>
        <v>453.75</v>
      </c>
      <c r="J137" s="5">
        <v>2</v>
      </c>
      <c r="K137" s="6">
        <f t="shared" si="14"/>
        <v>750</v>
      </c>
      <c r="L137" s="43">
        <f t="shared" si="15"/>
        <v>907.5</v>
      </c>
    </row>
    <row r="138" spans="2:12" ht="120" x14ac:dyDescent="0.25">
      <c r="B138" s="5">
        <v>5.9</v>
      </c>
      <c r="C138" s="30" t="s">
        <v>1</v>
      </c>
      <c r="D138" s="30" t="s">
        <v>13</v>
      </c>
      <c r="E138" s="30" t="s">
        <v>14</v>
      </c>
      <c r="F138" s="30" t="s">
        <v>98</v>
      </c>
      <c r="G138" s="5" t="s">
        <v>99</v>
      </c>
      <c r="H138" s="46">
        <v>450</v>
      </c>
      <c r="I138" s="6">
        <f t="shared" si="11"/>
        <v>544.5</v>
      </c>
      <c r="J138" s="5">
        <v>2</v>
      </c>
      <c r="K138" s="6">
        <f t="shared" si="14"/>
        <v>900</v>
      </c>
      <c r="L138" s="43">
        <f t="shared" si="15"/>
        <v>1089</v>
      </c>
    </row>
    <row r="139" spans="2:12" ht="120" x14ac:dyDescent="0.25">
      <c r="B139" s="6">
        <v>5.0999999999999996</v>
      </c>
      <c r="C139" s="30" t="s">
        <v>1</v>
      </c>
      <c r="D139" s="30" t="s">
        <v>13</v>
      </c>
      <c r="E139" s="30" t="s">
        <v>14</v>
      </c>
      <c r="F139" s="30" t="s">
        <v>100</v>
      </c>
      <c r="G139" s="8">
        <v>989803196521</v>
      </c>
      <c r="H139" s="49">
        <v>295</v>
      </c>
      <c r="I139" s="6">
        <f t="shared" si="11"/>
        <v>356.95</v>
      </c>
      <c r="J139" s="5">
        <v>2</v>
      </c>
      <c r="K139" s="6">
        <f t="shared" si="14"/>
        <v>590</v>
      </c>
      <c r="L139" s="43">
        <f t="shared" si="15"/>
        <v>713.9</v>
      </c>
    </row>
    <row r="140" spans="2:12" ht="120" x14ac:dyDescent="0.25">
      <c r="B140" s="5">
        <v>5.1100000000000003</v>
      </c>
      <c r="C140" s="30" t="s">
        <v>1</v>
      </c>
      <c r="D140" s="30" t="s">
        <v>13</v>
      </c>
      <c r="E140" s="30" t="s">
        <v>14</v>
      </c>
      <c r="F140" s="30" t="s">
        <v>101</v>
      </c>
      <c r="G140" s="5" t="s">
        <v>102</v>
      </c>
      <c r="H140" s="50">
        <v>78</v>
      </c>
      <c r="I140" s="6">
        <f t="shared" si="11"/>
        <v>94.38</v>
      </c>
      <c r="J140" s="5">
        <v>2</v>
      </c>
      <c r="K140" s="6">
        <f t="shared" si="14"/>
        <v>156</v>
      </c>
      <c r="L140" s="43">
        <f t="shared" si="15"/>
        <v>188.76</v>
      </c>
    </row>
    <row r="141" spans="2:12" ht="120" x14ac:dyDescent="0.25">
      <c r="B141" s="5">
        <v>5.12</v>
      </c>
      <c r="C141" s="30" t="s">
        <v>1</v>
      </c>
      <c r="D141" s="30" t="s">
        <v>13</v>
      </c>
      <c r="E141" s="30" t="s">
        <v>14</v>
      </c>
      <c r="F141" s="30" t="s">
        <v>103</v>
      </c>
      <c r="G141" s="5" t="s">
        <v>104</v>
      </c>
      <c r="H141" s="47">
        <v>50</v>
      </c>
      <c r="I141" s="6">
        <f t="shared" si="11"/>
        <v>60.5</v>
      </c>
      <c r="J141" s="5">
        <v>2</v>
      </c>
      <c r="K141" s="6">
        <f t="shared" si="14"/>
        <v>100</v>
      </c>
      <c r="L141" s="43">
        <f t="shared" si="15"/>
        <v>121</v>
      </c>
    </row>
    <row r="142" spans="2:12" ht="120" x14ac:dyDescent="0.25">
      <c r="B142" s="6">
        <v>5.13</v>
      </c>
      <c r="C142" s="30" t="s">
        <v>1</v>
      </c>
      <c r="D142" s="30" t="s">
        <v>13</v>
      </c>
      <c r="E142" s="30" t="s">
        <v>14</v>
      </c>
      <c r="F142" s="30" t="s">
        <v>105</v>
      </c>
      <c r="G142" s="5" t="s">
        <v>106</v>
      </c>
      <c r="H142" s="47">
        <v>122</v>
      </c>
      <c r="I142" s="6">
        <f t="shared" si="11"/>
        <v>147.62</v>
      </c>
      <c r="J142" s="5">
        <v>2</v>
      </c>
      <c r="K142" s="6">
        <f t="shared" si="14"/>
        <v>244</v>
      </c>
      <c r="L142" s="43">
        <f t="shared" si="15"/>
        <v>295.24</v>
      </c>
    </row>
    <row r="143" spans="2:12" ht="120" x14ac:dyDescent="0.25">
      <c r="B143" s="5">
        <v>5.14</v>
      </c>
      <c r="C143" s="30" t="s">
        <v>1</v>
      </c>
      <c r="D143" s="30" t="s">
        <v>13</v>
      </c>
      <c r="E143" s="30" t="s">
        <v>14</v>
      </c>
      <c r="F143" s="30" t="s">
        <v>107</v>
      </c>
      <c r="G143" s="5" t="s">
        <v>108</v>
      </c>
      <c r="H143" s="46">
        <v>105</v>
      </c>
      <c r="I143" s="6">
        <f t="shared" si="11"/>
        <v>127.05</v>
      </c>
      <c r="J143" s="5">
        <v>2</v>
      </c>
      <c r="K143" s="6">
        <f t="shared" si="14"/>
        <v>210</v>
      </c>
      <c r="L143" s="43">
        <f t="shared" si="15"/>
        <v>254.1</v>
      </c>
    </row>
    <row r="144" spans="2:12" ht="120" x14ac:dyDescent="0.25">
      <c r="B144" s="5">
        <v>5.15</v>
      </c>
      <c r="C144" s="30" t="s">
        <v>1</v>
      </c>
      <c r="D144" s="30" t="s">
        <v>13</v>
      </c>
      <c r="E144" s="30" t="s">
        <v>14</v>
      </c>
      <c r="F144" s="30" t="s">
        <v>109</v>
      </c>
      <c r="G144" s="5" t="s">
        <v>110</v>
      </c>
      <c r="H144" s="50">
        <v>148</v>
      </c>
      <c r="I144" s="6">
        <f t="shared" si="11"/>
        <v>179.07999999999998</v>
      </c>
      <c r="J144" s="5">
        <v>2</v>
      </c>
      <c r="K144" s="6">
        <f t="shared" si="14"/>
        <v>296</v>
      </c>
      <c r="L144" s="43">
        <f t="shared" si="15"/>
        <v>358.15999999999997</v>
      </c>
    </row>
    <row r="145" spans="2:12" ht="120" x14ac:dyDescent="0.25">
      <c r="B145" s="6">
        <v>5.16</v>
      </c>
      <c r="C145" s="30" t="s">
        <v>1</v>
      </c>
      <c r="D145" s="30" t="s">
        <v>13</v>
      </c>
      <c r="E145" s="30" t="s">
        <v>14</v>
      </c>
      <c r="F145" s="30" t="s">
        <v>111</v>
      </c>
      <c r="G145" s="5" t="s">
        <v>285</v>
      </c>
      <c r="H145" s="42">
        <v>164</v>
      </c>
      <c r="I145" s="6">
        <f t="shared" si="11"/>
        <v>198.44</v>
      </c>
      <c r="J145" s="5">
        <v>2</v>
      </c>
      <c r="K145" s="6">
        <f t="shared" si="14"/>
        <v>328</v>
      </c>
      <c r="L145" s="43">
        <f t="shared" si="15"/>
        <v>396.88</v>
      </c>
    </row>
    <row r="146" spans="2:12" ht="120" x14ac:dyDescent="0.25">
      <c r="B146" s="5">
        <v>5.17</v>
      </c>
      <c r="C146" s="30" t="s">
        <v>1</v>
      </c>
      <c r="D146" s="30" t="s">
        <v>13</v>
      </c>
      <c r="E146" s="30" t="s">
        <v>14</v>
      </c>
      <c r="F146" s="30" t="s">
        <v>112</v>
      </c>
      <c r="G146" s="8">
        <v>453564673781</v>
      </c>
      <c r="H146" s="47">
        <v>1055</v>
      </c>
      <c r="I146" s="6">
        <f t="shared" si="11"/>
        <v>1276.55</v>
      </c>
      <c r="J146" s="5">
        <v>3</v>
      </c>
      <c r="K146" s="6">
        <f t="shared" si="14"/>
        <v>3165</v>
      </c>
      <c r="L146" s="43">
        <f t="shared" si="15"/>
        <v>3829.6499999999996</v>
      </c>
    </row>
    <row r="147" spans="2:12" ht="120" x14ac:dyDescent="0.25">
      <c r="B147" s="5">
        <v>5.18</v>
      </c>
      <c r="C147" s="30" t="s">
        <v>1</v>
      </c>
      <c r="D147" s="30" t="s">
        <v>13</v>
      </c>
      <c r="E147" s="30" t="s">
        <v>14</v>
      </c>
      <c r="F147" s="30" t="s">
        <v>113</v>
      </c>
      <c r="G147" s="8">
        <v>453564748091</v>
      </c>
      <c r="H147" s="47">
        <v>774</v>
      </c>
      <c r="I147" s="6">
        <f t="shared" si="11"/>
        <v>936.54</v>
      </c>
      <c r="J147" s="5">
        <v>3</v>
      </c>
      <c r="K147" s="6">
        <f t="shared" si="14"/>
        <v>2322</v>
      </c>
      <c r="L147" s="43">
        <f t="shared" si="15"/>
        <v>2809.62</v>
      </c>
    </row>
    <row r="148" spans="2:12" ht="120" x14ac:dyDescent="0.25">
      <c r="B148" s="6">
        <v>5.19</v>
      </c>
      <c r="C148" s="30" t="s">
        <v>1</v>
      </c>
      <c r="D148" s="30" t="s">
        <v>13</v>
      </c>
      <c r="E148" s="30" t="s">
        <v>14</v>
      </c>
      <c r="F148" s="30" t="s">
        <v>114</v>
      </c>
      <c r="G148" s="8">
        <v>453564177921</v>
      </c>
      <c r="H148" s="51">
        <v>530</v>
      </c>
      <c r="I148" s="6">
        <f t="shared" si="11"/>
        <v>641.29999999999995</v>
      </c>
      <c r="J148" s="5">
        <v>3</v>
      </c>
      <c r="K148" s="6">
        <f t="shared" si="14"/>
        <v>1590</v>
      </c>
      <c r="L148" s="43">
        <f t="shared" si="15"/>
        <v>1923.8999999999999</v>
      </c>
    </row>
    <row r="149" spans="2:12" ht="120" x14ac:dyDescent="0.25">
      <c r="B149" s="6">
        <v>5.2</v>
      </c>
      <c r="C149" s="30" t="s">
        <v>1</v>
      </c>
      <c r="D149" s="30" t="s">
        <v>13</v>
      </c>
      <c r="E149" s="30" t="s">
        <v>14</v>
      </c>
      <c r="F149" s="30" t="s">
        <v>115</v>
      </c>
      <c r="G149" s="5">
        <v>867036</v>
      </c>
      <c r="H149" s="47">
        <v>3390</v>
      </c>
      <c r="I149" s="6">
        <f t="shared" si="11"/>
        <v>4101.8999999999996</v>
      </c>
      <c r="J149" s="5">
        <v>3</v>
      </c>
      <c r="K149" s="6">
        <f t="shared" si="14"/>
        <v>10170</v>
      </c>
      <c r="L149" s="43">
        <f t="shared" si="15"/>
        <v>12305.699999999999</v>
      </c>
    </row>
    <row r="150" spans="2:12" ht="120" x14ac:dyDescent="0.25">
      <c r="B150" s="5">
        <v>5.21</v>
      </c>
      <c r="C150" s="30" t="s">
        <v>1</v>
      </c>
      <c r="D150" s="30" t="s">
        <v>13</v>
      </c>
      <c r="E150" s="30" t="s">
        <v>14</v>
      </c>
      <c r="F150" s="30" t="s">
        <v>116</v>
      </c>
      <c r="G150" s="8">
        <v>451261020971</v>
      </c>
      <c r="H150" s="47">
        <v>1450</v>
      </c>
      <c r="I150" s="6">
        <f t="shared" si="11"/>
        <v>1754.5</v>
      </c>
      <c r="J150" s="5">
        <v>2</v>
      </c>
      <c r="K150" s="6">
        <f t="shared" si="14"/>
        <v>2900</v>
      </c>
      <c r="L150" s="43">
        <f t="shared" si="15"/>
        <v>3509</v>
      </c>
    </row>
    <row r="151" spans="2:12" ht="120" x14ac:dyDescent="0.25">
      <c r="B151" s="6">
        <v>5.22</v>
      </c>
      <c r="C151" s="30" t="s">
        <v>1</v>
      </c>
      <c r="D151" s="30" t="s">
        <v>13</v>
      </c>
      <c r="E151" s="30" t="s">
        <v>14</v>
      </c>
      <c r="F151" s="30" t="s">
        <v>117</v>
      </c>
      <c r="G151" s="5" t="s">
        <v>118</v>
      </c>
      <c r="H151" s="47">
        <v>293</v>
      </c>
      <c r="I151" s="6">
        <f t="shared" si="11"/>
        <v>354.53</v>
      </c>
      <c r="J151" s="5">
        <v>2</v>
      </c>
      <c r="K151" s="6">
        <f t="shared" si="14"/>
        <v>586</v>
      </c>
      <c r="L151" s="43">
        <f t="shared" si="15"/>
        <v>709.06</v>
      </c>
    </row>
    <row r="152" spans="2:12" ht="120" x14ac:dyDescent="0.25">
      <c r="B152" s="5">
        <v>5.23</v>
      </c>
      <c r="C152" s="30" t="s">
        <v>1</v>
      </c>
      <c r="D152" s="30" t="s">
        <v>13</v>
      </c>
      <c r="E152" s="30" t="s">
        <v>14</v>
      </c>
      <c r="F152" s="30" t="s">
        <v>119</v>
      </c>
      <c r="G152" s="5" t="s">
        <v>120</v>
      </c>
      <c r="H152" s="47">
        <v>130</v>
      </c>
      <c r="I152" s="6">
        <f t="shared" si="11"/>
        <v>157.29999999999998</v>
      </c>
      <c r="J152" s="5">
        <v>2</v>
      </c>
      <c r="K152" s="6">
        <f t="shared" si="14"/>
        <v>260</v>
      </c>
      <c r="L152" s="43">
        <f t="shared" si="15"/>
        <v>314.59999999999997</v>
      </c>
    </row>
    <row r="153" spans="2:12" ht="120" x14ac:dyDescent="0.25">
      <c r="B153" s="5">
        <v>5.24</v>
      </c>
      <c r="C153" s="30" t="s">
        <v>1</v>
      </c>
      <c r="D153" s="30" t="s">
        <v>13</v>
      </c>
      <c r="E153" s="30" t="s">
        <v>14</v>
      </c>
      <c r="F153" s="30" t="s">
        <v>121</v>
      </c>
      <c r="G153" s="5" t="s">
        <v>122</v>
      </c>
      <c r="H153" s="47">
        <v>140</v>
      </c>
      <c r="I153" s="6">
        <f t="shared" si="11"/>
        <v>169.4</v>
      </c>
      <c r="J153" s="5">
        <v>2</v>
      </c>
      <c r="K153" s="6">
        <f t="shared" si="14"/>
        <v>280</v>
      </c>
      <c r="L153" s="43">
        <f t="shared" si="15"/>
        <v>338.8</v>
      </c>
    </row>
    <row r="154" spans="2:12" ht="120" x14ac:dyDescent="0.25">
      <c r="B154" s="6">
        <v>5.25</v>
      </c>
      <c r="C154" s="30" t="s">
        <v>1</v>
      </c>
      <c r="D154" s="30" t="s">
        <v>13</v>
      </c>
      <c r="E154" s="30" t="s">
        <v>14</v>
      </c>
      <c r="F154" s="30" t="s">
        <v>123</v>
      </c>
      <c r="G154" s="5" t="s">
        <v>124</v>
      </c>
      <c r="H154" s="47">
        <v>285</v>
      </c>
      <c r="I154" s="6">
        <f t="shared" si="11"/>
        <v>344.84999999999997</v>
      </c>
      <c r="J154" s="5">
        <v>2</v>
      </c>
      <c r="K154" s="6">
        <f t="shared" si="14"/>
        <v>570</v>
      </c>
      <c r="L154" s="43">
        <f t="shared" si="15"/>
        <v>689.69999999999993</v>
      </c>
    </row>
    <row r="155" spans="2:12" ht="120" x14ac:dyDescent="0.25">
      <c r="B155" s="5">
        <v>5.26</v>
      </c>
      <c r="C155" s="30" t="s">
        <v>1</v>
      </c>
      <c r="D155" s="30" t="s">
        <v>13</v>
      </c>
      <c r="E155" s="30" t="s">
        <v>14</v>
      </c>
      <c r="F155" s="30" t="s">
        <v>125</v>
      </c>
      <c r="G155" s="5" t="s">
        <v>126</v>
      </c>
      <c r="H155" s="47">
        <v>293</v>
      </c>
      <c r="I155" s="6">
        <f t="shared" si="11"/>
        <v>354.53</v>
      </c>
      <c r="J155" s="5">
        <v>2</v>
      </c>
      <c r="K155" s="6">
        <f t="shared" si="14"/>
        <v>586</v>
      </c>
      <c r="L155" s="43">
        <f t="shared" si="15"/>
        <v>709.06</v>
      </c>
    </row>
    <row r="156" spans="2:12" ht="120" x14ac:dyDescent="0.25">
      <c r="B156" s="5">
        <v>5.27</v>
      </c>
      <c r="C156" s="30" t="s">
        <v>1</v>
      </c>
      <c r="D156" s="30" t="s">
        <v>13</v>
      </c>
      <c r="E156" s="30" t="s">
        <v>14</v>
      </c>
      <c r="F156" s="30" t="s">
        <v>127</v>
      </c>
      <c r="G156" s="5" t="s">
        <v>128</v>
      </c>
      <c r="H156" s="52">
        <v>95</v>
      </c>
      <c r="I156" s="6">
        <f t="shared" si="11"/>
        <v>114.95</v>
      </c>
      <c r="J156" s="5">
        <v>2</v>
      </c>
      <c r="K156" s="6">
        <f t="shared" si="14"/>
        <v>190</v>
      </c>
      <c r="L156" s="43">
        <f t="shared" si="15"/>
        <v>229.9</v>
      </c>
    </row>
    <row r="157" spans="2:12" ht="120" x14ac:dyDescent="0.25">
      <c r="B157" s="6">
        <v>5.28</v>
      </c>
      <c r="C157" s="30" t="s">
        <v>1</v>
      </c>
      <c r="D157" s="30" t="s">
        <v>13</v>
      </c>
      <c r="E157" s="30" t="s">
        <v>14</v>
      </c>
      <c r="F157" s="30" t="s">
        <v>129</v>
      </c>
      <c r="G157" s="5" t="s">
        <v>130</v>
      </c>
      <c r="H157" s="53">
        <v>165</v>
      </c>
      <c r="I157" s="6">
        <f t="shared" si="11"/>
        <v>199.65</v>
      </c>
      <c r="J157" s="5">
        <v>2</v>
      </c>
      <c r="K157" s="6">
        <f t="shared" si="14"/>
        <v>330</v>
      </c>
      <c r="L157" s="43">
        <f t="shared" si="15"/>
        <v>399.3</v>
      </c>
    </row>
    <row r="158" spans="2:12" ht="14.45" customHeight="1" x14ac:dyDescent="0.25">
      <c r="B158" s="5">
        <v>5.29</v>
      </c>
      <c r="C158" s="63" t="s">
        <v>30</v>
      </c>
      <c r="D158" s="64"/>
      <c r="E158" s="64"/>
      <c r="F158" s="64"/>
      <c r="G158" s="64"/>
      <c r="H158" s="44">
        <v>50</v>
      </c>
      <c r="I158" s="6">
        <f t="shared" si="11"/>
        <v>60.5</v>
      </c>
      <c r="J158" s="5">
        <v>6</v>
      </c>
      <c r="K158" s="6">
        <f t="shared" si="14"/>
        <v>300</v>
      </c>
      <c r="L158" s="43">
        <f t="shared" si="15"/>
        <v>363</v>
      </c>
    </row>
    <row r="159" spans="2:12" x14ac:dyDescent="0.25">
      <c r="B159" s="65" t="s">
        <v>267</v>
      </c>
      <c r="C159" s="66"/>
      <c r="D159" s="66"/>
      <c r="E159" s="66"/>
      <c r="F159" s="66"/>
      <c r="G159" s="66"/>
      <c r="H159" s="66"/>
      <c r="I159" s="66"/>
      <c r="J159" s="67"/>
      <c r="K159" s="41">
        <f>SUM(K148:K158)</f>
        <v>17762</v>
      </c>
    </row>
    <row r="160" spans="2:12" x14ac:dyDescent="0.25">
      <c r="B160" s="65" t="s">
        <v>259</v>
      </c>
      <c r="C160" s="66"/>
      <c r="D160" s="66"/>
      <c r="E160" s="66"/>
      <c r="F160" s="66"/>
      <c r="G160" s="66"/>
      <c r="H160" s="66"/>
      <c r="I160" s="66"/>
      <c r="J160" s="67"/>
      <c r="K160" s="41">
        <f>K161-K159</f>
        <v>16225.690000000002</v>
      </c>
    </row>
    <row r="161" spans="2:12" x14ac:dyDescent="0.25">
      <c r="B161" s="84" t="s">
        <v>268</v>
      </c>
      <c r="C161" s="85"/>
      <c r="D161" s="85"/>
      <c r="E161" s="85"/>
      <c r="F161" s="85"/>
      <c r="G161" s="85"/>
      <c r="H161" s="85"/>
      <c r="I161" s="85"/>
      <c r="J161" s="86"/>
      <c r="K161" s="41">
        <f>SUM(L130:L158)</f>
        <v>33987.69</v>
      </c>
    </row>
    <row r="162" spans="2:12" ht="27" customHeight="1" x14ac:dyDescent="0.25">
      <c r="B162" s="87"/>
      <c r="C162" s="88"/>
      <c r="D162" s="88"/>
      <c r="E162" s="88"/>
      <c r="F162" s="88"/>
      <c r="G162" s="88"/>
      <c r="H162" s="88"/>
      <c r="I162" s="88"/>
      <c r="J162" s="88"/>
      <c r="K162" s="89"/>
    </row>
    <row r="163" spans="2:12" ht="27" customHeight="1" x14ac:dyDescent="0.25">
      <c r="B163" s="20" t="s">
        <v>0</v>
      </c>
      <c r="C163" s="20" t="s">
        <v>24</v>
      </c>
      <c r="D163" s="20" t="s">
        <v>25</v>
      </c>
      <c r="E163" s="20" t="s">
        <v>26</v>
      </c>
      <c r="F163" s="20" t="s">
        <v>27</v>
      </c>
      <c r="G163" s="20" t="s">
        <v>28</v>
      </c>
      <c r="H163" s="20" t="s">
        <v>254</v>
      </c>
      <c r="I163" s="20" t="s">
        <v>255</v>
      </c>
      <c r="J163" s="20" t="s">
        <v>29</v>
      </c>
      <c r="K163" s="31" t="s">
        <v>256</v>
      </c>
      <c r="L163" s="32" t="s">
        <v>257</v>
      </c>
    </row>
    <row r="164" spans="2:12" x14ac:dyDescent="0.25">
      <c r="B164" s="11">
        <v>6</v>
      </c>
      <c r="C164" s="57" t="s">
        <v>283</v>
      </c>
      <c r="D164" s="57"/>
      <c r="E164" s="57"/>
      <c r="F164" s="57"/>
      <c r="G164" s="57"/>
      <c r="H164" s="57"/>
      <c r="I164" s="57"/>
      <c r="J164" s="57"/>
      <c r="K164" s="12"/>
      <c r="L164" s="39"/>
    </row>
    <row r="165" spans="2:12" ht="30" x14ac:dyDescent="0.25">
      <c r="B165" s="5">
        <v>6.1</v>
      </c>
      <c r="C165" s="35" t="s">
        <v>18</v>
      </c>
      <c r="D165" s="35" t="s">
        <v>19</v>
      </c>
      <c r="E165" s="35" t="s">
        <v>148</v>
      </c>
      <c r="F165" s="35" t="s">
        <v>143</v>
      </c>
      <c r="G165" s="25"/>
      <c r="H165" s="5"/>
      <c r="I165" s="5"/>
      <c r="J165" s="5">
        <v>1</v>
      </c>
      <c r="K165" s="5"/>
      <c r="L165" s="25"/>
    </row>
    <row r="166" spans="2:12" ht="30" x14ac:dyDescent="0.25">
      <c r="B166" s="5">
        <v>6.2</v>
      </c>
      <c r="C166" s="35" t="s">
        <v>18</v>
      </c>
      <c r="D166" s="35" t="s">
        <v>19</v>
      </c>
      <c r="E166" s="35" t="s">
        <v>148</v>
      </c>
      <c r="F166" s="35" t="s">
        <v>144</v>
      </c>
      <c r="G166" s="25"/>
      <c r="H166" s="5"/>
      <c r="I166" s="5"/>
      <c r="J166" s="5">
        <v>1</v>
      </c>
      <c r="K166" s="5"/>
      <c r="L166" s="25"/>
    </row>
    <row r="167" spans="2:12" ht="30" x14ac:dyDescent="0.25">
      <c r="B167" s="5">
        <v>6.3</v>
      </c>
      <c r="C167" s="35" t="s">
        <v>18</v>
      </c>
      <c r="D167" s="35" t="s">
        <v>19</v>
      </c>
      <c r="E167" s="35" t="s">
        <v>148</v>
      </c>
      <c r="F167" s="35" t="s">
        <v>145</v>
      </c>
      <c r="G167" s="25"/>
      <c r="H167" s="5"/>
      <c r="I167" s="5"/>
      <c r="J167" s="5">
        <v>1</v>
      </c>
      <c r="K167" s="5"/>
      <c r="L167" s="25"/>
    </row>
    <row r="168" spans="2:12" ht="30" x14ac:dyDescent="0.25">
      <c r="B168" s="5">
        <v>6.4</v>
      </c>
      <c r="C168" s="35" t="s">
        <v>18</v>
      </c>
      <c r="D168" s="35" t="s">
        <v>19</v>
      </c>
      <c r="E168" s="35" t="s">
        <v>148</v>
      </c>
      <c r="F168" s="35" t="s">
        <v>146</v>
      </c>
      <c r="G168" s="25"/>
      <c r="H168" s="5"/>
      <c r="I168" s="5"/>
      <c r="J168" s="5">
        <v>1</v>
      </c>
      <c r="K168" s="5"/>
      <c r="L168" s="25"/>
    </row>
    <row r="169" spans="2:12" ht="30" x14ac:dyDescent="0.25">
      <c r="B169" s="5">
        <v>6.5</v>
      </c>
      <c r="C169" s="35" t="s">
        <v>18</v>
      </c>
      <c r="D169" s="35" t="s">
        <v>19</v>
      </c>
      <c r="E169" s="35" t="s">
        <v>148</v>
      </c>
      <c r="F169" s="35" t="s">
        <v>147</v>
      </c>
      <c r="G169" s="25"/>
      <c r="H169" s="5"/>
      <c r="I169" s="5"/>
      <c r="J169" s="5">
        <v>1</v>
      </c>
      <c r="K169" s="5"/>
      <c r="L169" s="25"/>
    </row>
    <row r="170" spans="2:12" x14ac:dyDescent="0.25">
      <c r="B170" s="5">
        <v>6.6</v>
      </c>
      <c r="C170" s="61" t="s">
        <v>273</v>
      </c>
      <c r="D170" s="62"/>
      <c r="E170" s="62"/>
      <c r="F170" s="62"/>
      <c r="G170" s="90"/>
      <c r="H170" s="5"/>
      <c r="I170" s="5"/>
      <c r="J170" s="5">
        <v>11</v>
      </c>
      <c r="K170" s="5"/>
      <c r="L170" s="25"/>
    </row>
    <row r="171" spans="2:12" x14ac:dyDescent="0.25">
      <c r="B171" s="65" t="s">
        <v>269</v>
      </c>
      <c r="C171" s="66"/>
      <c r="D171" s="66"/>
      <c r="E171" s="66"/>
      <c r="F171" s="66"/>
      <c r="G171" s="66"/>
      <c r="H171" s="66"/>
      <c r="I171" s="66"/>
      <c r="J171" s="67"/>
      <c r="K171" s="5"/>
      <c r="L171" s="26"/>
    </row>
    <row r="172" spans="2:12" x14ac:dyDescent="0.25">
      <c r="B172" s="65" t="s">
        <v>259</v>
      </c>
      <c r="C172" s="66"/>
      <c r="D172" s="66"/>
      <c r="E172" s="66"/>
      <c r="F172" s="66"/>
      <c r="G172" s="66"/>
      <c r="H172" s="66"/>
      <c r="I172" s="66"/>
      <c r="J172" s="67"/>
      <c r="K172" s="5"/>
      <c r="L172" s="26"/>
    </row>
    <row r="173" spans="2:12" x14ac:dyDescent="0.25">
      <c r="B173" s="84" t="s">
        <v>270</v>
      </c>
      <c r="C173" s="85"/>
      <c r="D173" s="85"/>
      <c r="E173" s="85"/>
      <c r="F173" s="85"/>
      <c r="G173" s="85"/>
      <c r="H173" s="85"/>
      <c r="I173" s="85"/>
      <c r="J173" s="86"/>
      <c r="K173" s="5"/>
      <c r="L173" s="26"/>
    </row>
    <row r="174" spans="2:12" ht="39" customHeight="1" x14ac:dyDescent="0.25">
      <c r="B174" s="13"/>
      <c r="C174" s="14"/>
      <c r="D174" s="14"/>
      <c r="E174" s="14"/>
      <c r="F174" s="14"/>
      <c r="G174" s="14"/>
      <c r="H174" s="14"/>
      <c r="I174" s="14"/>
      <c r="J174" s="15"/>
      <c r="K174" s="10"/>
    </row>
    <row r="175" spans="2:12" ht="34.15" customHeight="1" x14ac:dyDescent="0.25">
      <c r="B175" s="20" t="s">
        <v>0</v>
      </c>
      <c r="C175" s="20" t="s">
        <v>24</v>
      </c>
      <c r="D175" s="20" t="s">
        <v>25</v>
      </c>
      <c r="E175" s="20" t="s">
        <v>26</v>
      </c>
      <c r="F175" s="20" t="s">
        <v>27</v>
      </c>
      <c r="G175" s="20" t="s">
        <v>28</v>
      </c>
      <c r="H175" s="20" t="s">
        <v>254</v>
      </c>
      <c r="I175" s="20" t="s">
        <v>255</v>
      </c>
      <c r="J175" s="20" t="s">
        <v>29</v>
      </c>
      <c r="K175" s="31" t="s">
        <v>256</v>
      </c>
      <c r="L175" s="32" t="s">
        <v>257</v>
      </c>
    </row>
    <row r="176" spans="2:12" ht="23.45" customHeight="1" x14ac:dyDescent="0.25">
      <c r="B176" s="11">
        <v>7</v>
      </c>
      <c r="C176" s="73" t="s">
        <v>284</v>
      </c>
      <c r="D176" s="74"/>
      <c r="E176" s="74"/>
      <c r="F176" s="74"/>
      <c r="G176" s="74"/>
      <c r="H176" s="23"/>
      <c r="I176" s="23"/>
      <c r="J176" s="23"/>
      <c r="K176" s="24"/>
      <c r="L176" s="24"/>
    </row>
    <row r="177" spans="2:12" ht="45" x14ac:dyDescent="0.25">
      <c r="B177" s="5">
        <v>7.1</v>
      </c>
      <c r="C177" s="35" t="s">
        <v>15</v>
      </c>
      <c r="D177" s="35" t="s">
        <v>16</v>
      </c>
      <c r="E177" s="35" t="s">
        <v>17</v>
      </c>
      <c r="F177" s="35" t="s">
        <v>131</v>
      </c>
      <c r="G177" s="36">
        <v>16138</v>
      </c>
      <c r="H177" s="47">
        <v>210</v>
      </c>
      <c r="I177" s="6">
        <f t="shared" ref="I177:I186" si="16">H177*1.21</f>
        <v>254.1</v>
      </c>
      <c r="J177" s="5">
        <v>3</v>
      </c>
      <c r="K177" s="6">
        <f t="shared" ref="K177" si="17">H177*J177</f>
        <v>630</v>
      </c>
      <c r="L177" s="43">
        <f t="shared" ref="L177" si="18">I177*J177</f>
        <v>762.3</v>
      </c>
    </row>
    <row r="178" spans="2:12" ht="45" x14ac:dyDescent="0.25">
      <c r="B178" s="5">
        <v>7.2</v>
      </c>
      <c r="C178" s="35" t="s">
        <v>15</v>
      </c>
      <c r="D178" s="35" t="s">
        <v>16</v>
      </c>
      <c r="E178" s="35" t="s">
        <v>17</v>
      </c>
      <c r="F178" s="35" t="s">
        <v>132</v>
      </c>
      <c r="G178" s="36" t="s">
        <v>70</v>
      </c>
      <c r="H178" s="47">
        <v>152</v>
      </c>
      <c r="I178" s="6">
        <f t="shared" si="16"/>
        <v>183.92</v>
      </c>
      <c r="J178" s="5">
        <v>3</v>
      </c>
      <c r="K178" s="6">
        <f t="shared" ref="K178:K186" si="19">H178*J178</f>
        <v>456</v>
      </c>
      <c r="L178" s="43">
        <f t="shared" ref="L178:L186" si="20">I178*J178</f>
        <v>551.76</v>
      </c>
    </row>
    <row r="179" spans="2:12" ht="45" x14ac:dyDescent="0.25">
      <c r="B179" s="5">
        <v>7.3</v>
      </c>
      <c r="C179" s="35" t="s">
        <v>15</v>
      </c>
      <c r="D179" s="35" t="s">
        <v>16</v>
      </c>
      <c r="E179" s="35" t="s">
        <v>17</v>
      </c>
      <c r="F179" s="35" t="s">
        <v>133</v>
      </c>
      <c r="G179" s="36" t="s">
        <v>134</v>
      </c>
      <c r="H179" s="47">
        <v>378</v>
      </c>
      <c r="I179" s="6">
        <f t="shared" si="16"/>
        <v>457.38</v>
      </c>
      <c r="J179" s="5">
        <v>3</v>
      </c>
      <c r="K179" s="6">
        <f t="shared" si="19"/>
        <v>1134</v>
      </c>
      <c r="L179" s="43">
        <f t="shared" si="20"/>
        <v>1372.1399999999999</v>
      </c>
    </row>
    <row r="180" spans="2:12" ht="45" x14ac:dyDescent="0.25">
      <c r="B180" s="5">
        <v>7.4</v>
      </c>
      <c r="C180" s="35" t="s">
        <v>15</v>
      </c>
      <c r="D180" s="35" t="s">
        <v>16</v>
      </c>
      <c r="E180" s="35" t="s">
        <v>17</v>
      </c>
      <c r="F180" s="35" t="s">
        <v>135</v>
      </c>
      <c r="G180" s="36">
        <v>16952</v>
      </c>
      <c r="H180" s="47">
        <v>7400</v>
      </c>
      <c r="I180" s="6">
        <f t="shared" si="16"/>
        <v>8954</v>
      </c>
      <c r="J180" s="5">
        <v>1</v>
      </c>
      <c r="K180" s="6">
        <f t="shared" si="19"/>
        <v>7400</v>
      </c>
      <c r="L180" s="43">
        <f t="shared" si="20"/>
        <v>8954</v>
      </c>
    </row>
    <row r="181" spans="2:12" ht="45" x14ac:dyDescent="0.25">
      <c r="B181" s="5">
        <v>7.5</v>
      </c>
      <c r="C181" s="35" t="s">
        <v>15</v>
      </c>
      <c r="D181" s="35" t="s">
        <v>16</v>
      </c>
      <c r="E181" s="35" t="s">
        <v>17</v>
      </c>
      <c r="F181" s="35" t="s">
        <v>136</v>
      </c>
      <c r="G181" s="36" t="s">
        <v>137</v>
      </c>
      <c r="H181" s="47">
        <v>80</v>
      </c>
      <c r="I181" s="6">
        <f t="shared" si="16"/>
        <v>96.8</v>
      </c>
      <c r="J181" s="5">
        <v>3</v>
      </c>
      <c r="K181" s="6">
        <f t="shared" si="19"/>
        <v>240</v>
      </c>
      <c r="L181" s="43">
        <f t="shared" si="20"/>
        <v>290.39999999999998</v>
      </c>
    </row>
    <row r="182" spans="2:12" ht="45" x14ac:dyDescent="0.25">
      <c r="B182" s="5">
        <v>7.6</v>
      </c>
      <c r="C182" s="35" t="s">
        <v>15</v>
      </c>
      <c r="D182" s="35" t="s">
        <v>16</v>
      </c>
      <c r="E182" s="35" t="s">
        <v>17</v>
      </c>
      <c r="F182" s="35" t="s">
        <v>138</v>
      </c>
      <c r="G182" s="37">
        <v>33987</v>
      </c>
      <c r="H182" s="47">
        <v>85</v>
      </c>
      <c r="I182" s="6">
        <f t="shared" si="16"/>
        <v>102.85</v>
      </c>
      <c r="J182" s="5">
        <v>3</v>
      </c>
      <c r="K182" s="6">
        <f t="shared" si="19"/>
        <v>255</v>
      </c>
      <c r="L182" s="43">
        <f t="shared" si="20"/>
        <v>308.54999999999995</v>
      </c>
    </row>
    <row r="183" spans="2:12" ht="45" x14ac:dyDescent="0.25">
      <c r="B183" s="5">
        <v>7.7</v>
      </c>
      <c r="C183" s="35" t="s">
        <v>15</v>
      </c>
      <c r="D183" s="35" t="s">
        <v>16</v>
      </c>
      <c r="E183" s="35" t="s">
        <v>17</v>
      </c>
      <c r="F183" s="35" t="s">
        <v>139</v>
      </c>
      <c r="G183" s="36">
        <v>33985</v>
      </c>
      <c r="H183" s="47">
        <v>8</v>
      </c>
      <c r="I183" s="6">
        <f t="shared" si="16"/>
        <v>9.68</v>
      </c>
      <c r="J183" s="5">
        <v>3</v>
      </c>
      <c r="K183" s="6">
        <f t="shared" si="19"/>
        <v>24</v>
      </c>
      <c r="L183" s="43">
        <f t="shared" si="20"/>
        <v>29.04</v>
      </c>
    </row>
    <row r="184" spans="2:12" ht="45" x14ac:dyDescent="0.25">
      <c r="B184" s="5">
        <v>7.8</v>
      </c>
      <c r="C184" s="35" t="s">
        <v>15</v>
      </c>
      <c r="D184" s="35" t="s">
        <v>16</v>
      </c>
      <c r="E184" s="35" t="s">
        <v>17</v>
      </c>
      <c r="F184" s="35" t="s">
        <v>140</v>
      </c>
      <c r="G184" s="36">
        <v>22095</v>
      </c>
      <c r="H184" s="47">
        <v>15</v>
      </c>
      <c r="I184" s="6">
        <f t="shared" si="16"/>
        <v>18.149999999999999</v>
      </c>
      <c r="J184" s="5">
        <v>3</v>
      </c>
      <c r="K184" s="6">
        <f t="shared" si="19"/>
        <v>45</v>
      </c>
      <c r="L184" s="43">
        <f t="shared" si="20"/>
        <v>54.449999999999996</v>
      </c>
    </row>
    <row r="185" spans="2:12" ht="45" x14ac:dyDescent="0.25">
      <c r="B185" s="5">
        <v>7.9</v>
      </c>
      <c r="C185" s="35" t="s">
        <v>15</v>
      </c>
      <c r="D185" s="35" t="s">
        <v>16</v>
      </c>
      <c r="E185" s="35" t="s">
        <v>17</v>
      </c>
      <c r="F185" s="35" t="s">
        <v>141</v>
      </c>
      <c r="G185" s="38" t="s">
        <v>142</v>
      </c>
      <c r="H185" s="54">
        <v>7440</v>
      </c>
      <c r="I185" s="6">
        <f t="shared" si="16"/>
        <v>9002.4</v>
      </c>
      <c r="J185" s="5">
        <v>1</v>
      </c>
      <c r="K185" s="6">
        <f t="shared" si="19"/>
        <v>7440</v>
      </c>
      <c r="L185" s="43">
        <f t="shared" si="20"/>
        <v>9002.4</v>
      </c>
    </row>
    <row r="186" spans="2:12" ht="14.45" customHeight="1" x14ac:dyDescent="0.25">
      <c r="B186" s="6">
        <v>7.1</v>
      </c>
      <c r="C186" s="61" t="s">
        <v>273</v>
      </c>
      <c r="D186" s="62"/>
      <c r="E186" s="62"/>
      <c r="F186" s="62"/>
      <c r="G186" s="62"/>
      <c r="H186" s="45">
        <v>50</v>
      </c>
      <c r="I186" s="6">
        <f t="shared" si="16"/>
        <v>60.5</v>
      </c>
      <c r="J186" s="5">
        <v>60</v>
      </c>
      <c r="K186" s="6">
        <f t="shared" si="19"/>
        <v>3000</v>
      </c>
      <c r="L186" s="43">
        <f t="shared" si="20"/>
        <v>3630</v>
      </c>
    </row>
    <row r="187" spans="2:12" x14ac:dyDescent="0.25">
      <c r="B187" s="83" t="s">
        <v>271</v>
      </c>
      <c r="C187" s="83"/>
      <c r="D187" s="83"/>
      <c r="E187" s="83"/>
      <c r="F187" s="83"/>
      <c r="G187" s="83"/>
      <c r="H187" s="83"/>
      <c r="I187" s="83"/>
      <c r="J187" s="83"/>
      <c r="K187" s="41">
        <f>SUM(K177:K186)</f>
        <v>20624</v>
      </c>
      <c r="L187" s="26"/>
    </row>
    <row r="188" spans="2:12" x14ac:dyDescent="0.25">
      <c r="B188" s="83" t="s">
        <v>259</v>
      </c>
      <c r="C188" s="83"/>
      <c r="D188" s="83"/>
      <c r="E188" s="83"/>
      <c r="F188" s="83"/>
      <c r="G188" s="83"/>
      <c r="H188" s="83"/>
      <c r="I188" s="83"/>
      <c r="J188" s="83"/>
      <c r="K188" s="41">
        <f>K189-K187</f>
        <v>4331.0400000000009</v>
      </c>
      <c r="L188" s="26"/>
    </row>
    <row r="189" spans="2:12" x14ac:dyDescent="0.25">
      <c r="B189" s="83" t="s">
        <v>272</v>
      </c>
      <c r="C189" s="83"/>
      <c r="D189" s="83"/>
      <c r="E189" s="83"/>
      <c r="F189" s="83"/>
      <c r="G189" s="83"/>
      <c r="H189" s="83"/>
      <c r="I189" s="83"/>
      <c r="J189" s="83"/>
      <c r="K189" s="41">
        <f>SUM(L177:L186)</f>
        <v>24955.040000000001</v>
      </c>
      <c r="L189" s="26"/>
    </row>
  </sheetData>
  <mergeCells count="50">
    <mergeCell ref="B11:K11"/>
    <mergeCell ref="B2:L2"/>
    <mergeCell ref="B3:L3"/>
    <mergeCell ref="B187:J187"/>
    <mergeCell ref="C158:G158"/>
    <mergeCell ref="C129:L129"/>
    <mergeCell ref="B159:J159"/>
    <mergeCell ref="B160:J160"/>
    <mergeCell ref="C123:G123"/>
    <mergeCell ref="B124:J124"/>
    <mergeCell ref="B125:J125"/>
    <mergeCell ref="B126:J126"/>
    <mergeCell ref="B114:L114"/>
    <mergeCell ref="B112:J112"/>
    <mergeCell ref="B113:J113"/>
    <mergeCell ref="C176:G176"/>
    <mergeCell ref="B111:J111"/>
    <mergeCell ref="B188:J188"/>
    <mergeCell ref="B189:J189"/>
    <mergeCell ref="B172:J172"/>
    <mergeCell ref="B173:J173"/>
    <mergeCell ref="B161:J161"/>
    <mergeCell ref="B162:K162"/>
    <mergeCell ref="C170:G170"/>
    <mergeCell ref="B171:J171"/>
    <mergeCell ref="C164:J164"/>
    <mergeCell ref="B4:I4"/>
    <mergeCell ref="B9:K9"/>
    <mergeCell ref="B10:K10"/>
    <mergeCell ref="K4:O4"/>
    <mergeCell ref="B5:K5"/>
    <mergeCell ref="B6:K6"/>
    <mergeCell ref="B7:K7"/>
    <mergeCell ref="B8:K8"/>
    <mergeCell ref="C14:J14"/>
    <mergeCell ref="C52:J52"/>
    <mergeCell ref="C29:G29"/>
    <mergeCell ref="C186:G186"/>
    <mergeCell ref="C110:G110"/>
    <mergeCell ref="B30:J30"/>
    <mergeCell ref="B31:J31"/>
    <mergeCell ref="B32:J32"/>
    <mergeCell ref="C46:G46"/>
    <mergeCell ref="B47:J47"/>
    <mergeCell ref="B50:L50"/>
    <mergeCell ref="B33:L33"/>
    <mergeCell ref="C116:L116"/>
    <mergeCell ref="B48:J48"/>
    <mergeCell ref="B49:J49"/>
    <mergeCell ref="C35:L35"/>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 Bedalis</dc:creator>
  <cp:lastModifiedBy>Nerilijus Kurmis</cp:lastModifiedBy>
  <dcterms:created xsi:type="dcterms:W3CDTF">2023-11-29T11:25:46Z</dcterms:created>
  <dcterms:modified xsi:type="dcterms:W3CDTF">2024-02-29T14:09:08Z</dcterms:modified>
</cp:coreProperties>
</file>