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10"/>
  </bookViews>
  <sheets>
    <sheet name="Sheet1" sheetId="1" r:id="rId1"/>
  </sheets>
  <calcPr calcId="144525"/>
</workbook>
</file>

<file path=xl/sharedStrings.xml><?xml version="1.0" encoding="utf-8"?>
<sst xmlns="http://schemas.openxmlformats.org/spreadsheetml/2006/main" count="521" uniqueCount="339">
  <si>
    <t>SPS 1 priedas</t>
  </si>
  <si>
    <t>TECHNINĖ SPECIFIKACIJA</t>
  </si>
  <si>
    <r>
      <rPr>
        <b/>
        <sz val="11"/>
        <color theme="1"/>
        <rFont val="Times New Roman"/>
        <charset val="186"/>
      </rPr>
      <t xml:space="preserve">PASTABA. </t>
    </r>
    <r>
      <rPr>
        <sz val="11"/>
        <color theme="1"/>
        <rFont val="Times New Roman"/>
        <charset val="186"/>
      </rPr>
      <t xml:space="preserve"> Techninėje specifikacijoje nurodytus konkrečius modelius ar šaltinius, konkrečius procesus ar prekės ženklus, patentus, tipus, konkrečią kilmę ar gamybą (jei nurodyta) prašome laikyti neįpareigojančiais, t.y. tiekėjas gali siūlyti analogiškas medžiagas, priemones ir kt., tačiau jos privalo atitikti pirkimo sąlygose nustatytas technines specifikacijas. </t>
    </r>
  </si>
  <si>
    <r>
      <rPr>
        <b/>
        <sz val="11"/>
        <color theme="1"/>
        <rFont val="Times New Roman"/>
        <charset val="186"/>
      </rPr>
      <t xml:space="preserve">3 pirkimo dalis. </t>
    </r>
    <r>
      <rPr>
        <sz val="11"/>
        <color theme="1"/>
        <rFont val="Times New Roman"/>
        <charset val="186"/>
      </rPr>
      <t>Gręžimo įranga</t>
    </r>
  </si>
  <si>
    <t>Eil. Nr.</t>
  </si>
  <si>
    <t>Prekės pavadinimas</t>
  </si>
  <si>
    <t>Siūlomos techninės charakteristikos</t>
  </si>
  <si>
    <t>Modelis (jei yra), gamintojas, prekės kodas</t>
  </si>
  <si>
    <t>Kiekis* Preliminarus</t>
  </si>
  <si>
    <t>Mato vnt.</t>
  </si>
  <si>
    <t>Mato vnt. įkainis be PVM, Eur</t>
  </si>
  <si>
    <t>PVM tarifas, %</t>
  </si>
  <si>
    <t>Suma be PVM, Eur</t>
  </si>
  <si>
    <r>
      <rPr>
        <sz val="11"/>
        <color theme="1"/>
        <rFont val="Times New Roman"/>
        <charset val="186"/>
      </rPr>
      <t>1.</t>
    </r>
    <r>
      <rPr>
        <sz val="7"/>
        <color theme="1"/>
        <rFont val="Times New Roman"/>
        <charset val="186"/>
      </rPr>
      <t xml:space="preserve">                                          </t>
    </r>
    <r>
      <rPr>
        <sz val="10"/>
        <color theme="1"/>
        <rFont val="Times New Roman"/>
        <charset val="186"/>
      </rPr>
      <t> </t>
    </r>
  </si>
  <si>
    <t>Grąžtas</t>
  </si>
  <si>
    <t xml:space="preserve">Pagamintas iš HSS plieno m 35 su 5 % kobalto, metalui, Ø 2,0 mm ± 0,5%  </t>
  </si>
  <si>
    <t>Grąžtas metalui Specialist + Cobalt, iš HSS plieno m 35 su 5 proc kobalto, diametras 2,0  mm</t>
  </si>
  <si>
    <t>Modelis Specialist + Cobalt, Gamintojas Specialist, Vokietija</t>
  </si>
  <si>
    <t>Vnt.</t>
  </si>
  <si>
    <r>
      <rPr>
        <sz val="11"/>
        <color theme="1"/>
        <rFont val="Times New Roman"/>
        <charset val="186"/>
      </rPr>
      <t>2.</t>
    </r>
    <r>
      <rPr>
        <sz val="7"/>
        <color theme="1"/>
        <rFont val="Times New Roman"/>
        <charset val="186"/>
      </rPr>
      <t xml:space="preserve">                                          </t>
    </r>
    <r>
      <rPr>
        <sz val="10"/>
        <color theme="1"/>
        <rFont val="Times New Roman"/>
        <charset val="186"/>
      </rPr>
      <t> </t>
    </r>
  </si>
  <si>
    <t xml:space="preserve">Pagamintas iš HSS plieno m 35 su 5 % kobalto, metalui, Ø 2,5 mm ± 0,5%  </t>
  </si>
  <si>
    <t>Grąžtas metalui Specialist + Cobalt, iš HSS plieno m 35 su 5 proc kobalto, diametras 2,5  mm</t>
  </si>
  <si>
    <r>
      <rPr>
        <sz val="11"/>
        <color theme="1"/>
        <rFont val="Times New Roman"/>
        <charset val="186"/>
      </rPr>
      <t>3.</t>
    </r>
    <r>
      <rPr>
        <sz val="7"/>
        <color theme="1"/>
        <rFont val="Times New Roman"/>
        <charset val="186"/>
      </rPr>
      <t xml:space="preserve">                                          </t>
    </r>
    <r>
      <rPr>
        <sz val="10"/>
        <color theme="1"/>
        <rFont val="Times New Roman"/>
        <charset val="186"/>
      </rPr>
      <t> </t>
    </r>
  </si>
  <si>
    <t xml:space="preserve">Pagamintas iš HSS plieno m 35 su 5 % kobalto, metalui, Ø 3,0 mm ± 0,5%  </t>
  </si>
  <si>
    <t>Grąžtas metalui Specialist + Cobalt, iš HSS plieno m 35 su 5 proc kobalto, diametras 3,0  mm</t>
  </si>
  <si>
    <r>
      <rPr>
        <sz val="11"/>
        <color theme="1"/>
        <rFont val="Times New Roman"/>
        <charset val="186"/>
      </rPr>
      <t>4.</t>
    </r>
    <r>
      <rPr>
        <sz val="7"/>
        <color theme="1"/>
        <rFont val="Times New Roman"/>
        <charset val="186"/>
      </rPr>
      <t xml:space="preserve">                                          </t>
    </r>
    <r>
      <rPr>
        <sz val="10"/>
        <color theme="1"/>
        <rFont val="Times New Roman"/>
        <charset val="186"/>
      </rPr>
      <t> </t>
    </r>
  </si>
  <si>
    <t xml:space="preserve">Pagamintas iš HSS plieno m 35 su 5 % kobalto, metalui, Ø 3,2 mm ± 0,5%  </t>
  </si>
  <si>
    <t>Grąžtas metalui Specialist + Cobalt, iš HSS plieno m 35 su 5 proc kobalto, diametras 3,2  mm</t>
  </si>
  <si>
    <r>
      <rPr>
        <sz val="11"/>
        <color theme="1"/>
        <rFont val="Times New Roman"/>
        <charset val="186"/>
      </rPr>
      <t>5.</t>
    </r>
    <r>
      <rPr>
        <sz val="7"/>
        <color theme="1"/>
        <rFont val="Times New Roman"/>
        <charset val="186"/>
      </rPr>
      <t xml:space="preserve">                                          </t>
    </r>
    <r>
      <rPr>
        <sz val="10"/>
        <color theme="1"/>
        <rFont val="Times New Roman"/>
        <charset val="186"/>
      </rPr>
      <t> </t>
    </r>
  </si>
  <si>
    <t xml:space="preserve">Pagamintas iš HSS plieno m 35 su 5 % kobalto, metalui, Ø 3,5mm ± 0,5%  </t>
  </si>
  <si>
    <t>Grąžtas metalui Specialist + Cobalt, iš HSS plieno m 35 su 5 proc kobalto, diametras 3,5  mm</t>
  </si>
  <si>
    <r>
      <rPr>
        <sz val="11"/>
        <color theme="1"/>
        <rFont val="Times New Roman"/>
        <charset val="186"/>
      </rPr>
      <t>6.</t>
    </r>
    <r>
      <rPr>
        <sz val="7"/>
        <color theme="1"/>
        <rFont val="Times New Roman"/>
        <charset val="186"/>
      </rPr>
      <t xml:space="preserve">                                          </t>
    </r>
    <r>
      <rPr>
        <sz val="10"/>
        <color theme="1"/>
        <rFont val="Times New Roman"/>
        <charset val="186"/>
      </rPr>
      <t> </t>
    </r>
  </si>
  <si>
    <t xml:space="preserve">Pagamintas iš HSS plieno m 35 su 5 % kobalto, metalui, Ø 4,0 mm ± 0,5%  </t>
  </si>
  <si>
    <t>Grąžtas metalui Specialist + Cobalt, iš HSS plieno m 35 su 5 proc kobalto, diametras 4,0  mm</t>
  </si>
  <si>
    <r>
      <rPr>
        <sz val="11"/>
        <color theme="1"/>
        <rFont val="Times New Roman"/>
        <charset val="186"/>
      </rPr>
      <t>7.</t>
    </r>
    <r>
      <rPr>
        <sz val="7"/>
        <color theme="1"/>
        <rFont val="Times New Roman"/>
        <charset val="186"/>
      </rPr>
      <t xml:space="preserve">                                          </t>
    </r>
    <r>
      <rPr>
        <sz val="10"/>
        <color theme="1"/>
        <rFont val="Times New Roman"/>
        <charset val="186"/>
      </rPr>
      <t> </t>
    </r>
  </si>
  <si>
    <t xml:space="preserve">Pagamintas iš HSS plieno m 35 su 5 % kobalto, metalui, Ø 4,5 mm ± 0,5%  </t>
  </si>
  <si>
    <t>Grąžtas metalui Specialist + Cobalt, iš HSS plieno m 35 su 5 proc kobalto, diametras 4,5  mm</t>
  </si>
  <si>
    <r>
      <rPr>
        <sz val="11"/>
        <color theme="1"/>
        <rFont val="Times New Roman"/>
        <charset val="186"/>
      </rPr>
      <t>8.</t>
    </r>
    <r>
      <rPr>
        <sz val="7"/>
        <color theme="1"/>
        <rFont val="Times New Roman"/>
        <charset val="186"/>
      </rPr>
      <t xml:space="preserve">                                          </t>
    </r>
    <r>
      <rPr>
        <sz val="10"/>
        <color theme="1"/>
        <rFont val="Times New Roman"/>
        <charset val="186"/>
      </rPr>
      <t> </t>
    </r>
  </si>
  <si>
    <t xml:space="preserve">Pagamintas iš HSS plieno m 35 su 5 % kobalto, metalui, Ø 5,0 mm ± 0,5%  </t>
  </si>
  <si>
    <t>Grąžtas metalui Specialist + Cobalt, iš HSS plieno m 35 su 5 proc kobalto, diametras 5,0  mm</t>
  </si>
  <si>
    <r>
      <rPr>
        <sz val="11"/>
        <color theme="1"/>
        <rFont val="Times New Roman"/>
        <charset val="186"/>
      </rPr>
      <t>9.</t>
    </r>
    <r>
      <rPr>
        <sz val="7"/>
        <color theme="1"/>
        <rFont val="Times New Roman"/>
        <charset val="186"/>
      </rPr>
      <t xml:space="preserve">                                          </t>
    </r>
    <r>
      <rPr>
        <sz val="10"/>
        <color theme="1"/>
        <rFont val="Times New Roman"/>
        <charset val="186"/>
      </rPr>
      <t> </t>
    </r>
  </si>
  <si>
    <t xml:space="preserve">Pagamintas iš HSS plieno m 35 su 5 % kobalto, metalui, Ø 5,5 mm ± 0,5%  </t>
  </si>
  <si>
    <t>Grąžtas metalui Specialist + Cobalt, iš HSS plieno m 35 su 5 proc kobalto, diametras 5,5  mm</t>
  </si>
  <si>
    <r>
      <rPr>
        <sz val="11"/>
        <color theme="1"/>
        <rFont val="Times New Roman"/>
        <charset val="186"/>
      </rPr>
      <t>10.</t>
    </r>
    <r>
      <rPr>
        <sz val="7"/>
        <color theme="1"/>
        <rFont val="Times New Roman"/>
        <charset val="186"/>
      </rPr>
      <t xml:space="preserve">                                       </t>
    </r>
    <r>
      <rPr>
        <sz val="10"/>
        <color theme="1"/>
        <rFont val="Times New Roman"/>
        <charset val="186"/>
      </rPr>
      <t> </t>
    </r>
  </si>
  <si>
    <t xml:space="preserve">Pagamintas iš HSS plieno m 35 su 5 % kobalto, metalui, Ø 6,0 mm ± 0,5%  </t>
  </si>
  <si>
    <t>Grąžtas metalui Specialist + Cobalt, iš HSS plieno m 35 su 5 proc kobalto, diametras 6,0  mm</t>
  </si>
  <si>
    <r>
      <rPr>
        <sz val="11"/>
        <color theme="1"/>
        <rFont val="Times New Roman"/>
        <charset val="186"/>
      </rPr>
      <t>11.</t>
    </r>
    <r>
      <rPr>
        <sz val="7"/>
        <color theme="1"/>
        <rFont val="Times New Roman"/>
        <charset val="186"/>
      </rPr>
      <t xml:space="preserve">                                       </t>
    </r>
    <r>
      <rPr>
        <sz val="10"/>
        <color theme="1"/>
        <rFont val="Times New Roman"/>
        <charset val="186"/>
      </rPr>
      <t> </t>
    </r>
  </si>
  <si>
    <t xml:space="preserve">Pagamintas iš HSS plieno m 35 su 5 % kobalto, metalui, Ø 6,5 mm ± 0,5%  </t>
  </si>
  <si>
    <t>Grąžtas metalui Specialist + Cobalt, iš HSS plieno m 35 su 5 proc kobalto, diametras 6,5  mm</t>
  </si>
  <si>
    <r>
      <rPr>
        <sz val="11"/>
        <color theme="1"/>
        <rFont val="Times New Roman"/>
        <charset val="186"/>
      </rPr>
      <t>12.</t>
    </r>
    <r>
      <rPr>
        <sz val="7"/>
        <color theme="1"/>
        <rFont val="Times New Roman"/>
        <charset val="186"/>
      </rPr>
      <t xml:space="preserve">                                       </t>
    </r>
    <r>
      <rPr>
        <sz val="10"/>
        <color theme="1"/>
        <rFont val="Times New Roman"/>
        <charset val="186"/>
      </rPr>
      <t> </t>
    </r>
  </si>
  <si>
    <t xml:space="preserve">Pagamintas iš HSS plieno m 35 su 5 % kobalto, metalui, Ø 7,0 mm ± 0,5%  </t>
  </si>
  <si>
    <t>Grąžtas metalui Specialist + Cobalt, iš HSS plieno m 35 su 5 proc kobalto, diametras 7,0  mm</t>
  </si>
  <si>
    <r>
      <rPr>
        <sz val="11"/>
        <color theme="1"/>
        <rFont val="Times New Roman"/>
        <charset val="186"/>
      </rPr>
      <t>13.</t>
    </r>
    <r>
      <rPr>
        <sz val="7"/>
        <color theme="1"/>
        <rFont val="Times New Roman"/>
        <charset val="186"/>
      </rPr>
      <t xml:space="preserve">                                       </t>
    </r>
    <r>
      <rPr>
        <sz val="10"/>
        <color theme="1"/>
        <rFont val="Times New Roman"/>
        <charset val="186"/>
      </rPr>
      <t> </t>
    </r>
  </si>
  <si>
    <t xml:space="preserve">Pagamintas iš HSS plieno m 35 su 5 % kobalto, metalui, Ø 8,0 mm ± 0,5%  </t>
  </si>
  <si>
    <t>Grąžtas metalui Specialist + Cobalt, iš HSS plieno m 35 su 5 proc kobalto, diametras 8,0  mm</t>
  </si>
  <si>
    <r>
      <rPr>
        <sz val="11"/>
        <color theme="1"/>
        <rFont val="Times New Roman"/>
        <charset val="186"/>
      </rPr>
      <t>14.</t>
    </r>
    <r>
      <rPr>
        <sz val="7"/>
        <color theme="1"/>
        <rFont val="Times New Roman"/>
        <charset val="186"/>
      </rPr>
      <t xml:space="preserve">                                       </t>
    </r>
    <r>
      <rPr>
        <sz val="10"/>
        <color theme="1"/>
        <rFont val="Times New Roman"/>
        <charset val="186"/>
      </rPr>
      <t> </t>
    </r>
  </si>
  <si>
    <t xml:space="preserve">Pagamintas iš HSS plieno m 35 su 5 % kobalto, metalui, Ø 10,0 mm ± 0,5%  </t>
  </si>
  <si>
    <t>Grąžtas metalui Specialist + Cobalt, iš HSS plieno m 35 su 5 proc kobalto, diametras 10,0  mm</t>
  </si>
  <si>
    <r>
      <rPr>
        <sz val="11"/>
        <color theme="1"/>
        <rFont val="Times New Roman"/>
        <charset val="186"/>
      </rPr>
      <t>15.</t>
    </r>
    <r>
      <rPr>
        <sz val="7"/>
        <color theme="1"/>
        <rFont val="Times New Roman"/>
        <charset val="186"/>
      </rPr>
      <t xml:space="preserve">                                       </t>
    </r>
    <r>
      <rPr>
        <sz val="10"/>
        <color theme="1"/>
        <rFont val="Times New Roman"/>
        <charset val="186"/>
      </rPr>
      <t> </t>
    </r>
  </si>
  <si>
    <t xml:space="preserve">Pagamintas iš HSS plieno m 35 su 5 % kobalto, metalui, Ø 13,0 mm ± 0,5%  </t>
  </si>
  <si>
    <t>Grąžtas metalui Specialist + Cobalt, iš HSS plieno m 35 su 5 proc kobalto, diametras 13,0  mm</t>
  </si>
  <si>
    <r>
      <rPr>
        <sz val="11"/>
        <color theme="1"/>
        <rFont val="Times New Roman"/>
        <charset val="186"/>
      </rPr>
      <t>16.</t>
    </r>
    <r>
      <rPr>
        <sz val="7"/>
        <color theme="1"/>
        <rFont val="Times New Roman"/>
        <charset val="186"/>
      </rPr>
      <t xml:space="preserve">                                       </t>
    </r>
    <r>
      <rPr>
        <sz val="10"/>
        <color theme="1"/>
        <rFont val="Times New Roman"/>
        <charset val="186"/>
      </rPr>
      <t> </t>
    </r>
  </si>
  <si>
    <t xml:space="preserve">Pagamintas iš M2 plieno, padengtas titano danga, metalui, Ø 9,0 mm ± 0,5%  </t>
  </si>
  <si>
    <t>Grąžtas metalui Specialist + Titanium, iš M2 plieno, padengtas titano danga, diametras 9,0  mm</t>
  </si>
  <si>
    <t>Modelis Specialist + Titanium, Gamintojas Specialist, Vokietija</t>
  </si>
  <si>
    <r>
      <rPr>
        <sz val="11"/>
        <color theme="1"/>
        <rFont val="Times New Roman"/>
        <charset val="186"/>
      </rPr>
      <t>17.</t>
    </r>
    <r>
      <rPr>
        <sz val="7"/>
        <color theme="1"/>
        <rFont val="Times New Roman"/>
        <charset val="186"/>
      </rPr>
      <t xml:space="preserve">                                       </t>
    </r>
    <r>
      <rPr>
        <sz val="10"/>
        <color theme="1"/>
        <rFont val="Times New Roman"/>
        <charset val="186"/>
      </rPr>
      <t> </t>
    </r>
  </si>
  <si>
    <t xml:space="preserve">Pagamintas iš M2 plieno, padengtas titano danga, metalui, Ø 9,5 mm ± 0,5%  </t>
  </si>
  <si>
    <t>Grąžtas metalui Specialist + Titanium, iš M2 plieno, padengtas titano danga, diametras 9,5  mm</t>
  </si>
  <si>
    <r>
      <rPr>
        <sz val="11"/>
        <color theme="1"/>
        <rFont val="Times New Roman"/>
        <charset val="186"/>
      </rPr>
      <t>18.</t>
    </r>
    <r>
      <rPr>
        <sz val="7"/>
        <color theme="1"/>
        <rFont val="Times New Roman"/>
        <charset val="186"/>
      </rPr>
      <t xml:space="preserve">                                       </t>
    </r>
    <r>
      <rPr>
        <sz val="10"/>
        <color theme="1"/>
        <rFont val="Times New Roman"/>
        <charset val="186"/>
      </rPr>
      <t> </t>
    </r>
  </si>
  <si>
    <t>Pagamintas iš M2 plieno, DIN 340, metalui, Ø 3,0 x 70 mm ± 0,5%  .</t>
  </si>
  <si>
    <t>Grąžtas metalui Specialist + Titanium, iš M2 plieno, DIN340, matmenys 3,0x70  mm</t>
  </si>
  <si>
    <r>
      <rPr>
        <sz val="11"/>
        <color theme="1"/>
        <rFont val="Times New Roman"/>
        <charset val="186"/>
      </rPr>
      <t>19.</t>
    </r>
    <r>
      <rPr>
        <sz val="7"/>
        <color theme="1"/>
        <rFont val="Times New Roman"/>
        <charset val="186"/>
      </rPr>
      <t xml:space="preserve">                                       </t>
    </r>
    <r>
      <rPr>
        <sz val="10"/>
        <color theme="1"/>
        <rFont val="Times New Roman"/>
        <charset val="186"/>
      </rPr>
      <t> </t>
    </r>
  </si>
  <si>
    <t>Pagamintas iš M2 plieno, DIN 340, metalui, Ø 3,5 x 70 mm± 0,5%  .</t>
  </si>
  <si>
    <t>Grąžtas metalui Specialist + Titanium, iš M2 plieno, DIN340, matmenys 3,5x70  mm</t>
  </si>
  <si>
    <r>
      <rPr>
        <sz val="11"/>
        <color theme="1"/>
        <rFont val="Times New Roman"/>
        <charset val="186"/>
      </rPr>
      <t>20.</t>
    </r>
    <r>
      <rPr>
        <sz val="7"/>
        <color theme="1"/>
        <rFont val="Times New Roman"/>
        <charset val="186"/>
      </rPr>
      <t xml:space="preserve">                                       </t>
    </r>
    <r>
      <rPr>
        <sz val="10"/>
        <color theme="1"/>
        <rFont val="Times New Roman"/>
        <charset val="186"/>
      </rPr>
      <t> </t>
    </r>
  </si>
  <si>
    <t>Pagamintas iš M2 plieno, DIN 340, metalui, Ø 4,0 x 80 mm ± 0,5%  .</t>
  </si>
  <si>
    <t>Grąžtas metalui Specialist + Titanium, iš M2 plieno, DIN340, matmenys 4,0x80  mm</t>
  </si>
  <si>
    <r>
      <rPr>
        <sz val="11"/>
        <color theme="1"/>
        <rFont val="Times New Roman"/>
        <charset val="186"/>
      </rPr>
      <t>21.</t>
    </r>
    <r>
      <rPr>
        <sz val="7"/>
        <color theme="1"/>
        <rFont val="Times New Roman"/>
        <charset val="186"/>
      </rPr>
      <t xml:space="preserve">                                       </t>
    </r>
    <r>
      <rPr>
        <sz val="10"/>
        <color theme="1"/>
        <rFont val="Times New Roman"/>
        <charset val="186"/>
      </rPr>
      <t> </t>
    </r>
  </si>
  <si>
    <t>Pagamintas iš M2 plieno, DIN 340, metalui, Ø 5,0 x 90 mm. ± 0,5%  .</t>
  </si>
  <si>
    <t>Grąžtas metalui Specialist + Titanium, iš M2 plieno, DIN340, matmenys 5,0x90  mm</t>
  </si>
  <si>
    <r>
      <rPr>
        <sz val="11"/>
        <color theme="1"/>
        <rFont val="Times New Roman"/>
        <charset val="186"/>
      </rPr>
      <t>22.</t>
    </r>
    <r>
      <rPr>
        <sz val="7"/>
        <color theme="1"/>
        <rFont val="Times New Roman"/>
        <charset val="186"/>
      </rPr>
      <t xml:space="preserve">                                       </t>
    </r>
    <r>
      <rPr>
        <sz val="10"/>
        <color theme="1"/>
        <rFont val="Times New Roman"/>
        <charset val="186"/>
      </rPr>
      <t> </t>
    </r>
  </si>
  <si>
    <t>Pagamintas iš M2 plieno, DIN 340, metalui, Ø 6,0 x 95 mm. ± 0,5%  .</t>
  </si>
  <si>
    <t>Grąžtas metalui Specialist + Titanium, iš M2 plieno, DIN340, matmenys 6,0x95  mm</t>
  </si>
  <si>
    <r>
      <rPr>
        <sz val="11"/>
        <color theme="1"/>
        <rFont val="Times New Roman"/>
        <charset val="186"/>
      </rPr>
      <t>23.</t>
    </r>
    <r>
      <rPr>
        <sz val="7"/>
        <color theme="1"/>
        <rFont val="Times New Roman"/>
        <charset val="186"/>
      </rPr>
      <t xml:space="preserve">                                       </t>
    </r>
    <r>
      <rPr>
        <sz val="10"/>
        <color theme="1"/>
        <rFont val="Times New Roman"/>
        <charset val="186"/>
      </rPr>
      <t> </t>
    </r>
  </si>
  <si>
    <t>Pagamintas iš M2 plieno, DIN 340, metalui, Ø 8,0 x 105 mm. ± 0,5%  .</t>
  </si>
  <si>
    <t>Grąžtas metalui Specialist + Titanium, iš M2 plieno, DIN340, matmenys 8,0x105  mm</t>
  </si>
  <si>
    <r>
      <rPr>
        <sz val="11"/>
        <color theme="1"/>
        <rFont val="Times New Roman"/>
        <charset val="186"/>
      </rPr>
      <t>24.</t>
    </r>
    <r>
      <rPr>
        <sz val="7"/>
        <color theme="1"/>
        <rFont val="Times New Roman"/>
        <charset val="186"/>
      </rPr>
      <t xml:space="preserve">                                       </t>
    </r>
    <r>
      <rPr>
        <sz val="10"/>
        <color theme="1"/>
        <rFont val="Times New Roman"/>
        <charset val="186"/>
      </rPr>
      <t> </t>
    </r>
  </si>
  <si>
    <t xml:space="preserve">Pagamintas iš M2 plieno, DIN 340, metalui, Ø 10,0 x 115 mm. ± 0,5%  </t>
  </si>
  <si>
    <t>Grąžtas metalui Specialist + Titanium, iš M2 plieno, DIN340, matmenys 10,0x115  mm</t>
  </si>
  <si>
    <r>
      <rPr>
        <sz val="11"/>
        <color theme="1"/>
        <rFont val="Times New Roman"/>
        <charset val="186"/>
      </rPr>
      <t>25.</t>
    </r>
    <r>
      <rPr>
        <sz val="7"/>
        <color theme="1"/>
        <rFont val="Times New Roman"/>
        <charset val="186"/>
      </rPr>
      <t xml:space="preserve">                                       </t>
    </r>
    <r>
      <rPr>
        <sz val="10"/>
        <color theme="1"/>
        <rFont val="Times New Roman"/>
        <charset val="186"/>
      </rPr>
      <t> </t>
    </r>
  </si>
  <si>
    <t xml:space="preserve">Grąžtas  su kietmetaliu SDS +
</t>
  </si>
  <si>
    <t>Tipo SPEEDHAMER, Betonui Ø 3,5 x 50/110 mm</t>
  </si>
  <si>
    <t>Grąžtas  su kietmetaliu SPEEDHAMER SDS +, skirtas gręžti betoną, mūrą, granitą, matmenys 3,5 x 50/110 mm</t>
  </si>
  <si>
    <t>Modelis Irwin Speedhamer, Gamintojas Irwin, JAV</t>
  </si>
  <si>
    <r>
      <rPr>
        <sz val="11"/>
        <color theme="1"/>
        <rFont val="Times New Roman"/>
        <charset val="186"/>
      </rPr>
      <t>26.</t>
    </r>
    <r>
      <rPr>
        <sz val="7"/>
        <color theme="1"/>
        <rFont val="Times New Roman"/>
        <charset val="186"/>
      </rPr>
      <t xml:space="preserve">                                       </t>
    </r>
    <r>
      <rPr>
        <sz val="10"/>
        <color theme="1"/>
        <rFont val="Times New Roman"/>
        <charset val="186"/>
      </rPr>
      <t> </t>
    </r>
  </si>
  <si>
    <t>Tipo SPEEDHAMER, Betonui Ø 4,0x 50/110 mm ± 0,5%  .</t>
  </si>
  <si>
    <t>Grąžtas  su kietmetaliu SPEEDHAMER SDS +, skirtas gręžti betoną, mūrą, granitą, matmenys 4,0 x 50/110 mm</t>
  </si>
  <si>
    <r>
      <rPr>
        <sz val="11"/>
        <color theme="1"/>
        <rFont val="Times New Roman"/>
        <charset val="186"/>
      </rPr>
      <t>27.</t>
    </r>
    <r>
      <rPr>
        <sz val="7"/>
        <color theme="1"/>
        <rFont val="Times New Roman"/>
        <charset val="186"/>
      </rPr>
      <t xml:space="preserve">                                       </t>
    </r>
    <r>
      <rPr>
        <sz val="10"/>
        <color theme="1"/>
        <rFont val="Times New Roman"/>
        <charset val="186"/>
      </rPr>
      <t> </t>
    </r>
  </si>
  <si>
    <t>Tipo SPEEDHAMER, Betonui Ø 5 x 50/110 mm ± 0,5%  .</t>
  </si>
  <si>
    <t>Grąžtas  su kietmetaliu SPEEDHAMER SDS +, skirtas gręžti betoną, mūrą, granitą, matmenys 5,0 x 50/110 mm</t>
  </si>
  <si>
    <r>
      <rPr>
        <sz val="11"/>
        <color theme="1"/>
        <rFont val="Times New Roman"/>
        <charset val="186"/>
      </rPr>
      <t>28.</t>
    </r>
    <r>
      <rPr>
        <sz val="7"/>
        <color theme="1"/>
        <rFont val="Times New Roman"/>
        <charset val="186"/>
      </rPr>
      <t xml:space="preserve">                                       </t>
    </r>
    <r>
      <rPr>
        <sz val="10"/>
        <color theme="1"/>
        <rFont val="Times New Roman"/>
        <charset val="186"/>
      </rPr>
      <t> </t>
    </r>
  </si>
  <si>
    <t>Tipo SPEEDHAMER, Betonui Ø 5 x 150/210 mm ± 0,5%  .</t>
  </si>
  <si>
    <t>Grąžtas  su kietmetaliu SPEEDHAMER SDS +, skirtas gręžti betoną, mūrą, granitą, matmenys 5,0 x 150/210 mm</t>
  </si>
  <si>
    <r>
      <rPr>
        <sz val="11"/>
        <color theme="1"/>
        <rFont val="Times New Roman"/>
        <charset val="186"/>
      </rPr>
      <t>29.</t>
    </r>
    <r>
      <rPr>
        <sz val="7"/>
        <color theme="1"/>
        <rFont val="Times New Roman"/>
        <charset val="186"/>
      </rPr>
      <t xml:space="preserve">                                       </t>
    </r>
    <r>
      <rPr>
        <sz val="10"/>
        <color theme="1"/>
        <rFont val="Times New Roman"/>
        <charset val="186"/>
      </rPr>
      <t> </t>
    </r>
  </si>
  <si>
    <t>Tipo SPEEDHAMER, Betonui Ø 5,5 x 100/160 mm ± 0,5%  .</t>
  </si>
  <si>
    <t>Grąžtas  su kietmetaliu SPEEDHAMER SDS +, skirtas gręžti betoną, mūrą, granitą, matmenys 5,5 x 100/160 mm</t>
  </si>
  <si>
    <r>
      <rPr>
        <sz val="11"/>
        <color theme="1"/>
        <rFont val="Times New Roman"/>
        <charset val="186"/>
      </rPr>
      <t>30.</t>
    </r>
    <r>
      <rPr>
        <sz val="7"/>
        <color theme="1"/>
        <rFont val="Times New Roman"/>
        <charset val="186"/>
      </rPr>
      <t xml:space="preserve">                                       </t>
    </r>
    <r>
      <rPr>
        <sz val="10"/>
        <color theme="1"/>
        <rFont val="Times New Roman"/>
        <charset val="186"/>
      </rPr>
      <t> </t>
    </r>
  </si>
  <si>
    <t>Tipo SPEEDHAMER, Betonui Ø 6 x 50/110 mm ± 0,5%  .</t>
  </si>
  <si>
    <t>Grąžtas  su kietmetaliu SPEEDHAMER SDS +, skirtas gręžti betoną, mūrą, granitą, matmenys 6,0 x 50/110 mm</t>
  </si>
  <si>
    <r>
      <rPr>
        <sz val="11"/>
        <color theme="1"/>
        <rFont val="Times New Roman"/>
        <charset val="186"/>
      </rPr>
      <t>31.</t>
    </r>
    <r>
      <rPr>
        <sz val="7"/>
        <color theme="1"/>
        <rFont val="Times New Roman"/>
        <charset val="186"/>
      </rPr>
      <t xml:space="preserve">                                       </t>
    </r>
    <r>
      <rPr>
        <sz val="10"/>
        <color theme="1"/>
        <rFont val="Times New Roman"/>
        <charset val="186"/>
      </rPr>
      <t> </t>
    </r>
  </si>
  <si>
    <t>Tipo SPEEDHAMER, Betonui Ø 6 x 150/210 mm ± 0,5%  .</t>
  </si>
  <si>
    <t>Grąžtas  su kietmetaliu SPEEDHAMER SDS +, skirtas gręžti betoną, mūrą, granitą, matmenys 6,0 x 150/210 mm</t>
  </si>
  <si>
    <r>
      <rPr>
        <sz val="11"/>
        <color theme="1"/>
        <rFont val="Times New Roman"/>
        <charset val="186"/>
      </rPr>
      <t>32.</t>
    </r>
    <r>
      <rPr>
        <sz val="7"/>
        <color theme="1"/>
        <rFont val="Times New Roman"/>
        <charset val="186"/>
      </rPr>
      <t xml:space="preserve">                                       </t>
    </r>
    <r>
      <rPr>
        <sz val="10"/>
        <color theme="1"/>
        <rFont val="Times New Roman"/>
        <charset val="186"/>
      </rPr>
      <t> </t>
    </r>
  </si>
  <si>
    <t>Tipo SPEEDHAMER, Betonui Ø 6 x 400/460 mm ± 0,5%  .</t>
  </si>
  <si>
    <t>Grąžtas  su kietmetaliu SPEEDHAMER SDS +, skirtas gręžti betoną, mūrą, granitą, matmenys 6,0 x 400/460 mm</t>
  </si>
  <si>
    <r>
      <rPr>
        <sz val="11"/>
        <color theme="1"/>
        <rFont val="Times New Roman"/>
        <charset val="186"/>
      </rPr>
      <t>33.</t>
    </r>
    <r>
      <rPr>
        <sz val="7"/>
        <color theme="1"/>
        <rFont val="Times New Roman"/>
        <charset val="186"/>
      </rPr>
      <t xml:space="preserve">                                       </t>
    </r>
    <r>
      <rPr>
        <sz val="10"/>
        <color theme="1"/>
        <rFont val="Times New Roman"/>
        <charset val="186"/>
      </rPr>
      <t> </t>
    </r>
  </si>
  <si>
    <t>Tipo SPEEDHAMER, Betonui Ø 6,5 x 150/210 mm ± 0,5%  .</t>
  </si>
  <si>
    <t>Grąžtas  su kietmetaliu SPEEDHAMER SDS +, skirtas gręžti betoną, mūrą, granitą, matmenys 6,5 x 150/210 mm</t>
  </si>
  <si>
    <r>
      <rPr>
        <sz val="11"/>
        <color theme="1"/>
        <rFont val="Times New Roman"/>
        <charset val="186"/>
      </rPr>
      <t>34.</t>
    </r>
    <r>
      <rPr>
        <sz val="7"/>
        <color theme="1"/>
        <rFont val="Times New Roman"/>
        <charset val="186"/>
      </rPr>
      <t xml:space="preserve">                                       </t>
    </r>
    <r>
      <rPr>
        <sz val="10"/>
        <color theme="1"/>
        <rFont val="Times New Roman"/>
        <charset val="186"/>
      </rPr>
      <t> </t>
    </r>
  </si>
  <si>
    <t>Tipo SPEEDHAMER, Betonui Ø 7 x 100/160 mm ± 0,5%  .</t>
  </si>
  <si>
    <t>Grąžtas  su kietmetaliu SPEEDHAMER SDS +, skirtas gręžti betoną, mūrą, granitą, matmenys 7,0 x 100/160 mm</t>
  </si>
  <si>
    <r>
      <rPr>
        <sz val="11"/>
        <color theme="1"/>
        <rFont val="Times New Roman"/>
        <charset val="186"/>
      </rPr>
      <t>35.</t>
    </r>
    <r>
      <rPr>
        <sz val="7"/>
        <color theme="1"/>
        <rFont val="Times New Roman"/>
        <charset val="186"/>
      </rPr>
      <t xml:space="preserve">                                       </t>
    </r>
    <r>
      <rPr>
        <sz val="10"/>
        <color theme="1"/>
        <rFont val="Times New Roman"/>
        <charset val="186"/>
      </rPr>
      <t> </t>
    </r>
  </si>
  <si>
    <t>Tipo SPEEDHAMER, Betonui Ø 8 x 100/160 mm ± 0,5%  .</t>
  </si>
  <si>
    <t>Grąžtas  su kietmetaliu SPEEDHAMER SDS +, skirtas gręžti betoną, mūrą, granitą, matmenys 8,0 x 100/160 mm</t>
  </si>
  <si>
    <r>
      <rPr>
        <sz val="11"/>
        <color theme="1"/>
        <rFont val="Times New Roman"/>
        <charset val="186"/>
      </rPr>
      <t>36.</t>
    </r>
    <r>
      <rPr>
        <sz val="7"/>
        <color theme="1"/>
        <rFont val="Times New Roman"/>
        <charset val="186"/>
      </rPr>
      <t xml:space="preserve">                                       </t>
    </r>
    <r>
      <rPr>
        <sz val="10"/>
        <color theme="1"/>
        <rFont val="Times New Roman"/>
        <charset val="186"/>
      </rPr>
      <t> </t>
    </r>
  </si>
  <si>
    <t>Tipo SPEEDHAMER, Betonui Ø 8 x 540/600 mm ± 0,5%  .</t>
  </si>
  <si>
    <t>Grąžtas  su kietmetaliu SPEEDHAMER SDS +, skirtas gręžti betoną, mūrą, granitą, matmenys 8,0 x 540/600 mm</t>
  </si>
  <si>
    <r>
      <rPr>
        <sz val="11"/>
        <color theme="1"/>
        <rFont val="Times New Roman"/>
        <charset val="186"/>
      </rPr>
      <t>37.</t>
    </r>
    <r>
      <rPr>
        <sz val="7"/>
        <color theme="1"/>
        <rFont val="Times New Roman"/>
        <charset val="186"/>
      </rPr>
      <t xml:space="preserve">                                       </t>
    </r>
    <r>
      <rPr>
        <sz val="10"/>
        <color theme="1"/>
        <rFont val="Times New Roman"/>
        <charset val="186"/>
      </rPr>
      <t> </t>
    </r>
  </si>
  <si>
    <t>Tipo SPEEDHAMER, Betonui Ø 10 x 100/160 mm ± 0,5%  .</t>
  </si>
  <si>
    <t>Grąžtas  su kietmetaliu SPEEDHAMER SDS +, skirtas gręžti betoną, mūrą, granitą, matmenys 10,0 x 100/160 mm</t>
  </si>
  <si>
    <r>
      <rPr>
        <sz val="11"/>
        <color theme="1"/>
        <rFont val="Times New Roman"/>
        <charset val="186"/>
      </rPr>
      <t>38.</t>
    </r>
    <r>
      <rPr>
        <sz val="7"/>
        <color theme="1"/>
        <rFont val="Times New Roman"/>
        <charset val="186"/>
      </rPr>
      <t xml:space="preserve">                                       </t>
    </r>
    <r>
      <rPr>
        <sz val="10"/>
        <color theme="1"/>
        <rFont val="Times New Roman"/>
        <charset val="186"/>
      </rPr>
      <t> </t>
    </r>
  </si>
  <si>
    <t>Tipo SPEEDHAMER, Betonui Ø 10 x 540/600 mm± 0,5%  .</t>
  </si>
  <si>
    <t>Grąžtas  su kietmetaliu SPEEDHAMER SDS +, skirtas gręžti betoną, mūrą, granitą, matmenys 10,0 x 540/600 mm</t>
  </si>
  <si>
    <r>
      <rPr>
        <sz val="11"/>
        <color theme="1"/>
        <rFont val="Times New Roman"/>
        <charset val="186"/>
      </rPr>
      <t>39.</t>
    </r>
    <r>
      <rPr>
        <sz val="7"/>
        <color theme="1"/>
        <rFont val="Times New Roman"/>
        <charset val="186"/>
      </rPr>
      <t xml:space="preserve">                                       </t>
    </r>
    <r>
      <rPr>
        <sz val="10"/>
        <color theme="1"/>
        <rFont val="Times New Roman"/>
        <charset val="186"/>
      </rPr>
      <t> </t>
    </r>
  </si>
  <si>
    <t>Tipo SPEEDHAMER, Betonui Ø 12 x 100/160 mm ± 0,5%  .</t>
  </si>
  <si>
    <t>Grąžtas  su kietmetaliu SPEEDHAMER SDS +, skirtas gręžti betoną, mūrą, granitą, matmenys 12,0 x 100/160 mm</t>
  </si>
  <si>
    <r>
      <rPr>
        <sz val="11"/>
        <color theme="1"/>
        <rFont val="Times New Roman"/>
        <charset val="186"/>
      </rPr>
      <t>40.</t>
    </r>
    <r>
      <rPr>
        <sz val="7"/>
        <color theme="1"/>
        <rFont val="Times New Roman"/>
        <charset val="186"/>
      </rPr>
      <t xml:space="preserve">                                       </t>
    </r>
    <r>
      <rPr>
        <sz val="10"/>
        <color theme="1"/>
        <rFont val="Times New Roman"/>
        <charset val="186"/>
      </rPr>
      <t> </t>
    </r>
  </si>
  <si>
    <t>Tipo SPEEDHAMER, Betonui Ø 12 x 740/800 mm ± 0,5%  .</t>
  </si>
  <si>
    <t>Grąžtas  su kietmetaliu SPEEDHAMER SDS +, skirtas gręžti betoną, mūrą, granitą, matmenys 12,0 x 740/800 mm</t>
  </si>
  <si>
    <r>
      <rPr>
        <sz val="11"/>
        <color theme="1"/>
        <rFont val="Times New Roman"/>
        <charset val="186"/>
      </rPr>
      <t>41.</t>
    </r>
    <r>
      <rPr>
        <sz val="7"/>
        <color theme="1"/>
        <rFont val="Times New Roman"/>
        <charset val="186"/>
      </rPr>
      <t xml:space="preserve">                                       </t>
    </r>
    <r>
      <rPr>
        <sz val="10"/>
        <color theme="1"/>
        <rFont val="Times New Roman"/>
        <charset val="186"/>
      </rPr>
      <t> </t>
    </r>
  </si>
  <si>
    <t>Tipo SPEEDHAMER, Betonui Ø 14 x 100/160 mm ± 0,5%  .</t>
  </si>
  <si>
    <t>Grąžtas  su kietmetaliu SPEEDHAMER SDS +, skirtas gręžti betoną, mūrą, granitą, matmenys 14,0 x 100/160 mm</t>
  </si>
  <si>
    <r>
      <rPr>
        <sz val="11"/>
        <color theme="1"/>
        <rFont val="Times New Roman"/>
        <charset val="186"/>
      </rPr>
      <t>42.</t>
    </r>
    <r>
      <rPr>
        <sz val="7"/>
        <color theme="1"/>
        <rFont val="Times New Roman"/>
        <charset val="186"/>
      </rPr>
      <t xml:space="preserve">                                       </t>
    </r>
    <r>
      <rPr>
        <sz val="10"/>
        <color theme="1"/>
        <rFont val="Times New Roman"/>
        <charset val="186"/>
      </rPr>
      <t> </t>
    </r>
  </si>
  <si>
    <t>Tipo SPEEDHAMER, Betonui Ø 14 x 940/1000 mm. ± 0,5%  .</t>
  </si>
  <si>
    <t>Grąžtas  su kietmetaliu SPEEDHAMER SDS +, skirtas gręžti betoną, mūrą, granitą, matmenys 14,0 x 940/1000 mm</t>
  </si>
  <si>
    <r>
      <rPr>
        <sz val="11"/>
        <color theme="1"/>
        <rFont val="Times New Roman"/>
        <charset val="186"/>
      </rPr>
      <t>43.</t>
    </r>
    <r>
      <rPr>
        <sz val="7"/>
        <color theme="1"/>
        <rFont val="Times New Roman"/>
        <charset val="186"/>
      </rPr>
      <t xml:space="preserve">                                       </t>
    </r>
    <r>
      <rPr>
        <sz val="10"/>
        <color theme="1"/>
        <rFont val="Times New Roman"/>
        <charset val="186"/>
      </rPr>
      <t> </t>
    </r>
  </si>
  <si>
    <t>Tipo SPEEDHAMER, Betonui Ø 16 x 100/160 mm ± 0,5%  .</t>
  </si>
  <si>
    <t>Grąžtas  su kietmetaliu SPEEDHAMER SDS +, skirtas gręžti betoną, mūrą, granitą, matmenys 16,0 x 100/160 mm</t>
  </si>
  <si>
    <r>
      <rPr>
        <sz val="11"/>
        <color theme="1"/>
        <rFont val="Times New Roman"/>
        <charset val="186"/>
      </rPr>
      <t>44.</t>
    </r>
    <r>
      <rPr>
        <sz val="7"/>
        <color theme="1"/>
        <rFont val="Times New Roman"/>
        <charset val="186"/>
      </rPr>
      <t xml:space="preserve">                                       </t>
    </r>
    <r>
      <rPr>
        <sz val="10"/>
        <color theme="1"/>
        <rFont val="Times New Roman"/>
        <charset val="186"/>
      </rPr>
      <t> </t>
    </r>
  </si>
  <si>
    <t>Tipo SPEEDHAMER, Betonui Ø 18 x 940/1000 mm. ± 0,5%  .</t>
  </si>
  <si>
    <t>Grąžtas  su kietmetaliu SPEEDHAMER SDS +, skirtas gręžti betoną, mūrą, granitą, matmenys 18,0 x 940/1000 mm</t>
  </si>
  <si>
    <r>
      <rPr>
        <sz val="11"/>
        <color theme="1"/>
        <rFont val="Times New Roman"/>
        <charset val="186"/>
      </rPr>
      <t>45.</t>
    </r>
    <r>
      <rPr>
        <sz val="7"/>
        <color theme="1"/>
        <rFont val="Times New Roman"/>
        <charset val="186"/>
      </rPr>
      <t xml:space="preserve">                                       </t>
    </r>
    <r>
      <rPr>
        <sz val="10"/>
        <color theme="1"/>
        <rFont val="Times New Roman"/>
        <charset val="186"/>
      </rPr>
      <t> </t>
    </r>
  </si>
  <si>
    <t>Tipo SPEEDHAMER, Betonui Ø 20 x 940/1000 mm. ± 0,5%  .</t>
  </si>
  <si>
    <t>Grąžtas  su kietmetaliu SPEEDHAMER SDS +, skirtas gręžti betoną, mūrą, granitą, matmenys 20,0 x 940/1000 mm</t>
  </si>
  <si>
    <r>
      <rPr>
        <sz val="11"/>
        <color theme="1"/>
        <rFont val="Times New Roman"/>
        <charset val="186"/>
      </rPr>
      <t>46.</t>
    </r>
    <r>
      <rPr>
        <sz val="7"/>
        <color theme="1"/>
        <rFont val="Times New Roman"/>
        <charset val="186"/>
      </rPr>
      <t xml:space="preserve">                                       </t>
    </r>
    <r>
      <rPr>
        <sz val="10"/>
        <color theme="1"/>
        <rFont val="Times New Roman"/>
        <charset val="186"/>
      </rPr>
      <t> </t>
    </r>
  </si>
  <si>
    <t>Tipo SPEEDHAMER, Betonui Ø 22 x 940/1000 mm. ± 0,5%  .</t>
  </si>
  <si>
    <t>Grąžtas  su kietmetaliu SPEEDHAMER SDS +, skirtas gręžti betoną, mūrą, granitą, matmenys 22,0 x 940/1000 mm</t>
  </si>
  <si>
    <r>
      <rPr>
        <sz val="11"/>
        <color theme="1"/>
        <rFont val="Times New Roman"/>
        <charset val="186"/>
      </rPr>
      <t>47.</t>
    </r>
    <r>
      <rPr>
        <sz val="7"/>
        <color theme="1"/>
        <rFont val="Times New Roman"/>
        <charset val="186"/>
      </rPr>
      <t xml:space="preserve">                                       </t>
    </r>
    <r>
      <rPr>
        <sz val="10"/>
        <color theme="1"/>
        <rFont val="Times New Roman"/>
        <charset val="186"/>
      </rPr>
      <t> </t>
    </r>
  </si>
  <si>
    <t>Tipo SPEEDHAMER QUAD, Armuotam betonui Ø 6 x 100/160 mm. ± 0,5%  .</t>
  </si>
  <si>
    <t>Grąžtas  su kietmetaliu SPEEDHAMER QUAD SDS +, skirtas gręžti mūrą, visų tipų akmenis, armuotą betoną, matmenys 6,0 x 100/160 mm</t>
  </si>
  <si>
    <t>Irwin Speedhammer Quad, Gamintojas Irwin, JAV</t>
  </si>
  <si>
    <r>
      <rPr>
        <sz val="11"/>
        <color theme="1"/>
        <rFont val="Times New Roman"/>
        <charset val="186"/>
      </rPr>
      <t>48.</t>
    </r>
    <r>
      <rPr>
        <sz val="7"/>
        <color theme="1"/>
        <rFont val="Times New Roman"/>
        <charset val="186"/>
      </rPr>
      <t xml:space="preserve">                                       </t>
    </r>
    <r>
      <rPr>
        <sz val="10"/>
        <color theme="1"/>
        <rFont val="Times New Roman"/>
        <charset val="186"/>
      </rPr>
      <t> </t>
    </r>
  </si>
  <si>
    <t>Tipo SPEEDHAMER QUAD, Armuotam betonui Ø 8 x 200/260 mm. ± 0,5%  .</t>
  </si>
  <si>
    <t>Grąžtas  su kietmetaliu SPEEDHAMER QUAD SDS +, skirtas gręžti mūrą, visų tipų akmenis, armuotą betoną, matmenys 8,0 x 200/260 mm</t>
  </si>
  <si>
    <r>
      <rPr>
        <sz val="11"/>
        <color theme="1"/>
        <rFont val="Times New Roman"/>
        <charset val="186"/>
      </rPr>
      <t>49.</t>
    </r>
    <r>
      <rPr>
        <sz val="7"/>
        <color theme="1"/>
        <rFont val="Times New Roman"/>
        <charset val="186"/>
      </rPr>
      <t xml:space="preserve">                                       </t>
    </r>
    <r>
      <rPr>
        <sz val="10"/>
        <color theme="1"/>
        <rFont val="Times New Roman"/>
        <charset val="186"/>
      </rPr>
      <t> </t>
    </r>
  </si>
  <si>
    <t>Grąžtas  su kietmetaliu SDS MAX QUATTRO</t>
  </si>
  <si>
    <t>Keturgubas kietmetalis, pagamintas iš vientiso kietmetalio lydinio, Ø 22 x 800/920 mm. ± 0,5%  .</t>
  </si>
  <si>
    <t>Grąžtas  su kietmetaliu SDS MAX QUATTRO, turi keturgubo kietmetalio, pagaminto iš vientiso ypač tvirto kietmetalio lydinio, matmenys 22,0 x 800/920 mm</t>
  </si>
  <si>
    <t>Modelis Specialist + Quattro, Gamintojas Specialist, Vokietija</t>
  </si>
  <si>
    <r>
      <rPr>
        <sz val="11"/>
        <color theme="1"/>
        <rFont val="Times New Roman"/>
        <charset val="186"/>
      </rPr>
      <t>50.</t>
    </r>
    <r>
      <rPr>
        <sz val="7"/>
        <color theme="1"/>
        <rFont val="Times New Roman"/>
        <charset val="186"/>
      </rPr>
      <t xml:space="preserve">                                       </t>
    </r>
    <r>
      <rPr>
        <sz val="10"/>
        <color theme="1"/>
        <rFont val="Times New Roman"/>
        <charset val="186"/>
      </rPr>
      <t> </t>
    </r>
  </si>
  <si>
    <t>Keturgubas kietmetalis, pagamintas iš vientiso kietmetalio lydinio, Ø 25 x 800/920 mm. ± 0,5%  .</t>
  </si>
  <si>
    <t>Grąžtas  su kietmetaliu SDS MAX QUATTRO, turi keturgubo kietmetalio, pagaminto iš vientiso ypač tvirto kietmetalio lydinio, matmenys 35,0 x 800/920 mm</t>
  </si>
  <si>
    <t>Modelis Specialist + Quattro SDS Max, Gamintojas Specialist, Vokietija</t>
  </si>
  <si>
    <r>
      <rPr>
        <sz val="11"/>
        <color theme="1"/>
        <rFont val="Times New Roman"/>
        <charset val="186"/>
      </rPr>
      <t>51.</t>
    </r>
    <r>
      <rPr>
        <sz val="7"/>
        <color theme="1"/>
        <rFont val="Times New Roman"/>
        <charset val="186"/>
      </rPr>
      <t xml:space="preserve">                                       </t>
    </r>
    <r>
      <rPr>
        <sz val="10"/>
        <color theme="1"/>
        <rFont val="Times New Roman"/>
        <charset val="186"/>
      </rPr>
      <t> </t>
    </r>
  </si>
  <si>
    <t>Keturgubas kietmetalis, pagamintas iš vientiso kietmetalio lydinio, Ø 35 x 450/570 mm. ± 0,5%  .</t>
  </si>
  <si>
    <t>Grąžtas  su kietmetaliu SDS MAX QUATTRO, turi keturgubo kietmetalio, pagaminto iš vientiso ypač tvirto kietmetalio lydinio, matmenys 35,0 x 450/570 mm</t>
  </si>
  <si>
    <r>
      <rPr>
        <sz val="11"/>
        <color theme="1"/>
        <rFont val="Times New Roman"/>
        <charset val="186"/>
      </rPr>
      <t>52.</t>
    </r>
    <r>
      <rPr>
        <sz val="7"/>
        <color theme="1"/>
        <rFont val="Times New Roman"/>
        <charset val="186"/>
      </rPr>
      <t xml:space="preserve">                                       </t>
    </r>
    <r>
      <rPr>
        <sz val="10"/>
        <color theme="1"/>
        <rFont val="Times New Roman"/>
        <charset val="186"/>
      </rPr>
      <t> </t>
    </r>
  </si>
  <si>
    <t>Keturgubas kietmetalis, pagamintas iš vientiso kietmetalio lydinio, Ø 40 x 450/570 mm. ± 0,5%  .</t>
  </si>
  <si>
    <t>Grąžtas  su kietmetaliu SDS MAX QUATTRO, turi keturgubo kietmetalio, pagaminto iš vientiso ypač tvirto kietmetalio lydinio, matmenys 40,0 x 450/570 mm</t>
  </si>
  <si>
    <r>
      <rPr>
        <sz val="11"/>
        <color theme="1"/>
        <rFont val="Times New Roman"/>
        <charset val="186"/>
      </rPr>
      <t>53.</t>
    </r>
    <r>
      <rPr>
        <sz val="7"/>
        <color theme="1"/>
        <rFont val="Times New Roman"/>
        <charset val="186"/>
      </rPr>
      <t xml:space="preserve">                                       </t>
    </r>
    <r>
      <rPr>
        <sz val="10"/>
        <color theme="1"/>
        <rFont val="Times New Roman"/>
        <charset val="186"/>
      </rPr>
      <t> </t>
    </r>
  </si>
  <si>
    <t>SDS MAX karūnos</t>
  </si>
  <si>
    <t>Aukščiausios kokybės kietmetalis, tvirta grąžto konstrukcija, armuotam betonui, akmeniui, Ø 65 x 550 mm ± 0,5%  .</t>
  </si>
  <si>
    <t>karūna SDS MAX, skirtas gręžti armuotą betoną, betoną, mūrą, akmenį, aukščiausios kokybės kietmetalis ir tvirta grąžto konstrukcija užtikrina nepriekaištingą gręžimo kokybę, matmenys 65 x 550 mm</t>
  </si>
  <si>
    <t>Modelis Specialist + SDS Max, Gamintojas Specialist, Vokietija</t>
  </si>
  <si>
    <r>
      <rPr>
        <sz val="11"/>
        <color theme="1"/>
        <rFont val="Times New Roman"/>
        <charset val="186"/>
      </rPr>
      <t>54.</t>
    </r>
    <r>
      <rPr>
        <sz val="7"/>
        <color theme="1"/>
        <rFont val="Times New Roman"/>
        <charset val="186"/>
      </rPr>
      <t xml:space="preserve">                                       </t>
    </r>
    <r>
      <rPr>
        <sz val="10"/>
        <color theme="1"/>
        <rFont val="Times New Roman"/>
        <charset val="186"/>
      </rPr>
      <t> </t>
    </r>
  </si>
  <si>
    <t>Aukščiausios kokybės kietmetalis, tvirta grąžto konstrukcija, armuotam betonui, akmeniui, Ø 80 x 550 mm ± 0,5%  .</t>
  </si>
  <si>
    <t>karūna SDS MAX, skirtas gręžti armuotą betoną, betoną, mūrą, akmenį, aukščiausios kokybės kietmetalis ir tvirta grąžto konstrukcija užtikrina nepriekaištingą gręžimo kokybę, matmenys 80 x 550 mm</t>
  </si>
  <si>
    <r>
      <rPr>
        <sz val="11"/>
        <color theme="1"/>
        <rFont val="Times New Roman"/>
        <charset val="186"/>
      </rPr>
      <t>55.</t>
    </r>
    <r>
      <rPr>
        <sz val="7"/>
        <color theme="1"/>
        <rFont val="Times New Roman"/>
        <charset val="186"/>
      </rPr>
      <t xml:space="preserve">                                       </t>
    </r>
    <r>
      <rPr>
        <sz val="10"/>
        <color theme="1"/>
        <rFont val="Times New Roman"/>
        <charset val="186"/>
      </rPr>
      <t> </t>
    </r>
  </si>
  <si>
    <t>Grąžtas su kietmetaliu</t>
  </si>
  <si>
    <t>Ø 3 x 40/75 mm ± 0,5%  .</t>
  </si>
  <si>
    <t>Grąžtas su kietmetaliu, ypač tvirtas chrome-vanadium plienas savo sudėtyje turintis padidintą karbono kiekį, kietesnis užgrūdinimas, matmenys 3,0 x 40/75 mm</t>
  </si>
  <si>
    <t>Gamintojas Irwin, JAV</t>
  </si>
  <si>
    <r>
      <rPr>
        <sz val="11"/>
        <color theme="1"/>
        <rFont val="Times New Roman"/>
        <charset val="186"/>
      </rPr>
      <t>56.</t>
    </r>
    <r>
      <rPr>
        <sz val="7"/>
        <color theme="1"/>
        <rFont val="Times New Roman"/>
        <charset val="186"/>
      </rPr>
      <t xml:space="preserve">                                       </t>
    </r>
    <r>
      <rPr>
        <sz val="10"/>
        <color theme="1"/>
        <rFont val="Times New Roman"/>
        <charset val="186"/>
      </rPr>
      <t> </t>
    </r>
  </si>
  <si>
    <t>Ø 3,5 x 40/75 mm ± 0,5%  .</t>
  </si>
  <si>
    <t>Grąžtas su kietmetaliu, ypač tvirtas chrome-vanadium plienas savo sudėtyje turintis padidintą karbono kiekį, kietesnis užgrūdinimas, matmenys 3,5 x 45/75 mm</t>
  </si>
  <si>
    <r>
      <rPr>
        <sz val="11"/>
        <color theme="1"/>
        <rFont val="Times New Roman"/>
        <charset val="186"/>
      </rPr>
      <t>57.</t>
    </r>
    <r>
      <rPr>
        <sz val="7"/>
        <color theme="1"/>
        <rFont val="Times New Roman"/>
        <charset val="186"/>
      </rPr>
      <t xml:space="preserve">                                       </t>
    </r>
    <r>
      <rPr>
        <sz val="10"/>
        <color theme="1"/>
        <rFont val="Times New Roman"/>
        <charset val="186"/>
      </rPr>
      <t> </t>
    </r>
  </si>
  <si>
    <t>Ø 4 x 50/85 mm ± 0,5%  .</t>
  </si>
  <si>
    <t>Grąžtas su kietmetaliu, ypač tvirtas chrome-vanadium plienas savo sudėtyje turintis padidintą karbono kiekį, kietesnis užgrūdinimas, matmenys 4,0 x 45/80 mm</t>
  </si>
  <si>
    <r>
      <rPr>
        <sz val="11"/>
        <color theme="1"/>
        <rFont val="Times New Roman"/>
        <charset val="186"/>
      </rPr>
      <t>58.</t>
    </r>
    <r>
      <rPr>
        <sz val="7"/>
        <color theme="1"/>
        <rFont val="Times New Roman"/>
        <charset val="186"/>
      </rPr>
      <t xml:space="preserve">                                       </t>
    </r>
    <r>
      <rPr>
        <sz val="10"/>
        <color theme="1"/>
        <rFont val="Times New Roman"/>
        <charset val="186"/>
      </rPr>
      <t> </t>
    </r>
  </si>
  <si>
    <t>Ø 5 x 90/150 mm ± 0,5%  .</t>
  </si>
  <si>
    <t>Grąžtas su kietmetaliu, ypač tvirtas chrome-vanadium plienas savo sudėtyje turintis padidintą karbono kiekį, kietesnis užgrūdinimas, matmenys 5,0 x 90/150 mm</t>
  </si>
  <si>
    <r>
      <rPr>
        <sz val="11"/>
        <color theme="1"/>
        <rFont val="Times New Roman"/>
        <charset val="186"/>
      </rPr>
      <t>59.</t>
    </r>
    <r>
      <rPr>
        <sz val="7"/>
        <color theme="1"/>
        <rFont val="Times New Roman"/>
        <charset val="186"/>
      </rPr>
      <t xml:space="preserve">                                       </t>
    </r>
    <r>
      <rPr>
        <sz val="10"/>
        <color theme="1"/>
        <rFont val="Times New Roman"/>
        <charset val="186"/>
      </rPr>
      <t> </t>
    </r>
  </si>
  <si>
    <t>Ø 6 x 110/160 mm ± 0,5%  .</t>
  </si>
  <si>
    <t>Grąžtas su kietmetaliu, ypač tvirtas chrome-vanadium plienas savo sudėtyje turintis padidintą karbono kiekį, kietesnis užgrūdinimas, matmenys 6,0 x 115/160 mm</t>
  </si>
  <si>
    <r>
      <rPr>
        <sz val="11"/>
        <color theme="1"/>
        <rFont val="Times New Roman"/>
        <charset val="186"/>
      </rPr>
      <t>60.</t>
    </r>
    <r>
      <rPr>
        <sz val="7"/>
        <color theme="1"/>
        <rFont val="Times New Roman"/>
        <charset val="186"/>
      </rPr>
      <t xml:space="preserve">                                       </t>
    </r>
    <r>
      <rPr>
        <sz val="10"/>
        <color theme="1"/>
        <rFont val="Times New Roman"/>
        <charset val="186"/>
      </rPr>
      <t> </t>
    </r>
  </si>
  <si>
    <t>Ø 8 x 90/150 mm ± 0,5%  .</t>
  </si>
  <si>
    <t>Grąžtas su kietmetaliu, ypač tvirtas chrome-vanadium plienas savo sudėtyje turintis padidintą karbono kiekį, kietesnis užgrūdinimas, matmenys 8,0 x 90/150 mm</t>
  </si>
  <si>
    <r>
      <rPr>
        <sz val="11"/>
        <color theme="1"/>
        <rFont val="Times New Roman"/>
        <charset val="186"/>
      </rPr>
      <t>61.</t>
    </r>
    <r>
      <rPr>
        <sz val="7"/>
        <color theme="1"/>
        <rFont val="Times New Roman"/>
        <charset val="186"/>
      </rPr>
      <t xml:space="preserve">                                       </t>
    </r>
    <r>
      <rPr>
        <sz val="10"/>
        <color theme="1"/>
        <rFont val="Times New Roman"/>
        <charset val="186"/>
      </rPr>
      <t> </t>
    </r>
  </si>
  <si>
    <t>Ø 10 x 70/120 mm ± 0,5%  .</t>
  </si>
  <si>
    <t>Grąžtas su kietmetaliu, ypač tvirtas chrome-vanadium plienas savo sudėtyje turintis padidintą karbono kiekį, kietesnis užgrūdinimas, matmenys 10,0 x 70/120 mm</t>
  </si>
  <si>
    <r>
      <rPr>
        <sz val="11"/>
        <color theme="1"/>
        <rFont val="Times New Roman"/>
        <charset val="186"/>
      </rPr>
      <t>62.</t>
    </r>
    <r>
      <rPr>
        <sz val="7"/>
        <color theme="1"/>
        <rFont val="Times New Roman"/>
        <charset val="186"/>
      </rPr>
      <t xml:space="preserve">                                       </t>
    </r>
    <r>
      <rPr>
        <sz val="10"/>
        <color theme="1"/>
        <rFont val="Times New Roman"/>
        <charset val="186"/>
      </rPr>
      <t> </t>
    </r>
  </si>
  <si>
    <t>Kaltas atkirtimo, perforatoriui SDS PLIUS BASIC</t>
  </si>
  <si>
    <t>Plokščias 40 x 250 mm. ± 0,5%  .</t>
  </si>
  <si>
    <t>Kaltas Specialist Basic SDS+, atkirtimo, perforatoriui, plokščias, matmenys 40x250 mm</t>
  </si>
  <si>
    <t>Modelis Specialist Basic , Gamintojas Specialist, Vokietija</t>
  </si>
  <si>
    <r>
      <rPr>
        <sz val="11"/>
        <color theme="1"/>
        <rFont val="Times New Roman"/>
        <charset val="186"/>
      </rPr>
      <t>63.</t>
    </r>
    <r>
      <rPr>
        <sz val="7"/>
        <color theme="1"/>
        <rFont val="Times New Roman"/>
        <charset val="186"/>
      </rPr>
      <t xml:space="preserve">                                       </t>
    </r>
    <r>
      <rPr>
        <sz val="10"/>
        <color theme="1"/>
        <rFont val="Times New Roman"/>
        <charset val="186"/>
      </rPr>
      <t> </t>
    </r>
  </si>
  <si>
    <t>Plokščias 22 x 250 mm. ± 0,5%  .</t>
  </si>
  <si>
    <t>Kaltas Specialist Basic  SDS+, atkirtimo, perforatoriui, plokščias, matmenys 22x250 mm</t>
  </si>
  <si>
    <r>
      <rPr>
        <sz val="11"/>
        <color theme="1"/>
        <rFont val="Times New Roman"/>
        <charset val="186"/>
      </rPr>
      <t>64.</t>
    </r>
    <r>
      <rPr>
        <sz val="7"/>
        <color theme="1"/>
        <rFont val="Times New Roman"/>
        <charset val="186"/>
      </rPr>
      <t xml:space="preserve">                                       </t>
    </r>
    <r>
      <rPr>
        <sz val="10"/>
        <color theme="1"/>
        <rFont val="Times New Roman"/>
        <charset val="186"/>
      </rPr>
      <t> </t>
    </r>
  </si>
  <si>
    <t>Taškiniam atkirtimui, 14 x 250 mm. ± 0,5%  .</t>
  </si>
  <si>
    <t>Kaltas Specialist Basic SDS+, atkirtimo, perforatoriui, smailas, matmenys 14x250 mm</t>
  </si>
  <si>
    <r>
      <rPr>
        <sz val="11"/>
        <color theme="1"/>
        <rFont val="Times New Roman"/>
        <charset val="186"/>
      </rPr>
      <t>65.</t>
    </r>
    <r>
      <rPr>
        <sz val="7"/>
        <color theme="1"/>
        <rFont val="Times New Roman"/>
        <charset val="186"/>
      </rPr>
      <t xml:space="preserve">                                       </t>
    </r>
    <r>
      <rPr>
        <sz val="10"/>
        <color theme="1"/>
        <rFont val="Times New Roman"/>
        <charset val="186"/>
      </rPr>
      <t> </t>
    </r>
  </si>
  <si>
    <t>Kaltas atkirtimo, perforatoriui SDS MAX</t>
  </si>
  <si>
    <t>Taškiniam atkirtimui, ilgis 600 mm ± 0,5%  .</t>
  </si>
  <si>
    <t>Kaltas SDS MAX, atkirtimo, perforatoriui, smailas, ilgis 600 mm</t>
  </si>
  <si>
    <r>
      <rPr>
        <sz val="11"/>
        <color theme="1"/>
        <rFont val="Times New Roman"/>
        <charset val="186"/>
      </rPr>
      <t>66.</t>
    </r>
    <r>
      <rPr>
        <sz val="7"/>
        <color theme="1"/>
        <rFont val="Times New Roman"/>
        <charset val="186"/>
      </rPr>
      <t xml:space="preserve">                                       </t>
    </r>
    <r>
      <rPr>
        <sz val="10"/>
        <color theme="1"/>
        <rFont val="Times New Roman"/>
        <charset val="186"/>
      </rPr>
      <t> </t>
    </r>
  </si>
  <si>
    <t xml:space="preserve">Ilgis 280 mm, plotis 24 mm ± 0,5%  </t>
  </si>
  <si>
    <t>Kaltas SDS MAX, atkirtimo, perforatoriui, plokščias, ilgis 280 mm, plotis 24 mm</t>
  </si>
  <si>
    <r>
      <rPr>
        <sz val="11"/>
        <color theme="1"/>
        <rFont val="Times New Roman"/>
        <charset val="186"/>
      </rPr>
      <t>67.</t>
    </r>
    <r>
      <rPr>
        <sz val="7"/>
        <color theme="1"/>
        <rFont val="Times New Roman"/>
        <charset val="186"/>
      </rPr>
      <t xml:space="preserve">                                       </t>
    </r>
    <r>
      <rPr>
        <sz val="10"/>
        <color theme="1"/>
        <rFont val="Times New Roman"/>
        <charset val="186"/>
      </rPr>
      <t> </t>
    </r>
  </si>
  <si>
    <t xml:space="preserve">Ilgis 400 mm,  plotis 50 mm ± 0,5%  </t>
  </si>
  <si>
    <t>Kaltas SDS MAX, atkirtimo, perforatoriui, plokščias, ilgis 400 mm, plotis 50 mm</t>
  </si>
  <si>
    <r>
      <rPr>
        <sz val="11"/>
        <color theme="1"/>
        <rFont val="Times New Roman"/>
        <charset val="186"/>
      </rPr>
      <t>68.</t>
    </r>
    <r>
      <rPr>
        <sz val="7"/>
        <color theme="1"/>
        <rFont val="Times New Roman"/>
        <charset val="186"/>
      </rPr>
      <t xml:space="preserve">                                       </t>
    </r>
    <r>
      <rPr>
        <sz val="10"/>
        <color theme="1"/>
        <rFont val="Times New Roman"/>
        <charset val="186"/>
      </rPr>
      <t> </t>
    </r>
  </si>
  <si>
    <t>Ilgis 300 mm,  plotis 80 mm ± 0,5%  .</t>
  </si>
  <si>
    <t>Kaltas SDS MAX, atkirtimo, perforatoriui, plokščias, ilgis 300 mm, plotis 80 mm</t>
  </si>
  <si>
    <r>
      <rPr>
        <sz val="11"/>
        <color theme="1"/>
        <rFont val="Times New Roman"/>
        <charset val="186"/>
      </rPr>
      <t>69.</t>
    </r>
    <r>
      <rPr>
        <sz val="7"/>
        <color theme="1"/>
        <rFont val="Times New Roman"/>
        <charset val="186"/>
      </rPr>
      <t xml:space="preserve">                                       </t>
    </r>
    <r>
      <rPr>
        <sz val="10"/>
        <color theme="1"/>
        <rFont val="Times New Roman"/>
        <charset val="186"/>
      </rPr>
      <t> </t>
    </r>
  </si>
  <si>
    <t>Gręžimo karūna</t>
  </si>
  <si>
    <t>Deimantinė su adapteriu SDS PLIUS, Ø 68 mm. ± 0,5%  . Elektros dėžučių kiaurymėms.</t>
  </si>
  <si>
    <t>karūna Samedia Turbo Core DSM SDS+, deimantinė su adapteriu, TURBO segmento gręžimo karūna, skirta gręžiant įvairiose medžiagose, diametras 68 mm</t>
  </si>
  <si>
    <t>Modelis Samedia Turbo Core DSM, Gamintojas Samedia, Vokietija</t>
  </si>
  <si>
    <r>
      <rPr>
        <sz val="11"/>
        <color theme="1"/>
        <rFont val="Times New Roman"/>
        <charset val="186"/>
      </rPr>
      <t>70.</t>
    </r>
    <r>
      <rPr>
        <sz val="7"/>
        <color theme="1"/>
        <rFont val="Times New Roman"/>
        <charset val="186"/>
      </rPr>
      <t xml:space="preserve">                                       </t>
    </r>
    <r>
      <rPr>
        <sz val="10"/>
        <color theme="1"/>
        <rFont val="Times New Roman"/>
        <charset val="186"/>
      </rPr>
      <t> </t>
    </r>
  </si>
  <si>
    <t>Deimantinė su adapteriu SDS PLIUS, PREMIUM, su TURBO segmentais, Ø 82 mm. ± 0,5%  . Elektros dėžučių kiaurymėms.</t>
  </si>
  <si>
    <t>karūna Samedia Turbo Core DSM SDS+, deimantinė su adapteriu, TURBO segmento gręžimo karūna, skirta gręžiant įvairiose medžiagose, diametras 82 mm</t>
  </si>
  <si>
    <r>
      <rPr>
        <sz val="11"/>
        <color theme="1"/>
        <rFont val="Times New Roman"/>
        <charset val="186"/>
      </rPr>
      <t>71.</t>
    </r>
    <r>
      <rPr>
        <sz val="7"/>
        <color theme="1"/>
        <rFont val="Times New Roman"/>
        <charset val="186"/>
      </rPr>
      <t xml:space="preserve">                                       </t>
    </r>
    <r>
      <rPr>
        <sz val="10"/>
        <color theme="1"/>
        <rFont val="Times New Roman"/>
        <charset val="186"/>
      </rPr>
      <t> </t>
    </r>
  </si>
  <si>
    <t>Deimantinė karūna Hard Keramik</t>
  </si>
  <si>
    <t>Tinkanti kampiniams šlifuokliams. Keramikai, akmens masei , sausam bei šlapiam gręžimui. Sriegis – M 14, Ø -6mm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</si>
  <si>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6mm</t>
  </si>
  <si>
    <t>Modelis Samedia Hard Keramic DBV-E, Gamintojas Samedia, Vokietija</t>
  </si>
  <si>
    <r>
      <rPr>
        <sz val="11"/>
        <color theme="1"/>
        <rFont val="Times New Roman"/>
        <charset val="186"/>
      </rPr>
      <t>72.</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</si>
  <si>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-8mm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</si>
  <si>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8mm</t>
  </si>
  <si>
    <r>
      <rPr>
        <sz val="11"/>
        <color theme="1"/>
        <rFont val="Times New Roman"/>
        <charset val="186"/>
      </rPr>
      <t>73.</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</si>
  <si>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14Ø -10mm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</si>
  <si>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10mm</t>
  </si>
  <si>
    <r>
      <rPr>
        <sz val="11"/>
        <color theme="1"/>
        <rFont val="Times New Roman"/>
        <charset val="186"/>
      </rPr>
      <t>74.</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</si>
  <si>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14Ø -12mm±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</si>
  <si>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12mm</t>
  </si>
  <si>
    <r>
      <rPr>
        <sz val="11"/>
        <color theme="1"/>
        <rFont val="Times New Roman"/>
        <charset val="186"/>
      </rPr>
      <t>75.</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</si>
  <si>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-14mm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</si>
  <si>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14mm</t>
  </si>
  <si>
    <r>
      <rPr>
        <sz val="11"/>
        <color theme="1"/>
        <rFont val="Times New Roman"/>
        <charset val="186"/>
      </rPr>
      <t>76.</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</si>
  <si>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-16mm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</si>
  <si>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16mm</t>
  </si>
  <si>
    <r>
      <rPr>
        <sz val="11"/>
        <color theme="1"/>
        <rFont val="Times New Roman"/>
        <charset val="186"/>
      </rPr>
      <t>77.</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</si>
  <si>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-20 mm ± 0,5%  .</t>
  </si>
  <si>
    <t>Deimantinė karuna, skirta naudoti su kampiniu šlifuokliu, skirti gręžti ypač kietas medžiagas tiek sausu, tiek šlapiu būdu, tinka keramikai, akmens masei, M14 srieginis tvirtinimas skirtas kampiniams šlifuokliams, matmenis sriegis M 14, diametras 20mm</t>
  </si>
  <si>
    <r>
      <rPr>
        <sz val="11"/>
        <color theme="1"/>
        <rFont val="Times New Roman"/>
        <charset val="186"/>
      </rPr>
      <t>78.</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</si>
  <si>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-25 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</si>
  <si>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25mm</t>
  </si>
  <si>
    <r>
      <rPr>
        <sz val="11"/>
        <color theme="1"/>
        <rFont val="Times New Roman"/>
        <charset val="186"/>
      </rPr>
      <t>79.</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</si>
  <si>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-35mm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</si>
  <si>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35mm</t>
  </si>
  <si>
    <r>
      <rPr>
        <sz val="11"/>
        <color theme="1"/>
        <rFont val="Times New Roman"/>
        <charset val="186"/>
      </rPr>
      <t>80.</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</si>
  <si>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-68 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</si>
  <si>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68mm</t>
  </si>
  <si>
    <r>
      <rPr>
        <sz val="11"/>
        <color theme="1"/>
        <rFont val="Times New Roman"/>
        <charset val="186"/>
      </rPr>
      <t>81.</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</si>
  <si>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-80 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</si>
  <si>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80mm</t>
  </si>
  <si>
    <r>
      <rPr>
        <sz val="11"/>
        <color theme="1"/>
        <rFont val="Times New Roman"/>
        <charset val="186"/>
      </rPr>
      <t>82.</t>
    </r>
    <r>
      <rPr>
        <sz val="7"/>
        <color theme="1"/>
        <rFont val="Times New Roman"/>
        <charset val="186"/>
      </rPr>
      <t xml:space="preserve">                                       </t>
    </r>
    <r>
      <rPr>
        <sz val="10"/>
        <color theme="1"/>
        <rFont val="Times New Roman"/>
        <charset val="186"/>
      </rPr>
      <t> </t>
    </r>
  </si>
  <si>
    <t>Tinkanti kampiniams šlifuokliams. Keramikai, akmens masei , sausam bei šlapiam gręžimui. Sriegis – M 14 Ø -110 mm ± 0,5%  .</t>
  </si>
  <si>
    <t>Deimantinė karuna Samedia Hard Keramic DBV-E, skirta naudoti su kampiniu šlifuokliu, skirti gręžti ypač kietas medžiagas tiek sausu, tiek šlapiu būdu, tinka keramikai, akmens masei, M14 srieginis tvirtinimas skirtas kampiniams šlifuokliams, matmenis sriegis M 14, diametras 110mm</t>
  </si>
  <si>
    <r>
      <rPr>
        <sz val="11"/>
        <color theme="1"/>
        <rFont val="Times New Roman"/>
        <charset val="186"/>
      </rPr>
      <t>83.</t>
    </r>
    <r>
      <rPr>
        <sz val="7"/>
        <color theme="1"/>
        <rFont val="Times New Roman"/>
        <charset val="186"/>
      </rPr>
      <t xml:space="preserve">                                       </t>
    </r>
    <r>
      <rPr>
        <sz val="10"/>
        <color theme="1"/>
        <rFont val="Times New Roman"/>
        <charset val="186"/>
      </rPr>
      <t> </t>
    </r>
  </si>
  <si>
    <t>Metalo gręžimo karūna BI-METAL</t>
  </si>
  <si>
    <t>Ezychange sistema tipo,  metalui, nerūdijančiam plienui, aliuminiui, medžiui ir plastikui gręžti Ø16mm. ± 0,5%  .</t>
  </si>
  <si>
    <t>HSS Bi-Metal gręžimo karūna EZYCHANGE, skirti metalui, nerūdijančiam plienui, aliuminiui, medžiui ir plastikui gręžti, diametras 16mm</t>
  </si>
  <si>
    <t>Modelis Bi-Metal Ezychange, Gamintojas Makita, Japonija</t>
  </si>
  <si>
    <r>
      <rPr>
        <sz val="11"/>
        <color theme="1"/>
        <rFont val="Times New Roman"/>
        <charset val="186"/>
      </rPr>
      <t>84.</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</si>
  <si>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Ø20mm ± 0,5%  .</t>
  </si>
  <si>
    <t>HSS Bi-Metal gręžimo karūna EZYCHANGE, skirti metalui, nerūdijančiam plienui, aliuminiui, medžiui ir plastikui gręžti, diametras 20mm</t>
  </si>
  <si>
    <r>
      <rPr>
        <sz val="11"/>
        <color theme="1"/>
        <rFont val="Times New Roman"/>
        <charset val="186"/>
      </rPr>
      <t>85.</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</si>
  <si>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Ø30mm ± 0,5%  .</t>
  </si>
  <si>
    <t>HSS Bi-Metal gręžimo karūna EZYCHANGE, skirti metalui, nerūdijančiam plienui, aliuminiui, medžiui ir plastikui gręžti, diametras 30mm</t>
  </si>
  <si>
    <r>
      <rPr>
        <sz val="11"/>
        <color theme="1"/>
        <rFont val="Times New Roman"/>
        <charset val="186"/>
      </rPr>
      <t>86.</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</si>
  <si>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Ø35mm ± 0,5%  .</t>
  </si>
  <si>
    <t>HSS Bi-Metal gręžimo karūna EZYCHANGE, skirti metalui, nerūdijančiam plienui, aliuminiui, medžiui ir plastikui gręžti, diametras 35mm</t>
  </si>
  <si>
    <r>
      <rPr>
        <sz val="11"/>
        <color theme="1"/>
        <rFont val="Times New Roman"/>
        <charset val="186"/>
      </rPr>
      <t>87.</t>
    </r>
    <r>
      <rPr>
        <sz val="7"/>
        <color theme="1"/>
        <rFont val="Times New Roman"/>
        <charset val="186"/>
      </rPr>
      <t xml:space="preserve">                                       </t>
    </r>
    <r>
      <rPr>
        <sz val="10"/>
        <color theme="1"/>
        <rFont val="Times New Roman"/>
        <charset val="186"/>
      </rPr>
      <t> </t>
    </r>
  </si>
  <si>
    <t>Ezychange sistema tipo  ,  metalui, nerūdijančiam plienui, aliuminiui, medžiui ir plastikui gręžti Ø41 mm ± 0,5%  .</t>
  </si>
  <si>
    <t>HSS Bi-Metal gręžimo karūna EZYCHANGE, skirti metalui, nerūdijančiam plienui, aliuminiui, medžiui ir plastikui gręžti, diametras 41mm</t>
  </si>
  <si>
    <r>
      <rPr>
        <sz val="11"/>
        <color theme="1"/>
        <rFont val="Times New Roman"/>
        <charset val="186"/>
      </rPr>
      <t>88.</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</si>
  <si>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Ø51mm ± 0,5%  .</t>
  </si>
  <si>
    <t>HSS Bi-Metal gręžimo karūna EZYCHANGE, skirti metalui, nerūdijančiam plienui, aliuminiui, medžiui ir plastikui gręžti, diametras 51mm</t>
  </si>
  <si>
    <r>
      <rPr>
        <sz val="11"/>
        <color theme="1"/>
        <rFont val="Times New Roman"/>
        <charset val="186"/>
      </rPr>
      <t>89.</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</si>
  <si>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Ø60mm ± 0,5%  .</t>
  </si>
  <si>
    <t>HSS Bi-Metal gręžimo karūna EZYCHANGE, skirti metalui, nerūdijančiam plienui, aliuminiui, medžiui ir plastikui gręžti, diametras 60mm</t>
  </si>
  <si>
    <r>
      <rPr>
        <sz val="11"/>
        <color theme="1"/>
        <rFont val="Times New Roman"/>
        <charset val="186"/>
      </rPr>
      <t>90.</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</si>
  <si>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Ø68mm ± 0,5%  .</t>
  </si>
  <si>
    <t>HSS Bi-Metal gręžimo karūna EZYCHANGE, skirti metalui, nerūdijančiam plienui, aliuminiui, medžiui ir plastikui gręžti, diametras 68mm</t>
  </si>
  <si>
    <r>
      <rPr>
        <sz val="11"/>
        <color theme="1"/>
        <rFont val="Times New Roman"/>
        <charset val="186"/>
      </rPr>
      <t>91.</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</si>
  <si>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Ø70mm ± 0,5%  .</t>
  </si>
  <si>
    <t>HSS Bi-Metal gręžimo karūna EZYCHANGE, skirti metalui, nerūdijančiam plienui, aliuminiui, medžiui ir plastikui gręžti, diametras 70mm</t>
  </si>
  <si>
    <r>
      <rPr>
        <sz val="11"/>
        <color theme="1"/>
        <rFont val="Times New Roman"/>
        <charset val="186"/>
      </rPr>
      <t>92.</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</si>
  <si>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Ø83mm ± 0,5%  .</t>
  </si>
  <si>
    <t>HSS Bi-Metal gręžimo karūna EZYCHANGE, skirti metalui, nerūdijančiam plienui, aliuminiui, medžiui ir plastikui gręžti, diametras 83mm</t>
  </si>
  <si>
    <r>
      <rPr>
        <sz val="11"/>
        <color theme="1"/>
        <rFont val="Times New Roman"/>
        <charset val="186"/>
      </rPr>
      <t>93.</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</si>
  <si>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102mm ± 0,5%  .</t>
  </si>
  <si>
    <t>HSS Bi-Metal gręžimo karūna EZYCHANGE, skirti metalui, nerūdijančiam plienui, aliuminiui, medžiui ir plastikui gręžti, diametras 102mm</t>
  </si>
  <si>
    <r>
      <rPr>
        <sz val="11"/>
        <color theme="1"/>
        <rFont val="Times New Roman"/>
        <charset val="186"/>
      </rPr>
      <t>94.</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</si>
  <si>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Ø127mm ± 0,5%  .</t>
  </si>
  <si>
    <t>HSS Bi-Metal gręžimo karūna EZYCHANGE, skirti metalui, nerūdijančiam plienui, aliuminiui, medžiui ir plastikui gręžti, diametras 127mm</t>
  </si>
  <si>
    <r>
      <rPr>
        <sz val="11"/>
        <color theme="1"/>
        <rFont val="Times New Roman"/>
        <charset val="186"/>
      </rPr>
      <t>95.</t>
    </r>
    <r>
      <rPr>
        <sz val="7"/>
        <color theme="1"/>
        <rFont val="Times New Roman"/>
        <charset val="186"/>
      </rPr>
      <t xml:space="preserve">                                       </t>
    </r>
    <r>
      <rPr>
        <sz val="10"/>
        <color theme="1"/>
        <rFont val="Times New Roman"/>
        <charset val="186"/>
      </rPr>
      <t> </t>
    </r>
  </si>
  <si>
    <t>Ezychange sistema tipo  metalui, nerūdijančiam plienui, aliuminiui, medžiui ir plastikui gręžti Ø 152mm ± 0,5% .</t>
  </si>
  <si>
    <t>HSS Bi-Metal gręžimo karūna EZYCHANGE, skirti metalui, nerūdijančiam plienui, aliuminiui, medžiui ir plastikui gręžti, diametras 152mm</t>
  </si>
  <si>
    <r>
      <rPr>
        <sz val="11"/>
        <color theme="1"/>
        <rFont val="Times New Roman"/>
        <charset val="186"/>
      </rPr>
      <t>96.</t>
    </r>
    <r>
      <rPr>
        <sz val="7"/>
        <color theme="1"/>
        <rFont val="Times New Roman"/>
        <charset val="186"/>
      </rPr>
      <t xml:space="preserve">                                       </t>
    </r>
    <r>
      <rPr>
        <sz val="10"/>
        <color theme="1"/>
        <rFont val="Times New Roman"/>
        <charset val="186"/>
      </rPr>
      <t> </t>
    </r>
  </si>
  <si>
    <t>Ezychange sistemos</t>
  </si>
  <si>
    <t>Ezychange sistemos laikiklis ir centravimo grąžtas.</t>
  </si>
  <si>
    <t>EZYCHANGE Adapteris ir centravimo grąžtas</t>
  </si>
  <si>
    <t>Gamintojas Makita, Japonija</t>
  </si>
  <si>
    <r>
      <rPr>
        <sz val="11"/>
        <color theme="1"/>
        <rFont val="Times New Roman"/>
        <charset val="186"/>
      </rPr>
      <t>97.</t>
    </r>
    <r>
      <rPr>
        <sz val="7"/>
        <color theme="1"/>
        <rFont val="Times New Roman"/>
        <charset val="186"/>
      </rPr>
      <t xml:space="preserve">                                       </t>
    </r>
    <r>
      <rPr>
        <sz val="10"/>
        <color theme="1"/>
        <rFont val="Times New Roman"/>
        <charset val="186"/>
      </rPr>
      <t> </t>
    </r>
  </si>
  <si>
    <t>Ezychange sistemos adapteris SDS - PLIUS</t>
  </si>
  <si>
    <t>EZYCHANGE Adapteris SDS-PLUS</t>
  </si>
  <si>
    <r>
      <rPr>
        <sz val="11"/>
        <color theme="1"/>
        <rFont val="Times New Roman"/>
        <charset val="186"/>
      </rPr>
      <t>98.</t>
    </r>
    <r>
      <rPr>
        <sz val="7"/>
        <color theme="1"/>
        <rFont val="Times New Roman"/>
        <charset val="186"/>
      </rPr>
      <t xml:space="preserve">                                       </t>
    </r>
    <r>
      <rPr>
        <sz val="10"/>
        <color theme="1"/>
        <rFont val="Times New Roman"/>
        <charset val="186"/>
      </rPr>
      <t> </t>
    </r>
  </si>
  <si>
    <t>Gręžimo karūnų komplektas medžiui</t>
  </si>
  <si>
    <t>Ø 19 -127mm ± 0,5% .</t>
  </si>
  <si>
    <t>gręžimo karūnų komplektas skirtas gipsui, drožlių plokštei, medžiui, gręžimo gylis 20 mm, rinkinys 16 vnt., diametrai: 19; 22; 29; 32; 38; 44; 51; 64; 76; 89; 102; 127 mm.</t>
  </si>
  <si>
    <t>Gamintojas Richmann, Lenkija</t>
  </si>
  <si>
    <t>Pasiūlymo kaina be PVM, Eur</t>
  </si>
  <si>
    <t>PVM, Eur</t>
  </si>
  <si>
    <t>Pasiūlymo kaina su PVM, Eur</t>
  </si>
  <si>
    <r>
      <rPr>
        <sz val="11"/>
        <color theme="1"/>
        <rFont val="Times New Roman"/>
        <charset val="186"/>
      </rPr>
      <t xml:space="preserve">Pasiūlymo kaina 3 pirkimo daliai </t>
    </r>
    <r>
      <rPr>
        <u/>
        <sz val="11"/>
        <color theme="1"/>
        <rFont val="Times New Roman"/>
        <charset val="186"/>
      </rPr>
      <t>dvylika tūkstančių trys šimtai penki, 66</t>
    </r>
    <r>
      <rPr>
        <sz val="11"/>
        <color theme="1"/>
        <rFont val="Times New Roman"/>
        <charset val="186"/>
      </rPr>
      <t xml:space="preserve"> EUR su PVM (12305,66 Eur su PVM)</t>
    </r>
  </si>
  <si>
    <r>
      <rPr>
        <sz val="11"/>
        <color theme="1"/>
        <rFont val="Times New Roman"/>
        <charset val="186"/>
      </rPr>
      <t xml:space="preserve">Į šią sumą įeina visos išlaidos ir visi mokesčiai, taip pat ir PVM, kuris sudaro </t>
    </r>
    <r>
      <rPr>
        <u/>
        <sz val="11"/>
        <color theme="1"/>
        <rFont val="Times New Roman"/>
        <charset val="186"/>
      </rPr>
      <t>2135,69</t>
    </r>
    <r>
      <rPr>
        <sz val="11"/>
        <color theme="1"/>
        <rFont val="Times New Roman"/>
        <charset val="186"/>
      </rPr>
      <t xml:space="preserve"> EUR.</t>
    </r>
  </si>
</sst>
</file>

<file path=xl/styles.xml><?xml version="1.0" encoding="utf-8"?>
<styleSheet xmlns="http://schemas.openxmlformats.org/spreadsheetml/2006/main">
  <numFmts count="4">
    <numFmt numFmtId="176" formatCode="_ * #,##0_ ;_ * \-#,##0_ ;_ * &quot;-&quot;_ ;_ @_ "/>
    <numFmt numFmtId="42" formatCode="_(&quot;$&quot;* #,##0_);_(&quot;$&quot;* \(#,##0\);_(&quot;$&quot;* &quot;-&quot;_);_(@_)"/>
    <numFmt numFmtId="44" formatCode="_(&quot;$&quot;* #,##0.00_);_(&quot;$&quot;* \(#,##0.00\);_(&quot;$&quot;* &quot;-&quot;??_);_(@_)"/>
    <numFmt numFmtId="177" formatCode="_ * #,##0.00_ ;_ * \-#,##0.00_ ;_ * &quot;-&quot;??_ ;_ @_ "/>
  </numFmts>
  <fonts count="28">
    <font>
      <sz val="11"/>
      <color theme="1"/>
      <name val="Calibri"/>
      <charset val="186"/>
      <scheme val="minor"/>
    </font>
    <font>
      <b/>
      <sz val="11"/>
      <color theme="1"/>
      <name val="Times New Roman"/>
      <charset val="186"/>
    </font>
    <font>
      <sz val="11"/>
      <color theme="1"/>
      <name val="Times New Roman"/>
      <charset val="186"/>
    </font>
    <font>
      <b/>
      <sz val="10"/>
      <color theme="1"/>
      <name val="Times New Roman"/>
      <charset val="186"/>
    </font>
    <font>
      <sz val="10"/>
      <color theme="1"/>
      <name val="Times New Roman"/>
      <charset val="186"/>
    </font>
    <font>
      <sz val="10"/>
      <color theme="1"/>
      <name val="Times New Roman"/>
      <charset val="134"/>
    </font>
    <font>
      <u/>
      <sz val="11"/>
      <color rgb="FF0000FF"/>
      <name val="Calibri"/>
      <charset val="0"/>
      <scheme val="minor"/>
    </font>
    <font>
      <sz val="11"/>
      <color theme="1"/>
      <name val="Calibri"/>
      <charset val="0"/>
      <scheme val="minor"/>
    </font>
    <font>
      <sz val="11"/>
      <color theme="1"/>
      <name val="Calibri"/>
      <charset val="134"/>
      <scheme val="minor"/>
    </font>
    <font>
      <sz val="11"/>
      <color theme="0"/>
      <name val="Calibri"/>
      <charset val="0"/>
      <scheme val="minor"/>
    </font>
    <font>
      <sz val="11"/>
      <color rgb="FF9C6500"/>
      <name val="Calibri"/>
      <charset val="0"/>
      <scheme val="minor"/>
    </font>
    <font>
      <sz val="11"/>
      <color rgb="FFFF0000"/>
      <name val="Calibri"/>
      <charset val="0"/>
      <scheme val="minor"/>
    </font>
    <font>
      <sz val="11"/>
      <color rgb="FF9C0006"/>
      <name val="Calibri"/>
      <charset val="0"/>
      <scheme val="minor"/>
    </font>
    <font>
      <u/>
      <sz val="11"/>
      <color rgb="FF800080"/>
      <name val="Calibri"/>
      <charset val="0"/>
      <scheme val="minor"/>
    </font>
    <font>
      <b/>
      <sz val="13"/>
      <color theme="3"/>
      <name val="Calibri"/>
      <charset val="134"/>
      <scheme val="minor"/>
    </font>
    <font>
      <b/>
      <sz val="11"/>
      <color rgb="FFFFFFFF"/>
      <name val="Calibri"/>
      <charset val="0"/>
      <scheme val="minor"/>
    </font>
    <font>
      <b/>
      <sz val="18"/>
      <color theme="3"/>
      <name val="Calibri"/>
      <charset val="134"/>
      <scheme val="minor"/>
    </font>
    <font>
      <b/>
      <sz val="11"/>
      <color theme="3"/>
      <name val="Calibri"/>
      <charset val="134"/>
      <scheme val="minor"/>
    </font>
    <font>
      <i/>
      <sz val="11"/>
      <color rgb="FF7F7F7F"/>
      <name val="Calibri"/>
      <charset val="0"/>
      <scheme val="minor"/>
    </font>
    <font>
      <b/>
      <sz val="15"/>
      <color theme="3"/>
      <name val="Calibri"/>
      <charset val="134"/>
      <scheme val="minor"/>
    </font>
    <font>
      <b/>
      <sz val="11"/>
      <color theme="1"/>
      <name val="Calibri"/>
      <charset val="0"/>
      <scheme val="minor"/>
    </font>
    <font>
      <sz val="11"/>
      <color rgb="FF006100"/>
      <name val="Calibri"/>
      <charset val="0"/>
      <scheme val="minor"/>
    </font>
    <font>
      <sz val="11"/>
      <color rgb="FF3F3F76"/>
      <name val="Calibri"/>
      <charset val="0"/>
      <scheme val="minor"/>
    </font>
    <font>
      <sz val="11"/>
      <color rgb="FFFA7D00"/>
      <name val="Calibri"/>
      <charset val="0"/>
      <scheme val="minor"/>
    </font>
    <font>
      <b/>
      <sz val="11"/>
      <color rgb="FF3F3F3F"/>
      <name val="Calibri"/>
      <charset val="0"/>
      <scheme val="minor"/>
    </font>
    <font>
      <b/>
      <sz val="11"/>
      <color rgb="FFFA7D00"/>
      <name val="Calibri"/>
      <charset val="0"/>
      <scheme val="minor"/>
    </font>
    <font>
      <sz val="7"/>
      <color theme="1"/>
      <name val="Times New Roman"/>
      <charset val="186"/>
    </font>
    <font>
      <u/>
      <sz val="11"/>
      <color theme="1"/>
      <name val="Times New Roman"/>
      <charset val="186"/>
    </font>
  </fonts>
  <fills count="33">
    <fill>
      <patternFill patternType="none"/>
    </fill>
    <fill>
      <patternFill patternType="gray125"/>
    </fill>
    <fill>
      <patternFill patternType="solid">
        <fgColor theme="4" tint="0.599993896298105"/>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7" fillId="2" borderId="0" applyNumberFormat="0" applyBorder="0" applyAlignment="0" applyProtection="0">
      <alignment vertical="center"/>
    </xf>
    <xf numFmtId="177" fontId="8" fillId="0" borderId="0" applyFont="0" applyFill="0" applyBorder="0" applyAlignment="0" applyProtection="0">
      <alignment vertical="center"/>
    </xf>
    <xf numFmtId="176" fontId="8" fillId="0" borderId="0" applyFont="0" applyFill="0" applyBorder="0" applyAlignment="0" applyProtection="0">
      <alignment vertical="center"/>
    </xf>
    <xf numFmtId="42"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0" fontId="15" fillId="10" borderId="9" applyNumberFormat="0" applyAlignment="0" applyProtection="0">
      <alignment vertical="center"/>
    </xf>
    <xf numFmtId="0" fontId="14" fillId="0" borderId="8" applyNumberFormat="0" applyFill="0" applyAlignment="0" applyProtection="0">
      <alignment vertical="center"/>
    </xf>
    <xf numFmtId="0" fontId="8" fillId="13" borderId="10" applyNumberFormat="0" applyFont="0" applyAlignment="0" applyProtection="0">
      <alignment vertical="center"/>
    </xf>
    <xf numFmtId="0" fontId="6" fillId="0" borderId="0" applyNumberFormat="0" applyFill="0" applyBorder="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0" fontId="7" fillId="16" borderId="0" applyNumberFormat="0" applyBorder="0" applyAlignment="0" applyProtection="0">
      <alignment vertical="center"/>
    </xf>
    <xf numFmtId="0" fontId="11" fillId="0" borderId="0" applyNumberFormat="0" applyFill="0" applyBorder="0" applyAlignment="0" applyProtection="0">
      <alignment vertical="center"/>
    </xf>
    <xf numFmtId="0" fontId="7" fillId="9"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22" fillId="19" borderId="13" applyNumberFormat="0" applyAlignment="0" applyProtection="0">
      <alignment vertical="center"/>
    </xf>
    <xf numFmtId="0" fontId="9" fillId="20" borderId="0" applyNumberFormat="0" applyBorder="0" applyAlignment="0" applyProtection="0">
      <alignment vertical="center"/>
    </xf>
    <xf numFmtId="0" fontId="21" fillId="18" borderId="0" applyNumberFormat="0" applyBorder="0" applyAlignment="0" applyProtection="0">
      <alignment vertical="center"/>
    </xf>
    <xf numFmtId="0" fontId="24" fillId="21" borderId="15" applyNumberFormat="0" applyAlignment="0" applyProtection="0">
      <alignment vertical="center"/>
    </xf>
    <xf numFmtId="0" fontId="7" fillId="12" borderId="0" applyNumberFormat="0" applyBorder="0" applyAlignment="0" applyProtection="0">
      <alignment vertical="center"/>
    </xf>
    <xf numFmtId="0" fontId="25" fillId="21" borderId="13" applyNumberFormat="0" applyAlignment="0" applyProtection="0">
      <alignment vertical="center"/>
    </xf>
    <xf numFmtId="0" fontId="23" fillId="0" borderId="14" applyNumberFormat="0" applyFill="0" applyAlignment="0" applyProtection="0">
      <alignment vertical="center"/>
    </xf>
    <xf numFmtId="0" fontId="20" fillId="0" borderId="11" applyNumberFormat="0" applyFill="0" applyAlignment="0" applyProtection="0">
      <alignment vertical="center"/>
    </xf>
    <xf numFmtId="0" fontId="12" fillId="8" borderId="0" applyNumberFormat="0" applyBorder="0" applyAlignment="0" applyProtection="0">
      <alignment vertical="center"/>
    </xf>
    <xf numFmtId="0" fontId="10" fillId="4" borderId="0" applyNumberFormat="0" applyBorder="0" applyAlignment="0" applyProtection="0">
      <alignment vertical="center"/>
    </xf>
    <xf numFmtId="0" fontId="9" fillId="11" borderId="0" applyNumberFormat="0" applyBorder="0" applyAlignment="0" applyProtection="0">
      <alignment vertical="center"/>
    </xf>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7" fillId="22" borderId="0" applyNumberFormat="0" applyBorder="0" applyAlignment="0" applyProtection="0">
      <alignment vertical="center"/>
    </xf>
    <xf numFmtId="0" fontId="7" fillId="24"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Alignment="0" applyProtection="0">
      <alignment vertical="center"/>
    </xf>
    <xf numFmtId="0" fontId="7" fillId="7" borderId="0" applyNumberFormat="0" applyBorder="0" applyAlignment="0" applyProtection="0">
      <alignment vertical="center"/>
    </xf>
    <xf numFmtId="0" fontId="9" fillId="25" borderId="0" applyNumberFormat="0" applyBorder="0" applyAlignment="0" applyProtection="0">
      <alignment vertical="center"/>
    </xf>
    <xf numFmtId="0" fontId="7" fillId="27" borderId="0" applyNumberFormat="0" applyBorder="0" applyAlignment="0" applyProtection="0">
      <alignment vertical="center"/>
    </xf>
    <xf numFmtId="0" fontId="7" fillId="26" borderId="0" applyNumberFormat="0" applyBorder="0" applyAlignment="0" applyProtection="0">
      <alignment vertical="center"/>
    </xf>
    <xf numFmtId="0" fontId="9" fillId="29" borderId="0" applyNumberFormat="0" applyBorder="0" applyAlignment="0" applyProtection="0">
      <alignment vertical="center"/>
    </xf>
    <xf numFmtId="0" fontId="7" fillId="30"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7" fillId="31" borderId="0" applyNumberFormat="0" applyBorder="0" applyAlignment="0" applyProtection="0">
      <alignment vertical="center"/>
    </xf>
    <xf numFmtId="0" fontId="9" fillId="32" borderId="0" applyNumberFormat="0" applyBorder="0" applyAlignment="0" applyProtection="0">
      <alignment vertical="center"/>
    </xf>
  </cellStyleXfs>
  <cellXfs count="31">
    <xf numFmtId="0" fontId="0" fillId="0" borderId="0" xfId="0"/>
    <xf numFmtId="0" fontId="0" fillId="0" borderId="0" xfId="0" applyFont="1"/>
    <xf numFmtId="0" fontId="0" fillId="0" borderId="0" xfId="0" applyAlignment="1">
      <alignment horizontal="center" vertical="top"/>
    </xf>
    <xf numFmtId="0" fontId="0" fillId="0" borderId="0" xfId="0" applyAlignment="1"/>
    <xf numFmtId="0" fontId="0" fillId="0" borderId="0" xfId="0" applyAlignment="1">
      <alignment horizontal="right"/>
    </xf>
    <xf numFmtId="0" fontId="1" fillId="0" borderId="0" xfId="0" applyFont="1" applyAlignment="1">
      <alignment horizontal="center"/>
    </xf>
    <xf numFmtId="0" fontId="2" fillId="0" borderId="0" xfId="0" applyFont="1" applyAlignment="1">
      <alignment horizontal="center" vertical="top"/>
    </xf>
    <xf numFmtId="0" fontId="2" fillId="0" borderId="0" xfId="0" applyFont="1"/>
    <xf numFmtId="0" fontId="2" fillId="0" borderId="0" xfId="0" applyFont="1" applyAlignment="1">
      <alignment horizontal="left"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2" fillId="0" borderId="1" xfId="0" applyFont="1" applyBorder="1" applyAlignment="1">
      <alignment horizontal="center" vertical="top" wrapText="1"/>
    </xf>
    <xf numFmtId="0" fontId="4" fillId="0" borderId="1" xfId="0" applyFont="1" applyBorder="1" applyAlignment="1">
      <alignment horizontal="left" vertical="center" wrapText="1"/>
    </xf>
    <xf numFmtId="0" fontId="4" fillId="0" borderId="1" xfId="0" applyFont="1" applyBorder="1" applyAlignment="1">
      <alignment horizontal="left"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0" borderId="0" xfId="0" applyFont="1" applyAlignment="1"/>
    <xf numFmtId="0" fontId="0" fillId="0" borderId="0" xfId="0" applyFont="1" applyAlignment="1"/>
    <xf numFmtId="0" fontId="4" fillId="0" borderId="1" xfId="0" applyFont="1" applyBorder="1" applyAlignment="1">
      <alignment vertical="center" wrapText="1"/>
    </xf>
    <xf numFmtId="0" fontId="1" fillId="0" borderId="5" xfId="0" applyFont="1" applyBorder="1" applyAlignment="1">
      <alignment horizontal="right"/>
    </xf>
    <xf numFmtId="0" fontId="1" fillId="0" borderId="6" xfId="0" applyFont="1" applyBorder="1" applyAlignment="1">
      <alignment horizontal="right"/>
    </xf>
    <xf numFmtId="0" fontId="2" fillId="0" borderId="0" xfId="0" applyFont="1" applyAlignment="1">
      <alignment horizontal="left"/>
    </xf>
    <xf numFmtId="0" fontId="1" fillId="0" borderId="7" xfId="0" applyFont="1" applyBorder="1" applyAlignment="1">
      <alignment horizontal="right"/>
    </xf>
    <xf numFmtId="2" fontId="1" fillId="0" borderId="1" xfId="0" applyNumberFormat="1" applyFont="1" applyBorder="1" applyAlignment="1">
      <alignment horizontal="center"/>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115"/>
  <sheetViews>
    <sheetView tabSelected="1" topLeftCell="A98" workbookViewId="0">
      <selection activeCell="D107" sqref="D107"/>
    </sheetView>
  </sheetViews>
  <sheetFormatPr defaultColWidth="9" defaultRowHeight="15"/>
  <cols>
    <col min="1" max="1" width="4.57142857142857" style="2" customWidth="1"/>
    <col min="2" max="2" width="14.2857142857143" customWidth="1"/>
    <col min="3" max="3" width="29.5714285714286" customWidth="1"/>
    <col min="4" max="4" width="35.4761904761905" customWidth="1"/>
    <col min="5" max="5" width="18.447619047619" customWidth="1"/>
    <col min="6" max="6" width="10.7142857142857" customWidth="1"/>
    <col min="7" max="7" width="7.85714285714286" customWidth="1"/>
    <col min="8" max="8" width="10.5714285714286" customWidth="1"/>
    <col min="10" max="10" width="12.4285714285714" customWidth="1"/>
    <col min="11" max="15" width="9.14285714285714" style="3"/>
  </cols>
  <sheetData>
    <row r="2" spans="8:10">
      <c r="H2" s="4" t="s">
        <v>0</v>
      </c>
      <c r="I2" s="4"/>
      <c r="J2" s="4"/>
    </row>
    <row r="3" spans="8:10">
      <c r="H3" s="4"/>
      <c r="I3" s="4"/>
      <c r="J3" s="4"/>
    </row>
    <row r="4" spans="1:10">
      <c r="A4" s="5" t="s">
        <v>1</v>
      </c>
      <c r="B4" s="5"/>
      <c r="C4" s="5"/>
      <c r="D4" s="5"/>
      <c r="E4" s="5"/>
      <c r="F4" s="5"/>
      <c r="G4" s="5"/>
      <c r="H4" s="5"/>
      <c r="I4" s="5"/>
      <c r="J4" s="23"/>
    </row>
    <row r="5" spans="1:10">
      <c r="A5" s="6"/>
      <c r="B5" s="7"/>
      <c r="C5" s="7"/>
      <c r="D5" s="7"/>
      <c r="E5" s="7"/>
      <c r="F5" s="7"/>
      <c r="G5" s="7"/>
      <c r="H5" s="7"/>
      <c r="I5" s="7"/>
      <c r="J5" s="7"/>
    </row>
    <row r="6" ht="47.25" customHeight="1" spans="1:10">
      <c r="A6" s="8" t="s">
        <v>2</v>
      </c>
      <c r="B6" s="8"/>
      <c r="C6" s="8"/>
      <c r="D6" s="8"/>
      <c r="E6" s="8"/>
      <c r="F6" s="8"/>
      <c r="G6" s="8"/>
      <c r="H6" s="8"/>
      <c r="I6" s="8"/>
      <c r="J6" s="8"/>
    </row>
    <row r="7" ht="7.5" customHeight="1" spans="1:10">
      <c r="A7" s="6"/>
      <c r="B7" s="7"/>
      <c r="C7" s="7"/>
      <c r="D7" s="7"/>
      <c r="E7" s="7"/>
      <c r="F7" s="7"/>
      <c r="G7" s="7"/>
      <c r="H7" s="7"/>
      <c r="I7" s="7"/>
      <c r="J7" s="7"/>
    </row>
    <row r="8" spans="1:10">
      <c r="A8" s="5" t="s">
        <v>3</v>
      </c>
      <c r="B8" s="5"/>
      <c r="C8" s="5"/>
      <c r="D8" s="5"/>
      <c r="E8" s="5"/>
      <c r="F8" s="5"/>
      <c r="G8" s="5"/>
      <c r="H8" s="5"/>
      <c r="I8" s="5"/>
      <c r="J8" s="23"/>
    </row>
    <row r="9" spans="1:10">
      <c r="A9" s="6"/>
      <c r="B9" s="7"/>
      <c r="C9" s="7"/>
      <c r="D9" s="7"/>
      <c r="E9" s="7"/>
      <c r="F9" s="7"/>
      <c r="G9" s="7"/>
      <c r="H9" s="7"/>
      <c r="I9" s="7"/>
      <c r="J9" s="7"/>
    </row>
    <row r="10" ht="54" customHeight="1" spans="1:10">
      <c r="A10" s="9" t="s">
        <v>4</v>
      </c>
      <c r="B10" s="10" t="s">
        <v>5</v>
      </c>
      <c r="C10" s="10" t="s">
        <v>5</v>
      </c>
      <c r="D10" s="10" t="s">
        <v>6</v>
      </c>
      <c r="E10" s="10" t="s">
        <v>7</v>
      </c>
      <c r="F10" s="10" t="s">
        <v>8</v>
      </c>
      <c r="G10" s="10" t="s">
        <v>9</v>
      </c>
      <c r="H10" s="10" t="s">
        <v>10</v>
      </c>
      <c r="I10" s="10" t="s">
        <v>11</v>
      </c>
      <c r="J10" s="10" t="s">
        <v>12</v>
      </c>
    </row>
    <row r="11" ht="48.75" spans="1:10">
      <c r="A11" s="11" t="s">
        <v>13</v>
      </c>
      <c r="B11" s="12" t="s">
        <v>14</v>
      </c>
      <c r="C11" s="13" t="s">
        <v>15</v>
      </c>
      <c r="D11" s="14" t="s">
        <v>16</v>
      </c>
      <c r="E11" s="15" t="s">
        <v>17</v>
      </c>
      <c r="F11" s="15">
        <v>30</v>
      </c>
      <c r="G11" s="15" t="s">
        <v>18</v>
      </c>
      <c r="H11" s="16">
        <v>0.78</v>
      </c>
      <c r="I11" s="15">
        <v>21</v>
      </c>
      <c r="J11" s="16">
        <f>F11*H11</f>
        <v>23.4</v>
      </c>
    </row>
    <row r="12" ht="48.75" spans="1:10">
      <c r="A12" s="11" t="s">
        <v>19</v>
      </c>
      <c r="B12" s="12"/>
      <c r="C12" s="13" t="s">
        <v>20</v>
      </c>
      <c r="D12" s="14" t="s">
        <v>21</v>
      </c>
      <c r="E12" s="15" t="s">
        <v>17</v>
      </c>
      <c r="F12" s="15">
        <v>30</v>
      </c>
      <c r="G12" s="15" t="s">
        <v>18</v>
      </c>
      <c r="H12" s="16">
        <v>0.25</v>
      </c>
      <c r="I12" s="15">
        <v>21</v>
      </c>
      <c r="J12" s="16">
        <f t="shared" ref="J12:J75" si="0">F12*H12</f>
        <v>7.5</v>
      </c>
    </row>
    <row r="13" ht="48.75" spans="1:10">
      <c r="A13" s="11" t="s">
        <v>22</v>
      </c>
      <c r="B13" s="12"/>
      <c r="C13" s="13" t="s">
        <v>23</v>
      </c>
      <c r="D13" s="14" t="s">
        <v>24</v>
      </c>
      <c r="E13" s="15" t="s">
        <v>17</v>
      </c>
      <c r="F13" s="15">
        <v>30</v>
      </c>
      <c r="G13" s="15" t="s">
        <v>18</v>
      </c>
      <c r="H13" s="16">
        <v>0.85</v>
      </c>
      <c r="I13" s="15">
        <v>21</v>
      </c>
      <c r="J13" s="16">
        <f t="shared" si="0"/>
        <v>25.5</v>
      </c>
    </row>
    <row r="14" ht="48.75" spans="1:10">
      <c r="A14" s="11" t="s">
        <v>25</v>
      </c>
      <c r="B14" s="12"/>
      <c r="C14" s="13" t="s">
        <v>26</v>
      </c>
      <c r="D14" s="14" t="s">
        <v>27</v>
      </c>
      <c r="E14" s="15" t="s">
        <v>17</v>
      </c>
      <c r="F14" s="15">
        <v>100</v>
      </c>
      <c r="G14" s="15" t="s">
        <v>18</v>
      </c>
      <c r="H14" s="16">
        <v>0.28</v>
      </c>
      <c r="I14" s="15">
        <v>21</v>
      </c>
      <c r="J14" s="16">
        <f t="shared" si="0"/>
        <v>28</v>
      </c>
    </row>
    <row r="15" ht="48.75" spans="1:10">
      <c r="A15" s="11" t="s">
        <v>28</v>
      </c>
      <c r="B15" s="12"/>
      <c r="C15" s="13" t="s">
        <v>29</v>
      </c>
      <c r="D15" s="14" t="s">
        <v>30</v>
      </c>
      <c r="E15" s="15" t="s">
        <v>17</v>
      </c>
      <c r="F15" s="15">
        <v>30</v>
      </c>
      <c r="G15" s="15" t="s">
        <v>18</v>
      </c>
      <c r="H15" s="16">
        <v>0.84</v>
      </c>
      <c r="I15" s="15">
        <v>21</v>
      </c>
      <c r="J15" s="16">
        <f t="shared" si="0"/>
        <v>25.2</v>
      </c>
    </row>
    <row r="16" ht="48.75" spans="1:10">
      <c r="A16" s="11" t="s">
        <v>31</v>
      </c>
      <c r="B16" s="12"/>
      <c r="C16" s="13" t="s">
        <v>32</v>
      </c>
      <c r="D16" s="14" t="s">
        <v>33</v>
      </c>
      <c r="E16" s="15" t="s">
        <v>17</v>
      </c>
      <c r="F16" s="15">
        <v>30</v>
      </c>
      <c r="G16" s="15" t="s">
        <v>18</v>
      </c>
      <c r="H16" s="16">
        <v>1.15</v>
      </c>
      <c r="I16" s="15">
        <v>21</v>
      </c>
      <c r="J16" s="16">
        <f t="shared" si="0"/>
        <v>34.5</v>
      </c>
    </row>
    <row r="17" ht="48.75" spans="1:10">
      <c r="A17" s="11" t="s">
        <v>34</v>
      </c>
      <c r="B17" s="12"/>
      <c r="C17" s="13" t="s">
        <v>35</v>
      </c>
      <c r="D17" s="14" t="s">
        <v>36</v>
      </c>
      <c r="E17" s="15" t="s">
        <v>17</v>
      </c>
      <c r="F17" s="15">
        <v>30</v>
      </c>
      <c r="G17" s="15" t="s">
        <v>18</v>
      </c>
      <c r="H17" s="16">
        <v>0.31</v>
      </c>
      <c r="I17" s="15">
        <v>21</v>
      </c>
      <c r="J17" s="16">
        <f t="shared" si="0"/>
        <v>9.3</v>
      </c>
    </row>
    <row r="18" ht="48.75" spans="1:10">
      <c r="A18" s="11" t="s">
        <v>37</v>
      </c>
      <c r="B18" s="12"/>
      <c r="C18" s="13" t="s">
        <v>38</v>
      </c>
      <c r="D18" s="14" t="s">
        <v>39</v>
      </c>
      <c r="E18" s="15" t="s">
        <v>17</v>
      </c>
      <c r="F18" s="15">
        <v>30</v>
      </c>
      <c r="G18" s="15" t="s">
        <v>18</v>
      </c>
      <c r="H18" s="16">
        <v>1.58</v>
      </c>
      <c r="I18" s="15">
        <v>21</v>
      </c>
      <c r="J18" s="16">
        <f t="shared" si="0"/>
        <v>47.4</v>
      </c>
    </row>
    <row r="19" ht="48.75" spans="1:10">
      <c r="A19" s="11" t="s">
        <v>40</v>
      </c>
      <c r="B19" s="12"/>
      <c r="C19" s="13" t="s">
        <v>41</v>
      </c>
      <c r="D19" s="14" t="s">
        <v>42</v>
      </c>
      <c r="E19" s="15" t="s">
        <v>17</v>
      </c>
      <c r="F19" s="15">
        <v>30</v>
      </c>
      <c r="G19" s="15" t="s">
        <v>18</v>
      </c>
      <c r="H19" s="16">
        <v>0.48</v>
      </c>
      <c r="I19" s="15">
        <v>21</v>
      </c>
      <c r="J19" s="16">
        <f t="shared" si="0"/>
        <v>14.4</v>
      </c>
    </row>
    <row r="20" ht="48.75" spans="1:10">
      <c r="A20" s="11" t="s">
        <v>43</v>
      </c>
      <c r="B20" s="12"/>
      <c r="C20" s="13" t="s">
        <v>44</v>
      </c>
      <c r="D20" s="14" t="s">
        <v>45</v>
      </c>
      <c r="E20" s="15" t="s">
        <v>17</v>
      </c>
      <c r="F20" s="15">
        <v>30</v>
      </c>
      <c r="G20" s="15" t="s">
        <v>18</v>
      </c>
      <c r="H20" s="16">
        <v>2.96</v>
      </c>
      <c r="I20" s="15">
        <v>21</v>
      </c>
      <c r="J20" s="16">
        <f t="shared" si="0"/>
        <v>88.8</v>
      </c>
    </row>
    <row r="21" ht="48.75" spans="1:10">
      <c r="A21" s="11" t="s">
        <v>46</v>
      </c>
      <c r="B21" s="12"/>
      <c r="C21" s="13" t="s">
        <v>47</v>
      </c>
      <c r="D21" s="14" t="s">
        <v>48</v>
      </c>
      <c r="E21" s="15" t="s">
        <v>17</v>
      </c>
      <c r="F21" s="15">
        <v>30</v>
      </c>
      <c r="G21" s="15" t="s">
        <v>18</v>
      </c>
      <c r="H21" s="16">
        <v>0.89</v>
      </c>
      <c r="I21" s="15">
        <v>21</v>
      </c>
      <c r="J21" s="16">
        <f t="shared" si="0"/>
        <v>26.7</v>
      </c>
    </row>
    <row r="22" ht="48.75" spans="1:10">
      <c r="A22" s="11" t="s">
        <v>49</v>
      </c>
      <c r="B22" s="12"/>
      <c r="C22" s="13" t="s">
        <v>50</v>
      </c>
      <c r="D22" s="14" t="s">
        <v>51</v>
      </c>
      <c r="E22" s="15" t="s">
        <v>17</v>
      </c>
      <c r="F22" s="15">
        <v>30</v>
      </c>
      <c r="G22" s="15" t="s">
        <v>18</v>
      </c>
      <c r="H22" s="16">
        <v>1.06</v>
      </c>
      <c r="I22" s="15">
        <v>21</v>
      </c>
      <c r="J22" s="16">
        <f t="shared" si="0"/>
        <v>31.8</v>
      </c>
    </row>
    <row r="23" ht="48.75" spans="1:10">
      <c r="A23" s="11" t="s">
        <v>52</v>
      </c>
      <c r="B23" s="12"/>
      <c r="C23" s="13" t="s">
        <v>53</v>
      </c>
      <c r="D23" s="14" t="s">
        <v>54</v>
      </c>
      <c r="E23" s="15" t="s">
        <v>17</v>
      </c>
      <c r="F23" s="15">
        <v>30</v>
      </c>
      <c r="G23" s="15" t="s">
        <v>18</v>
      </c>
      <c r="H23" s="16">
        <v>2.98</v>
      </c>
      <c r="I23" s="15">
        <v>21</v>
      </c>
      <c r="J23" s="16">
        <f t="shared" si="0"/>
        <v>89.4</v>
      </c>
    </row>
    <row r="24" ht="48.75" spans="1:10">
      <c r="A24" s="11" t="s">
        <v>55</v>
      </c>
      <c r="B24" s="12"/>
      <c r="C24" s="13" t="s">
        <v>56</v>
      </c>
      <c r="D24" s="14" t="s">
        <v>57</v>
      </c>
      <c r="E24" s="15" t="s">
        <v>17</v>
      </c>
      <c r="F24" s="15">
        <v>30</v>
      </c>
      <c r="G24" s="15" t="s">
        <v>18</v>
      </c>
      <c r="H24" s="16">
        <v>4.66</v>
      </c>
      <c r="I24" s="15">
        <v>21</v>
      </c>
      <c r="J24" s="16">
        <f t="shared" si="0"/>
        <v>139.8</v>
      </c>
    </row>
    <row r="25" ht="48.75" spans="1:10">
      <c r="A25" s="11" t="s">
        <v>58</v>
      </c>
      <c r="B25" s="12"/>
      <c r="C25" s="13" t="s">
        <v>59</v>
      </c>
      <c r="D25" s="14" t="s">
        <v>60</v>
      </c>
      <c r="E25" s="15" t="s">
        <v>17</v>
      </c>
      <c r="F25" s="15">
        <v>30</v>
      </c>
      <c r="G25" s="15" t="s">
        <v>18</v>
      </c>
      <c r="H25" s="16">
        <v>7.99</v>
      </c>
      <c r="I25" s="15">
        <v>21</v>
      </c>
      <c r="J25" s="16">
        <f t="shared" si="0"/>
        <v>239.7</v>
      </c>
    </row>
    <row r="26" ht="48.75" spans="1:10">
      <c r="A26" s="11" t="s">
        <v>61</v>
      </c>
      <c r="B26" s="12"/>
      <c r="C26" s="13" t="s">
        <v>62</v>
      </c>
      <c r="D26" s="14" t="s">
        <v>63</v>
      </c>
      <c r="E26" s="15" t="s">
        <v>64</v>
      </c>
      <c r="F26" s="15">
        <v>30</v>
      </c>
      <c r="G26" s="15" t="s">
        <v>18</v>
      </c>
      <c r="H26" s="16">
        <v>0.99</v>
      </c>
      <c r="I26" s="15">
        <v>21</v>
      </c>
      <c r="J26" s="16">
        <f t="shared" si="0"/>
        <v>29.7</v>
      </c>
    </row>
    <row r="27" ht="40" customHeight="1" spans="1:10">
      <c r="A27" s="11" t="s">
        <v>65</v>
      </c>
      <c r="B27" s="12"/>
      <c r="C27" s="13" t="s">
        <v>66</v>
      </c>
      <c r="D27" s="14" t="s">
        <v>67</v>
      </c>
      <c r="E27" s="15" t="s">
        <v>64</v>
      </c>
      <c r="F27" s="15">
        <v>30</v>
      </c>
      <c r="G27" s="15" t="s">
        <v>18</v>
      </c>
      <c r="H27" s="16">
        <v>1.02</v>
      </c>
      <c r="I27" s="15">
        <v>21</v>
      </c>
      <c r="J27" s="16">
        <f t="shared" si="0"/>
        <v>30.6</v>
      </c>
    </row>
    <row r="28" ht="48.75" spans="1:10">
      <c r="A28" s="11" t="s">
        <v>68</v>
      </c>
      <c r="B28" s="12"/>
      <c r="C28" s="13" t="s">
        <v>69</v>
      </c>
      <c r="D28" s="14" t="s">
        <v>70</v>
      </c>
      <c r="E28" s="15" t="s">
        <v>64</v>
      </c>
      <c r="F28" s="15">
        <v>30</v>
      </c>
      <c r="G28" s="15" t="s">
        <v>18</v>
      </c>
      <c r="H28" s="16">
        <v>0.61</v>
      </c>
      <c r="I28" s="15">
        <v>21</v>
      </c>
      <c r="J28" s="16">
        <f t="shared" si="0"/>
        <v>18.3</v>
      </c>
    </row>
    <row r="29" ht="48.75" spans="1:10">
      <c r="A29" s="11" t="s">
        <v>71</v>
      </c>
      <c r="B29" s="12"/>
      <c r="C29" s="13" t="s">
        <v>72</v>
      </c>
      <c r="D29" s="14" t="s">
        <v>73</v>
      </c>
      <c r="E29" s="15" t="s">
        <v>64</v>
      </c>
      <c r="F29" s="15">
        <v>30</v>
      </c>
      <c r="G29" s="15" t="s">
        <v>18</v>
      </c>
      <c r="H29" s="16">
        <v>0.64</v>
      </c>
      <c r="I29" s="15">
        <v>21</v>
      </c>
      <c r="J29" s="16">
        <f t="shared" si="0"/>
        <v>19.2</v>
      </c>
    </row>
    <row r="30" ht="48.75" spans="1:10">
      <c r="A30" s="11" t="s">
        <v>74</v>
      </c>
      <c r="B30" s="12"/>
      <c r="C30" s="13" t="s">
        <v>75</v>
      </c>
      <c r="D30" s="14" t="s">
        <v>76</v>
      </c>
      <c r="E30" s="15" t="s">
        <v>64</v>
      </c>
      <c r="F30" s="15">
        <v>30</v>
      </c>
      <c r="G30" s="15" t="s">
        <v>18</v>
      </c>
      <c r="H30" s="16">
        <v>0.68</v>
      </c>
      <c r="I30" s="15">
        <v>21</v>
      </c>
      <c r="J30" s="16">
        <f t="shared" si="0"/>
        <v>20.4</v>
      </c>
    </row>
    <row r="31" ht="48.75" spans="1:10">
      <c r="A31" s="11" t="s">
        <v>77</v>
      </c>
      <c r="B31" s="12"/>
      <c r="C31" s="13" t="s">
        <v>78</v>
      </c>
      <c r="D31" s="14" t="s">
        <v>79</v>
      </c>
      <c r="E31" s="15" t="s">
        <v>64</v>
      </c>
      <c r="F31" s="15">
        <v>30</v>
      </c>
      <c r="G31" s="15" t="s">
        <v>18</v>
      </c>
      <c r="H31" s="16">
        <v>1</v>
      </c>
      <c r="I31" s="15">
        <v>21</v>
      </c>
      <c r="J31" s="16">
        <f t="shared" si="0"/>
        <v>30</v>
      </c>
    </row>
    <row r="32" ht="48.75" spans="1:10">
      <c r="A32" s="11" t="s">
        <v>80</v>
      </c>
      <c r="B32" s="12"/>
      <c r="C32" s="13" t="s">
        <v>81</v>
      </c>
      <c r="D32" s="14" t="s">
        <v>82</v>
      </c>
      <c r="E32" s="15" t="s">
        <v>64</v>
      </c>
      <c r="F32" s="15">
        <v>30</v>
      </c>
      <c r="G32" s="15" t="s">
        <v>18</v>
      </c>
      <c r="H32" s="16">
        <v>1.25</v>
      </c>
      <c r="I32" s="15">
        <v>21</v>
      </c>
      <c r="J32" s="16">
        <f t="shared" si="0"/>
        <v>37.5</v>
      </c>
    </row>
    <row r="33" ht="48.75" spans="1:10">
      <c r="A33" s="11" t="s">
        <v>83</v>
      </c>
      <c r="B33" s="12"/>
      <c r="C33" s="13" t="s">
        <v>84</v>
      </c>
      <c r="D33" s="14" t="s">
        <v>85</v>
      </c>
      <c r="E33" s="15" t="s">
        <v>64</v>
      </c>
      <c r="F33" s="15">
        <v>30</v>
      </c>
      <c r="G33" s="15" t="s">
        <v>18</v>
      </c>
      <c r="H33" s="16">
        <v>2.15</v>
      </c>
      <c r="I33" s="15">
        <v>21</v>
      </c>
      <c r="J33" s="16">
        <f t="shared" si="0"/>
        <v>64.5</v>
      </c>
    </row>
    <row r="34" ht="48.75" spans="1:10">
      <c r="A34" s="11" t="s">
        <v>86</v>
      </c>
      <c r="B34" s="12"/>
      <c r="C34" s="13" t="s">
        <v>87</v>
      </c>
      <c r="D34" s="14" t="s">
        <v>88</v>
      </c>
      <c r="E34" s="15" t="s">
        <v>64</v>
      </c>
      <c r="F34" s="15">
        <v>30</v>
      </c>
      <c r="G34" s="15" t="s">
        <v>18</v>
      </c>
      <c r="H34" s="16">
        <v>3.14</v>
      </c>
      <c r="I34" s="15">
        <v>21</v>
      </c>
      <c r="J34" s="16">
        <f t="shared" si="0"/>
        <v>94.2</v>
      </c>
    </row>
    <row r="35" ht="48.75" spans="1:10">
      <c r="A35" s="11" t="s">
        <v>89</v>
      </c>
      <c r="B35" s="17" t="s">
        <v>90</v>
      </c>
      <c r="C35" s="15" t="s">
        <v>91</v>
      </c>
      <c r="D35" s="14" t="s">
        <v>92</v>
      </c>
      <c r="E35" s="15" t="s">
        <v>93</v>
      </c>
      <c r="F35" s="15">
        <v>10</v>
      </c>
      <c r="G35" s="15" t="s">
        <v>18</v>
      </c>
      <c r="H35" s="16">
        <v>0.7</v>
      </c>
      <c r="I35" s="15">
        <v>21</v>
      </c>
      <c r="J35" s="16">
        <f t="shared" si="0"/>
        <v>7</v>
      </c>
    </row>
    <row r="36" ht="48.75" spans="1:10">
      <c r="A36" s="11" t="s">
        <v>94</v>
      </c>
      <c r="B36" s="18"/>
      <c r="C36" s="15" t="s">
        <v>95</v>
      </c>
      <c r="D36" s="14" t="s">
        <v>96</v>
      </c>
      <c r="E36" s="15" t="s">
        <v>93</v>
      </c>
      <c r="F36" s="15">
        <v>10</v>
      </c>
      <c r="G36" s="15" t="s">
        <v>18</v>
      </c>
      <c r="H36" s="16">
        <v>2.59</v>
      </c>
      <c r="I36" s="15">
        <v>21</v>
      </c>
      <c r="J36" s="16">
        <f t="shared" si="0"/>
        <v>25.9</v>
      </c>
    </row>
    <row r="37" ht="48.75" spans="1:10">
      <c r="A37" s="11" t="s">
        <v>97</v>
      </c>
      <c r="B37" s="18"/>
      <c r="C37" s="15" t="s">
        <v>98</v>
      </c>
      <c r="D37" s="14" t="s">
        <v>99</v>
      </c>
      <c r="E37" s="15" t="s">
        <v>93</v>
      </c>
      <c r="F37" s="15">
        <v>100</v>
      </c>
      <c r="G37" s="15" t="s">
        <v>18</v>
      </c>
      <c r="H37" s="16">
        <v>2.34</v>
      </c>
      <c r="I37" s="15">
        <v>21</v>
      </c>
      <c r="J37" s="16">
        <f t="shared" si="0"/>
        <v>234</v>
      </c>
    </row>
    <row r="38" ht="48.75" spans="1:10">
      <c r="A38" s="11" t="s">
        <v>100</v>
      </c>
      <c r="B38" s="18"/>
      <c r="C38" s="15" t="s">
        <v>101</v>
      </c>
      <c r="D38" s="14" t="s">
        <v>102</v>
      </c>
      <c r="E38" s="15" t="s">
        <v>93</v>
      </c>
      <c r="F38" s="15">
        <v>100</v>
      </c>
      <c r="G38" s="15" t="s">
        <v>18</v>
      </c>
      <c r="H38" s="16">
        <v>2.98</v>
      </c>
      <c r="I38" s="15">
        <v>21</v>
      </c>
      <c r="J38" s="16">
        <f t="shared" si="0"/>
        <v>298</v>
      </c>
    </row>
    <row r="39" ht="48.75" spans="1:10">
      <c r="A39" s="11" t="s">
        <v>103</v>
      </c>
      <c r="B39" s="18"/>
      <c r="C39" s="15" t="s">
        <v>104</v>
      </c>
      <c r="D39" s="14" t="s">
        <v>105</v>
      </c>
      <c r="E39" s="15" t="s">
        <v>93</v>
      </c>
      <c r="F39" s="15">
        <v>10</v>
      </c>
      <c r="G39" s="15" t="s">
        <v>18</v>
      </c>
      <c r="H39" s="16">
        <v>1.03</v>
      </c>
      <c r="I39" s="15">
        <v>21</v>
      </c>
      <c r="J39" s="16">
        <f t="shared" si="0"/>
        <v>10.3</v>
      </c>
    </row>
    <row r="40" ht="48.75" spans="1:10">
      <c r="A40" s="11" t="s">
        <v>106</v>
      </c>
      <c r="B40" s="18"/>
      <c r="C40" s="15" t="s">
        <v>107</v>
      </c>
      <c r="D40" s="14" t="s">
        <v>108</v>
      </c>
      <c r="E40" s="15" t="s">
        <v>93</v>
      </c>
      <c r="F40" s="15">
        <v>300</v>
      </c>
      <c r="G40" s="15" t="s">
        <v>18</v>
      </c>
      <c r="H40" s="16">
        <v>2.31</v>
      </c>
      <c r="I40" s="15">
        <v>21</v>
      </c>
      <c r="J40" s="16">
        <f t="shared" si="0"/>
        <v>693</v>
      </c>
    </row>
    <row r="41" ht="48.75" spans="1:10">
      <c r="A41" s="11" t="s">
        <v>109</v>
      </c>
      <c r="B41" s="18"/>
      <c r="C41" s="15" t="s">
        <v>110</v>
      </c>
      <c r="D41" s="14" t="s">
        <v>111</v>
      </c>
      <c r="E41" s="15" t="s">
        <v>93</v>
      </c>
      <c r="F41" s="15">
        <v>200</v>
      </c>
      <c r="G41" s="15" t="s">
        <v>18</v>
      </c>
      <c r="H41" s="16">
        <v>3.76</v>
      </c>
      <c r="I41" s="15">
        <v>21</v>
      </c>
      <c r="J41" s="16">
        <f t="shared" si="0"/>
        <v>752</v>
      </c>
    </row>
    <row r="42" s="1" customFormat="1" ht="48.75" spans="1:15">
      <c r="A42" s="11" t="s">
        <v>112</v>
      </c>
      <c r="B42" s="18"/>
      <c r="C42" s="15" t="s">
        <v>113</v>
      </c>
      <c r="D42" s="14" t="s">
        <v>114</v>
      </c>
      <c r="E42" s="15" t="s">
        <v>93</v>
      </c>
      <c r="F42" s="15">
        <v>50</v>
      </c>
      <c r="G42" s="15" t="s">
        <v>18</v>
      </c>
      <c r="H42" s="16">
        <v>2.9</v>
      </c>
      <c r="I42" s="15">
        <v>21</v>
      </c>
      <c r="J42" s="16">
        <f t="shared" si="0"/>
        <v>145</v>
      </c>
      <c r="K42" s="24"/>
      <c r="L42" s="24"/>
      <c r="M42" s="24"/>
      <c r="N42" s="24"/>
      <c r="O42" s="24"/>
    </row>
    <row r="43" ht="48.75" spans="1:10">
      <c r="A43" s="11" t="s">
        <v>115</v>
      </c>
      <c r="B43" s="18"/>
      <c r="C43" s="15" t="s">
        <v>116</v>
      </c>
      <c r="D43" s="14" t="s">
        <v>117</v>
      </c>
      <c r="E43" s="15" t="s">
        <v>93</v>
      </c>
      <c r="F43" s="15">
        <v>10</v>
      </c>
      <c r="G43" s="15" t="s">
        <v>18</v>
      </c>
      <c r="H43" s="16">
        <v>1.99</v>
      </c>
      <c r="I43" s="15">
        <v>21</v>
      </c>
      <c r="J43" s="16">
        <f t="shared" si="0"/>
        <v>19.9</v>
      </c>
    </row>
    <row r="44" ht="48.75" spans="1:10">
      <c r="A44" s="11" t="s">
        <v>118</v>
      </c>
      <c r="B44" s="18"/>
      <c r="C44" s="15" t="s">
        <v>119</v>
      </c>
      <c r="D44" s="14" t="s">
        <v>120</v>
      </c>
      <c r="E44" s="15" t="s">
        <v>93</v>
      </c>
      <c r="F44" s="15">
        <v>50</v>
      </c>
      <c r="G44" s="15" t="s">
        <v>18</v>
      </c>
      <c r="H44" s="16">
        <v>1.12</v>
      </c>
      <c r="I44" s="15">
        <v>21</v>
      </c>
      <c r="J44" s="16">
        <f t="shared" si="0"/>
        <v>56</v>
      </c>
    </row>
    <row r="45" ht="48.75" spans="1:10">
      <c r="A45" s="11" t="s">
        <v>121</v>
      </c>
      <c r="B45" s="18"/>
      <c r="C45" s="15" t="s">
        <v>122</v>
      </c>
      <c r="D45" s="14" t="s">
        <v>123</v>
      </c>
      <c r="E45" s="15" t="s">
        <v>93</v>
      </c>
      <c r="F45" s="15">
        <v>100</v>
      </c>
      <c r="G45" s="15" t="s">
        <v>18</v>
      </c>
      <c r="H45" s="16">
        <v>3.15</v>
      </c>
      <c r="I45" s="15">
        <v>21</v>
      </c>
      <c r="J45" s="16">
        <f t="shared" si="0"/>
        <v>315</v>
      </c>
    </row>
    <row r="46" ht="48.75" spans="1:10">
      <c r="A46" s="11" t="s">
        <v>124</v>
      </c>
      <c r="B46" s="18"/>
      <c r="C46" s="15" t="s">
        <v>125</v>
      </c>
      <c r="D46" s="14" t="s">
        <v>126</v>
      </c>
      <c r="E46" s="15" t="s">
        <v>93</v>
      </c>
      <c r="F46" s="15">
        <v>10</v>
      </c>
      <c r="G46" s="15" t="s">
        <v>18</v>
      </c>
      <c r="H46" s="16">
        <v>14.8</v>
      </c>
      <c r="I46" s="15">
        <v>21</v>
      </c>
      <c r="J46" s="16">
        <f t="shared" si="0"/>
        <v>148</v>
      </c>
    </row>
    <row r="47" ht="48.75" spans="1:10">
      <c r="A47" s="11" t="s">
        <v>127</v>
      </c>
      <c r="B47" s="18"/>
      <c r="C47" s="15" t="s">
        <v>128</v>
      </c>
      <c r="D47" s="14" t="s">
        <v>129</v>
      </c>
      <c r="E47" s="15" t="s">
        <v>93</v>
      </c>
      <c r="F47" s="15">
        <v>50</v>
      </c>
      <c r="G47" s="15" t="s">
        <v>18</v>
      </c>
      <c r="H47" s="16">
        <v>3.87</v>
      </c>
      <c r="I47" s="15">
        <v>21</v>
      </c>
      <c r="J47" s="16">
        <f t="shared" si="0"/>
        <v>193.5</v>
      </c>
    </row>
    <row r="48" ht="48.75" spans="1:10">
      <c r="A48" s="11" t="s">
        <v>130</v>
      </c>
      <c r="B48" s="18"/>
      <c r="C48" s="15" t="s">
        <v>131</v>
      </c>
      <c r="D48" s="14" t="s">
        <v>132</v>
      </c>
      <c r="E48" s="15" t="s">
        <v>93</v>
      </c>
      <c r="F48" s="15">
        <v>10</v>
      </c>
      <c r="G48" s="15" t="s">
        <v>18</v>
      </c>
      <c r="H48" s="16">
        <v>3.22</v>
      </c>
      <c r="I48" s="15">
        <v>21</v>
      </c>
      <c r="J48" s="16">
        <f t="shared" si="0"/>
        <v>32.2</v>
      </c>
    </row>
    <row r="49" ht="48.75" spans="1:10">
      <c r="A49" s="11" t="s">
        <v>133</v>
      </c>
      <c r="B49" s="18"/>
      <c r="C49" s="15" t="s">
        <v>134</v>
      </c>
      <c r="D49" s="14" t="s">
        <v>135</v>
      </c>
      <c r="E49" s="15" t="s">
        <v>93</v>
      </c>
      <c r="F49" s="15">
        <v>50</v>
      </c>
      <c r="G49" s="15" t="s">
        <v>18</v>
      </c>
      <c r="H49" s="16">
        <v>4.15</v>
      </c>
      <c r="I49" s="15">
        <v>21</v>
      </c>
      <c r="J49" s="16">
        <f t="shared" si="0"/>
        <v>207.5</v>
      </c>
    </row>
    <row r="50" ht="48.75" spans="1:10">
      <c r="A50" s="11" t="s">
        <v>136</v>
      </c>
      <c r="B50" s="18"/>
      <c r="C50" s="15" t="s">
        <v>137</v>
      </c>
      <c r="D50" s="14" t="s">
        <v>138</v>
      </c>
      <c r="E50" s="15" t="s">
        <v>93</v>
      </c>
      <c r="F50" s="15">
        <v>5</v>
      </c>
      <c r="G50" s="15" t="s">
        <v>18</v>
      </c>
      <c r="H50" s="16">
        <v>18.87</v>
      </c>
      <c r="I50" s="15">
        <v>21</v>
      </c>
      <c r="J50" s="16">
        <f t="shared" si="0"/>
        <v>94.35</v>
      </c>
    </row>
    <row r="51" ht="48.75" spans="1:10">
      <c r="A51" s="11" t="s">
        <v>139</v>
      </c>
      <c r="B51" s="18"/>
      <c r="C51" s="15" t="s">
        <v>140</v>
      </c>
      <c r="D51" s="14" t="s">
        <v>141</v>
      </c>
      <c r="E51" s="15" t="s">
        <v>93</v>
      </c>
      <c r="F51" s="15">
        <v>20</v>
      </c>
      <c r="G51" s="15" t="s">
        <v>18</v>
      </c>
      <c r="H51" s="16">
        <v>7.36</v>
      </c>
      <c r="I51" s="15">
        <v>21</v>
      </c>
      <c r="J51" s="16">
        <f t="shared" si="0"/>
        <v>147.2</v>
      </c>
    </row>
    <row r="52" ht="48.75" spans="1:10">
      <c r="A52" s="11" t="s">
        <v>142</v>
      </c>
      <c r="B52" s="18"/>
      <c r="C52" s="15" t="s">
        <v>143</v>
      </c>
      <c r="D52" s="14" t="s">
        <v>144</v>
      </c>
      <c r="E52" s="15" t="s">
        <v>93</v>
      </c>
      <c r="F52" s="15">
        <v>5</v>
      </c>
      <c r="G52" s="15" t="s">
        <v>18</v>
      </c>
      <c r="H52" s="16">
        <v>39.85</v>
      </c>
      <c r="I52" s="15">
        <v>21</v>
      </c>
      <c r="J52" s="16">
        <f t="shared" si="0"/>
        <v>199.25</v>
      </c>
    </row>
    <row r="53" ht="48.75" spans="1:10">
      <c r="A53" s="11" t="s">
        <v>145</v>
      </c>
      <c r="B53" s="18"/>
      <c r="C53" s="15" t="s">
        <v>146</v>
      </c>
      <c r="D53" s="14" t="s">
        <v>147</v>
      </c>
      <c r="E53" s="15" t="s">
        <v>93</v>
      </c>
      <c r="F53" s="15">
        <v>5</v>
      </c>
      <c r="G53" s="15" t="s">
        <v>18</v>
      </c>
      <c r="H53" s="16">
        <v>8.54</v>
      </c>
      <c r="I53" s="15">
        <v>21</v>
      </c>
      <c r="J53" s="16">
        <f t="shared" si="0"/>
        <v>42.7</v>
      </c>
    </row>
    <row r="54" ht="48.75" spans="1:10">
      <c r="A54" s="11" t="s">
        <v>148</v>
      </c>
      <c r="B54" s="18"/>
      <c r="C54" s="15" t="s">
        <v>149</v>
      </c>
      <c r="D54" s="14" t="s">
        <v>150</v>
      </c>
      <c r="E54" s="15" t="s">
        <v>93</v>
      </c>
      <c r="F54" s="15">
        <v>2</v>
      </c>
      <c r="G54" s="15" t="s">
        <v>18</v>
      </c>
      <c r="H54" s="16">
        <v>14.04</v>
      </c>
      <c r="I54" s="15">
        <v>21</v>
      </c>
      <c r="J54" s="16">
        <f t="shared" si="0"/>
        <v>28.08</v>
      </c>
    </row>
    <row r="55" ht="48.75" spans="1:10">
      <c r="A55" s="11" t="s">
        <v>151</v>
      </c>
      <c r="B55" s="18"/>
      <c r="C55" s="15" t="s">
        <v>152</v>
      </c>
      <c r="D55" s="14" t="s">
        <v>153</v>
      </c>
      <c r="E55" s="15" t="s">
        <v>93</v>
      </c>
      <c r="F55" s="15">
        <v>2</v>
      </c>
      <c r="G55" s="15" t="s">
        <v>18</v>
      </c>
      <c r="H55" s="16">
        <v>52.76</v>
      </c>
      <c r="I55" s="15">
        <v>21</v>
      </c>
      <c r="J55" s="16">
        <f t="shared" si="0"/>
        <v>105.52</v>
      </c>
    </row>
    <row r="56" ht="48.75" spans="1:10">
      <c r="A56" s="11" t="s">
        <v>154</v>
      </c>
      <c r="B56" s="18"/>
      <c r="C56" s="15" t="s">
        <v>155</v>
      </c>
      <c r="D56" s="14" t="s">
        <v>156</v>
      </c>
      <c r="E56" s="15" t="s">
        <v>93</v>
      </c>
      <c r="F56" s="15">
        <v>2</v>
      </c>
      <c r="G56" s="15" t="s">
        <v>18</v>
      </c>
      <c r="H56" s="16">
        <v>57.07</v>
      </c>
      <c r="I56" s="15">
        <v>21</v>
      </c>
      <c r="J56" s="16">
        <f t="shared" si="0"/>
        <v>114.14</v>
      </c>
    </row>
    <row r="57" ht="51" spans="1:10">
      <c r="A57" s="11" t="s">
        <v>157</v>
      </c>
      <c r="B57" s="18"/>
      <c r="C57" s="15" t="s">
        <v>158</v>
      </c>
      <c r="D57" s="14" t="s">
        <v>159</v>
      </c>
      <c r="E57" s="15" t="s">
        <v>160</v>
      </c>
      <c r="F57" s="15">
        <v>200</v>
      </c>
      <c r="G57" s="15" t="s">
        <v>18</v>
      </c>
      <c r="H57" s="16">
        <v>4.47</v>
      </c>
      <c r="I57" s="15">
        <v>21</v>
      </c>
      <c r="J57" s="16">
        <f t="shared" si="0"/>
        <v>894</v>
      </c>
    </row>
    <row r="58" ht="51" spans="1:10">
      <c r="A58" s="11" t="s">
        <v>161</v>
      </c>
      <c r="B58" s="19"/>
      <c r="C58" s="15" t="s">
        <v>162</v>
      </c>
      <c r="D58" s="14" t="s">
        <v>163</v>
      </c>
      <c r="E58" s="15" t="s">
        <v>160</v>
      </c>
      <c r="F58" s="15">
        <v>100</v>
      </c>
      <c r="G58" s="15" t="s">
        <v>18</v>
      </c>
      <c r="H58" s="16">
        <v>1.39</v>
      </c>
      <c r="I58" s="15">
        <v>21</v>
      </c>
      <c r="J58" s="16">
        <f t="shared" si="0"/>
        <v>139</v>
      </c>
    </row>
    <row r="59" s="1" customFormat="1" ht="51" spans="1:15">
      <c r="A59" s="11" t="s">
        <v>164</v>
      </c>
      <c r="B59" s="20" t="s">
        <v>165</v>
      </c>
      <c r="C59" s="15" t="s">
        <v>166</v>
      </c>
      <c r="D59" s="14" t="s">
        <v>167</v>
      </c>
      <c r="E59" s="15" t="s">
        <v>168</v>
      </c>
      <c r="F59" s="15">
        <v>2</v>
      </c>
      <c r="G59" s="15" t="s">
        <v>18</v>
      </c>
      <c r="H59" s="16">
        <v>44.56</v>
      </c>
      <c r="I59" s="15">
        <v>21</v>
      </c>
      <c r="J59" s="16">
        <f t="shared" si="0"/>
        <v>89.12</v>
      </c>
      <c r="K59" s="24"/>
      <c r="L59" s="24"/>
      <c r="M59" s="24"/>
      <c r="N59" s="24"/>
      <c r="O59" s="24"/>
    </row>
    <row r="60" ht="51" spans="1:10">
      <c r="A60" s="11" t="s">
        <v>169</v>
      </c>
      <c r="B60" s="21"/>
      <c r="C60" s="15" t="s">
        <v>170</v>
      </c>
      <c r="D60" s="14" t="s">
        <v>171</v>
      </c>
      <c r="E60" s="15" t="s">
        <v>172</v>
      </c>
      <c r="F60" s="15">
        <v>2</v>
      </c>
      <c r="G60" s="15" t="s">
        <v>18</v>
      </c>
      <c r="H60" s="16">
        <v>16.36</v>
      </c>
      <c r="I60" s="15">
        <v>21</v>
      </c>
      <c r="J60" s="16">
        <f t="shared" si="0"/>
        <v>32.72</v>
      </c>
    </row>
    <row r="61" ht="51" spans="1:10">
      <c r="A61" s="11" t="s">
        <v>173</v>
      </c>
      <c r="B61" s="21"/>
      <c r="C61" s="15" t="s">
        <v>174</v>
      </c>
      <c r="D61" s="14" t="s">
        <v>175</v>
      </c>
      <c r="E61" s="15" t="s">
        <v>172</v>
      </c>
      <c r="F61" s="15">
        <v>2</v>
      </c>
      <c r="G61" s="15" t="s">
        <v>18</v>
      </c>
      <c r="H61" s="16">
        <v>62.71</v>
      </c>
      <c r="I61" s="15">
        <v>21</v>
      </c>
      <c r="J61" s="16">
        <f t="shared" si="0"/>
        <v>125.42</v>
      </c>
    </row>
    <row r="62" ht="51" spans="1:10">
      <c r="A62" s="11" t="s">
        <v>176</v>
      </c>
      <c r="B62" s="22"/>
      <c r="C62" s="15" t="s">
        <v>177</v>
      </c>
      <c r="D62" s="14" t="s">
        <v>178</v>
      </c>
      <c r="E62" s="15" t="s">
        <v>172</v>
      </c>
      <c r="F62" s="15">
        <v>2</v>
      </c>
      <c r="G62" s="15" t="s">
        <v>18</v>
      </c>
      <c r="H62" s="16">
        <v>21.99</v>
      </c>
      <c r="I62" s="15">
        <v>21</v>
      </c>
      <c r="J62" s="16">
        <f t="shared" si="0"/>
        <v>43.98</v>
      </c>
    </row>
    <row r="63" s="1" customFormat="1" ht="63.75" spans="1:15">
      <c r="A63" s="11" t="s">
        <v>179</v>
      </c>
      <c r="B63" s="15" t="s">
        <v>180</v>
      </c>
      <c r="C63" s="15" t="s">
        <v>181</v>
      </c>
      <c r="D63" s="14" t="s">
        <v>182</v>
      </c>
      <c r="E63" s="15" t="s">
        <v>183</v>
      </c>
      <c r="F63" s="15">
        <v>2</v>
      </c>
      <c r="G63" s="15" t="s">
        <v>18</v>
      </c>
      <c r="H63" s="16">
        <v>146.13</v>
      </c>
      <c r="I63" s="15">
        <v>21</v>
      </c>
      <c r="J63" s="16">
        <f t="shared" si="0"/>
        <v>292.26</v>
      </c>
      <c r="K63" s="24"/>
      <c r="L63" s="24"/>
      <c r="M63" s="24"/>
      <c r="N63" s="24"/>
      <c r="O63" s="24"/>
    </row>
    <row r="64" ht="63.75" spans="1:10">
      <c r="A64" s="11" t="s">
        <v>184</v>
      </c>
      <c r="B64" s="15"/>
      <c r="C64" s="15" t="s">
        <v>185</v>
      </c>
      <c r="D64" s="14" t="s">
        <v>186</v>
      </c>
      <c r="E64" s="15" t="s">
        <v>183</v>
      </c>
      <c r="F64" s="15">
        <v>2</v>
      </c>
      <c r="G64" s="15" t="s">
        <v>18</v>
      </c>
      <c r="H64" s="16">
        <v>163.21</v>
      </c>
      <c r="I64" s="15">
        <v>21</v>
      </c>
      <c r="J64" s="16">
        <f t="shared" si="0"/>
        <v>326.42</v>
      </c>
    </row>
    <row r="65" s="1" customFormat="1" ht="51" spans="1:15">
      <c r="A65" s="11" t="s">
        <v>187</v>
      </c>
      <c r="B65" s="15" t="s">
        <v>188</v>
      </c>
      <c r="C65" s="15" t="s">
        <v>189</v>
      </c>
      <c r="D65" s="14" t="s">
        <v>190</v>
      </c>
      <c r="E65" s="15" t="s">
        <v>191</v>
      </c>
      <c r="F65" s="15">
        <v>20</v>
      </c>
      <c r="G65" s="15" t="s">
        <v>18</v>
      </c>
      <c r="H65" s="16">
        <v>1.58</v>
      </c>
      <c r="I65" s="15">
        <v>21</v>
      </c>
      <c r="J65" s="16">
        <f t="shared" si="0"/>
        <v>31.6</v>
      </c>
      <c r="K65" s="24"/>
      <c r="L65" s="24"/>
      <c r="M65" s="24"/>
      <c r="N65" s="24"/>
      <c r="O65" s="24"/>
    </row>
    <row r="66" ht="51" spans="1:10">
      <c r="A66" s="11" t="s">
        <v>192</v>
      </c>
      <c r="B66" s="15"/>
      <c r="C66" s="15" t="s">
        <v>193</v>
      </c>
      <c r="D66" s="14" t="s">
        <v>194</v>
      </c>
      <c r="E66" s="15" t="s">
        <v>191</v>
      </c>
      <c r="F66" s="15">
        <v>20</v>
      </c>
      <c r="G66" s="15" t="s">
        <v>18</v>
      </c>
      <c r="H66" s="16">
        <v>1.58</v>
      </c>
      <c r="I66" s="15">
        <v>21</v>
      </c>
      <c r="J66" s="16">
        <f t="shared" si="0"/>
        <v>31.6</v>
      </c>
    </row>
    <row r="67" ht="51" spans="1:10">
      <c r="A67" s="11" t="s">
        <v>195</v>
      </c>
      <c r="B67" s="15"/>
      <c r="C67" s="15" t="s">
        <v>196</v>
      </c>
      <c r="D67" s="14" t="s">
        <v>197</v>
      </c>
      <c r="E67" s="15" t="s">
        <v>191</v>
      </c>
      <c r="F67" s="15">
        <v>20</v>
      </c>
      <c r="G67" s="15" t="s">
        <v>18</v>
      </c>
      <c r="H67" s="16">
        <v>1.35</v>
      </c>
      <c r="I67" s="15">
        <v>21</v>
      </c>
      <c r="J67" s="16">
        <f t="shared" si="0"/>
        <v>27</v>
      </c>
    </row>
    <row r="68" ht="51" spans="1:10">
      <c r="A68" s="11" t="s">
        <v>198</v>
      </c>
      <c r="B68" s="15"/>
      <c r="C68" s="15" t="s">
        <v>199</v>
      </c>
      <c r="D68" s="14" t="s">
        <v>200</v>
      </c>
      <c r="E68" s="15" t="s">
        <v>191</v>
      </c>
      <c r="F68" s="15">
        <v>50</v>
      </c>
      <c r="G68" s="15" t="s">
        <v>18</v>
      </c>
      <c r="H68" s="16">
        <v>1.39</v>
      </c>
      <c r="I68" s="15">
        <v>21</v>
      </c>
      <c r="J68" s="16">
        <f t="shared" si="0"/>
        <v>69.5</v>
      </c>
    </row>
    <row r="69" ht="51" spans="1:10">
      <c r="A69" s="11" t="s">
        <v>201</v>
      </c>
      <c r="B69" s="15"/>
      <c r="C69" s="15" t="s">
        <v>202</v>
      </c>
      <c r="D69" s="14" t="s">
        <v>203</v>
      </c>
      <c r="E69" s="15" t="s">
        <v>191</v>
      </c>
      <c r="F69" s="15">
        <v>100</v>
      </c>
      <c r="G69" s="15" t="s">
        <v>18</v>
      </c>
      <c r="H69" s="16">
        <v>1.98</v>
      </c>
      <c r="I69" s="15">
        <v>21</v>
      </c>
      <c r="J69" s="16">
        <f t="shared" si="0"/>
        <v>198</v>
      </c>
    </row>
    <row r="70" ht="51" spans="1:10">
      <c r="A70" s="11" t="s">
        <v>204</v>
      </c>
      <c r="B70" s="15"/>
      <c r="C70" s="15" t="s">
        <v>205</v>
      </c>
      <c r="D70" s="14" t="s">
        <v>206</v>
      </c>
      <c r="E70" s="15" t="s">
        <v>191</v>
      </c>
      <c r="F70" s="15">
        <v>50</v>
      </c>
      <c r="G70" s="15" t="s">
        <v>18</v>
      </c>
      <c r="H70" s="16">
        <v>2.59</v>
      </c>
      <c r="I70" s="15">
        <v>21</v>
      </c>
      <c r="J70" s="16">
        <f t="shared" si="0"/>
        <v>129.5</v>
      </c>
    </row>
    <row r="71" ht="51" spans="1:10">
      <c r="A71" s="11" t="s">
        <v>207</v>
      </c>
      <c r="B71" s="15"/>
      <c r="C71" s="15" t="s">
        <v>208</v>
      </c>
      <c r="D71" s="14" t="s">
        <v>209</v>
      </c>
      <c r="E71" s="15" t="s">
        <v>191</v>
      </c>
      <c r="F71" s="15">
        <v>20</v>
      </c>
      <c r="G71" s="15" t="s">
        <v>18</v>
      </c>
      <c r="H71" s="16">
        <v>2.79</v>
      </c>
      <c r="I71" s="15">
        <v>21</v>
      </c>
      <c r="J71" s="16">
        <f t="shared" si="0"/>
        <v>55.8</v>
      </c>
    </row>
    <row r="72" ht="38" customHeight="1" spans="1:10">
      <c r="A72" s="11" t="s">
        <v>210</v>
      </c>
      <c r="B72" s="15" t="s">
        <v>211</v>
      </c>
      <c r="C72" s="15" t="s">
        <v>212</v>
      </c>
      <c r="D72" s="14" t="s">
        <v>213</v>
      </c>
      <c r="E72" s="15" t="s">
        <v>214</v>
      </c>
      <c r="F72" s="15">
        <v>20</v>
      </c>
      <c r="G72" s="15" t="s">
        <v>18</v>
      </c>
      <c r="H72" s="16">
        <v>2.97</v>
      </c>
      <c r="I72" s="15">
        <v>21</v>
      </c>
      <c r="J72" s="16">
        <f t="shared" si="0"/>
        <v>59.4</v>
      </c>
    </row>
    <row r="73" ht="48.75" spans="1:10">
      <c r="A73" s="11" t="s">
        <v>215</v>
      </c>
      <c r="B73" s="15"/>
      <c r="C73" s="15" t="s">
        <v>216</v>
      </c>
      <c r="D73" s="14" t="s">
        <v>217</v>
      </c>
      <c r="E73" s="15" t="s">
        <v>214</v>
      </c>
      <c r="F73" s="15">
        <v>30</v>
      </c>
      <c r="G73" s="15" t="s">
        <v>18</v>
      </c>
      <c r="H73" s="16">
        <v>2.99</v>
      </c>
      <c r="I73" s="15">
        <v>21</v>
      </c>
      <c r="J73" s="16">
        <f t="shared" si="0"/>
        <v>89.7</v>
      </c>
    </row>
    <row r="74" ht="48.75" spans="1:10">
      <c r="A74" s="11" t="s">
        <v>218</v>
      </c>
      <c r="B74" s="15"/>
      <c r="C74" s="15" t="s">
        <v>219</v>
      </c>
      <c r="D74" s="14" t="s">
        <v>220</v>
      </c>
      <c r="E74" s="15" t="s">
        <v>214</v>
      </c>
      <c r="F74" s="15">
        <v>15</v>
      </c>
      <c r="G74" s="15" t="s">
        <v>18</v>
      </c>
      <c r="H74" s="16">
        <v>2.89</v>
      </c>
      <c r="I74" s="15">
        <v>21</v>
      </c>
      <c r="J74" s="16">
        <f t="shared" si="0"/>
        <v>43.35</v>
      </c>
    </row>
    <row r="75" ht="35" customHeight="1" spans="1:10">
      <c r="A75" s="11" t="s">
        <v>221</v>
      </c>
      <c r="B75" s="15" t="s">
        <v>222</v>
      </c>
      <c r="C75" s="15" t="s">
        <v>223</v>
      </c>
      <c r="D75" s="14" t="s">
        <v>224</v>
      </c>
      <c r="E75" s="15" t="s">
        <v>191</v>
      </c>
      <c r="F75" s="15">
        <v>5</v>
      </c>
      <c r="G75" s="15" t="s">
        <v>18</v>
      </c>
      <c r="H75" s="16">
        <v>15.43</v>
      </c>
      <c r="I75" s="15">
        <v>21</v>
      </c>
      <c r="J75" s="16">
        <f t="shared" si="0"/>
        <v>77.15</v>
      </c>
    </row>
    <row r="76" ht="31" customHeight="1" spans="1:10">
      <c r="A76" s="11" t="s">
        <v>225</v>
      </c>
      <c r="B76" s="15"/>
      <c r="C76" s="15" t="s">
        <v>226</v>
      </c>
      <c r="D76" s="14" t="s">
        <v>227</v>
      </c>
      <c r="E76" s="15" t="s">
        <v>191</v>
      </c>
      <c r="F76" s="15">
        <v>5</v>
      </c>
      <c r="G76" s="15" t="s">
        <v>18</v>
      </c>
      <c r="H76" s="16">
        <v>10.98</v>
      </c>
      <c r="I76" s="15">
        <v>21</v>
      </c>
      <c r="J76" s="16">
        <f t="shared" ref="J76:J108" si="1">F76*H76</f>
        <v>54.9</v>
      </c>
    </row>
    <row r="77" ht="34" customHeight="1" spans="1:10">
      <c r="A77" s="11" t="s">
        <v>228</v>
      </c>
      <c r="B77" s="15"/>
      <c r="C77" s="15" t="s">
        <v>229</v>
      </c>
      <c r="D77" s="14" t="s">
        <v>230</v>
      </c>
      <c r="E77" s="15" t="s">
        <v>191</v>
      </c>
      <c r="F77" s="15">
        <v>5</v>
      </c>
      <c r="G77" s="15" t="s">
        <v>18</v>
      </c>
      <c r="H77" s="16">
        <v>20.54</v>
      </c>
      <c r="I77" s="15">
        <v>21</v>
      </c>
      <c r="J77" s="16">
        <f t="shared" si="1"/>
        <v>102.7</v>
      </c>
    </row>
    <row r="78" ht="32" customHeight="1" spans="1:10">
      <c r="A78" s="11" t="s">
        <v>231</v>
      </c>
      <c r="B78" s="15"/>
      <c r="C78" s="15" t="s">
        <v>232</v>
      </c>
      <c r="D78" s="14" t="s">
        <v>233</v>
      </c>
      <c r="E78" s="15" t="s">
        <v>191</v>
      </c>
      <c r="F78" s="15">
        <v>5</v>
      </c>
      <c r="G78" s="15" t="s">
        <v>18</v>
      </c>
      <c r="H78" s="16">
        <v>3.5</v>
      </c>
      <c r="I78" s="15">
        <v>21</v>
      </c>
      <c r="J78" s="16">
        <f t="shared" si="1"/>
        <v>17.5</v>
      </c>
    </row>
    <row r="79" ht="51" spans="1:10">
      <c r="A79" s="11" t="s">
        <v>234</v>
      </c>
      <c r="B79" s="15" t="s">
        <v>235</v>
      </c>
      <c r="C79" s="15" t="s">
        <v>236</v>
      </c>
      <c r="D79" s="14" t="s">
        <v>237</v>
      </c>
      <c r="E79" s="15" t="s">
        <v>238</v>
      </c>
      <c r="F79" s="15">
        <v>10</v>
      </c>
      <c r="G79" s="15" t="s">
        <v>18</v>
      </c>
      <c r="H79" s="16">
        <v>37.05</v>
      </c>
      <c r="I79" s="15">
        <v>21</v>
      </c>
      <c r="J79" s="16">
        <f t="shared" si="1"/>
        <v>370.5</v>
      </c>
    </row>
    <row r="80" ht="51" spans="1:10">
      <c r="A80" s="11" t="s">
        <v>239</v>
      </c>
      <c r="B80" s="15"/>
      <c r="C80" s="15" t="s">
        <v>240</v>
      </c>
      <c r="D80" s="14" t="s">
        <v>241</v>
      </c>
      <c r="E80" s="15" t="s">
        <v>238</v>
      </c>
      <c r="F80" s="15">
        <v>10</v>
      </c>
      <c r="G80" s="15" t="s">
        <v>18</v>
      </c>
      <c r="H80" s="16">
        <v>42.03</v>
      </c>
      <c r="I80" s="15">
        <v>21</v>
      </c>
      <c r="J80" s="16">
        <f t="shared" si="1"/>
        <v>420.3</v>
      </c>
    </row>
    <row r="81" s="1" customFormat="1" ht="89.25" spans="1:15">
      <c r="A81" s="11" t="s">
        <v>242</v>
      </c>
      <c r="B81" s="15" t="s">
        <v>243</v>
      </c>
      <c r="C81" s="15" t="s">
        <v>244</v>
      </c>
      <c r="D81" s="14" t="s">
        <v>245</v>
      </c>
      <c r="E81" s="15" t="s">
        <v>246</v>
      </c>
      <c r="F81" s="15">
        <v>5</v>
      </c>
      <c r="G81" s="15" t="s">
        <v>18</v>
      </c>
      <c r="H81" s="16">
        <v>3.04</v>
      </c>
      <c r="I81" s="15">
        <v>21</v>
      </c>
      <c r="J81" s="16">
        <f t="shared" si="1"/>
        <v>15.2</v>
      </c>
      <c r="K81" s="24"/>
      <c r="L81" s="24"/>
      <c r="M81" s="24"/>
      <c r="N81" s="24"/>
      <c r="O81" s="24"/>
    </row>
    <row r="82" ht="89.25" spans="1:10">
      <c r="A82" s="11" t="s">
        <v>247</v>
      </c>
      <c r="B82" s="15"/>
      <c r="C82" s="15" t="s">
        <v>248</v>
      </c>
      <c r="D82" s="14" t="s">
        <v>249</v>
      </c>
      <c r="E82" s="15" t="s">
        <v>246</v>
      </c>
      <c r="F82" s="15">
        <v>5</v>
      </c>
      <c r="G82" s="15" t="s">
        <v>18</v>
      </c>
      <c r="H82" s="16">
        <v>14.22</v>
      </c>
      <c r="I82" s="15">
        <v>21</v>
      </c>
      <c r="J82" s="16">
        <f t="shared" si="1"/>
        <v>71.1</v>
      </c>
    </row>
    <row r="83" ht="89.25" spans="1:10">
      <c r="A83" s="11" t="s">
        <v>250</v>
      </c>
      <c r="B83" s="15"/>
      <c r="C83" s="15" t="s">
        <v>251</v>
      </c>
      <c r="D83" s="15" t="s">
        <v>252</v>
      </c>
      <c r="E83" s="15" t="s">
        <v>246</v>
      </c>
      <c r="F83" s="15">
        <v>5</v>
      </c>
      <c r="G83" s="15" t="s">
        <v>18</v>
      </c>
      <c r="H83" s="16">
        <v>5.37</v>
      </c>
      <c r="I83" s="15">
        <v>21</v>
      </c>
      <c r="J83" s="16">
        <f t="shared" si="1"/>
        <v>26.85</v>
      </c>
    </row>
    <row r="84" ht="89.25" spans="1:10">
      <c r="A84" s="11" t="s">
        <v>253</v>
      </c>
      <c r="B84" s="15"/>
      <c r="C84" s="15" t="s">
        <v>254</v>
      </c>
      <c r="D84" s="15" t="s">
        <v>255</v>
      </c>
      <c r="E84" s="15" t="s">
        <v>246</v>
      </c>
      <c r="F84" s="15">
        <v>5</v>
      </c>
      <c r="G84" s="15" t="s">
        <v>18</v>
      </c>
      <c r="H84" s="16">
        <v>19.06</v>
      </c>
      <c r="I84" s="15">
        <v>21</v>
      </c>
      <c r="J84" s="16">
        <f t="shared" si="1"/>
        <v>95.3</v>
      </c>
    </row>
    <row r="85" ht="89.25" spans="1:10">
      <c r="A85" s="11" t="s">
        <v>256</v>
      </c>
      <c r="B85" s="15"/>
      <c r="C85" s="15" t="s">
        <v>257</v>
      </c>
      <c r="D85" s="15" t="s">
        <v>258</v>
      </c>
      <c r="E85" s="15" t="s">
        <v>246</v>
      </c>
      <c r="F85" s="15">
        <v>5</v>
      </c>
      <c r="G85" s="15" t="s">
        <v>18</v>
      </c>
      <c r="H85" s="16">
        <v>5.42</v>
      </c>
      <c r="I85" s="15">
        <v>21</v>
      </c>
      <c r="J85" s="16">
        <f t="shared" si="1"/>
        <v>27.1</v>
      </c>
    </row>
    <row r="86" ht="89.25" spans="1:10">
      <c r="A86" s="11" t="s">
        <v>259</v>
      </c>
      <c r="B86" s="15"/>
      <c r="C86" s="15" t="s">
        <v>260</v>
      </c>
      <c r="D86" s="15" t="s">
        <v>261</v>
      </c>
      <c r="E86" s="15" t="s">
        <v>246</v>
      </c>
      <c r="F86" s="15">
        <v>5</v>
      </c>
      <c r="G86" s="15" t="s">
        <v>18</v>
      </c>
      <c r="H86" s="16">
        <v>20.26</v>
      </c>
      <c r="I86" s="15">
        <v>21</v>
      </c>
      <c r="J86" s="16">
        <f t="shared" si="1"/>
        <v>101.3</v>
      </c>
    </row>
    <row r="87" ht="76.5" spans="1:10">
      <c r="A87" s="11" t="s">
        <v>262</v>
      </c>
      <c r="B87" s="15"/>
      <c r="C87" s="15" t="s">
        <v>263</v>
      </c>
      <c r="D87" s="15" t="s">
        <v>264</v>
      </c>
      <c r="E87" s="15" t="s">
        <v>246</v>
      </c>
      <c r="F87" s="15">
        <v>5</v>
      </c>
      <c r="G87" s="15" t="s">
        <v>18</v>
      </c>
      <c r="H87" s="16">
        <v>20.86</v>
      </c>
      <c r="I87" s="15">
        <v>21</v>
      </c>
      <c r="J87" s="16">
        <f t="shared" si="1"/>
        <v>104.3</v>
      </c>
    </row>
    <row r="88" ht="89.25" spans="1:10">
      <c r="A88" s="11" t="s">
        <v>265</v>
      </c>
      <c r="B88" s="15"/>
      <c r="C88" s="15" t="s">
        <v>266</v>
      </c>
      <c r="D88" s="15" t="s">
        <v>267</v>
      </c>
      <c r="E88" s="15" t="s">
        <v>246</v>
      </c>
      <c r="F88" s="15">
        <v>5</v>
      </c>
      <c r="G88" s="15" t="s">
        <v>18</v>
      </c>
      <c r="H88" s="16">
        <v>6.5</v>
      </c>
      <c r="I88" s="15">
        <v>21</v>
      </c>
      <c r="J88" s="16">
        <f t="shared" si="1"/>
        <v>32.5</v>
      </c>
    </row>
    <row r="89" ht="89.25" spans="1:10">
      <c r="A89" s="11" t="s">
        <v>268</v>
      </c>
      <c r="B89" s="15"/>
      <c r="C89" s="15" t="s">
        <v>269</v>
      </c>
      <c r="D89" s="15" t="s">
        <v>270</v>
      </c>
      <c r="E89" s="15" t="s">
        <v>246</v>
      </c>
      <c r="F89" s="15">
        <v>5</v>
      </c>
      <c r="G89" s="15" t="s">
        <v>18</v>
      </c>
      <c r="H89" s="16">
        <v>23.7</v>
      </c>
      <c r="I89" s="15">
        <v>21</v>
      </c>
      <c r="J89" s="16">
        <f t="shared" si="1"/>
        <v>118.5</v>
      </c>
    </row>
    <row r="90" ht="89.25" spans="1:10">
      <c r="A90" s="11" t="s">
        <v>271</v>
      </c>
      <c r="B90" s="15"/>
      <c r="C90" s="15" t="s">
        <v>272</v>
      </c>
      <c r="D90" s="15" t="s">
        <v>273</v>
      </c>
      <c r="E90" s="15" t="s">
        <v>246</v>
      </c>
      <c r="F90" s="15">
        <v>5</v>
      </c>
      <c r="G90" s="15" t="s">
        <v>18</v>
      </c>
      <c r="H90" s="16">
        <v>38.82</v>
      </c>
      <c r="I90" s="15">
        <v>21</v>
      </c>
      <c r="J90" s="16">
        <f t="shared" si="1"/>
        <v>194.1</v>
      </c>
    </row>
    <row r="91" ht="89.25" spans="1:10">
      <c r="A91" s="11" t="s">
        <v>274</v>
      </c>
      <c r="B91" s="15"/>
      <c r="C91" s="15" t="s">
        <v>275</v>
      </c>
      <c r="D91" s="15" t="s">
        <v>276</v>
      </c>
      <c r="E91" s="15" t="s">
        <v>246</v>
      </c>
      <c r="F91" s="15">
        <v>5</v>
      </c>
      <c r="G91" s="15" t="s">
        <v>18</v>
      </c>
      <c r="H91" s="16">
        <v>12.37</v>
      </c>
      <c r="I91" s="15">
        <v>21</v>
      </c>
      <c r="J91" s="16">
        <f t="shared" si="1"/>
        <v>61.85</v>
      </c>
    </row>
    <row r="92" ht="89.25" spans="1:10">
      <c r="A92" s="11" t="s">
        <v>277</v>
      </c>
      <c r="B92" s="15"/>
      <c r="C92" s="15" t="s">
        <v>278</v>
      </c>
      <c r="D92" s="15" t="s">
        <v>279</v>
      </c>
      <c r="E92" s="15" t="s">
        <v>246</v>
      </c>
      <c r="F92" s="15">
        <v>3</v>
      </c>
      <c r="G92" s="15" t="s">
        <v>18</v>
      </c>
      <c r="H92" s="16">
        <v>12.89</v>
      </c>
      <c r="I92" s="15">
        <v>21</v>
      </c>
      <c r="J92" s="16">
        <f t="shared" si="1"/>
        <v>38.67</v>
      </c>
    </row>
    <row r="93" ht="51" spans="1:10">
      <c r="A93" s="11" t="s">
        <v>280</v>
      </c>
      <c r="B93" s="15" t="s">
        <v>281</v>
      </c>
      <c r="C93" s="15" t="s">
        <v>282</v>
      </c>
      <c r="D93" s="14" t="s">
        <v>283</v>
      </c>
      <c r="E93" s="15" t="s">
        <v>284</v>
      </c>
      <c r="F93" s="15">
        <v>5</v>
      </c>
      <c r="G93" s="15" t="s">
        <v>18</v>
      </c>
      <c r="H93" s="16">
        <v>4.8</v>
      </c>
      <c r="I93" s="15">
        <v>21</v>
      </c>
      <c r="J93" s="16">
        <f t="shared" si="1"/>
        <v>24</v>
      </c>
    </row>
    <row r="94" ht="51" spans="1:10">
      <c r="A94" s="11" t="s">
        <v>285</v>
      </c>
      <c r="B94" s="15"/>
      <c r="C94" s="15" t="s">
        <v>286</v>
      </c>
      <c r="D94" s="14" t="s">
        <v>287</v>
      </c>
      <c r="E94" s="15" t="s">
        <v>284</v>
      </c>
      <c r="F94" s="15">
        <v>5</v>
      </c>
      <c r="G94" s="15" t="s">
        <v>18</v>
      </c>
      <c r="H94" s="16">
        <v>4.98</v>
      </c>
      <c r="I94" s="15">
        <v>21</v>
      </c>
      <c r="J94" s="16">
        <f t="shared" si="1"/>
        <v>24.9</v>
      </c>
    </row>
    <row r="95" ht="51" spans="1:10">
      <c r="A95" s="11" t="s">
        <v>288</v>
      </c>
      <c r="B95" s="15"/>
      <c r="C95" s="15" t="s">
        <v>289</v>
      </c>
      <c r="D95" s="14" t="s">
        <v>290</v>
      </c>
      <c r="E95" s="15" t="s">
        <v>284</v>
      </c>
      <c r="F95" s="15">
        <v>5</v>
      </c>
      <c r="G95" s="15" t="s">
        <v>18</v>
      </c>
      <c r="H95" s="16">
        <v>5.64</v>
      </c>
      <c r="I95" s="15">
        <v>21</v>
      </c>
      <c r="J95" s="16">
        <f t="shared" si="1"/>
        <v>28.2</v>
      </c>
    </row>
    <row r="96" ht="51" spans="1:10">
      <c r="A96" s="11" t="s">
        <v>291</v>
      </c>
      <c r="B96" s="15"/>
      <c r="C96" s="15" t="s">
        <v>292</v>
      </c>
      <c r="D96" s="14" t="s">
        <v>293</v>
      </c>
      <c r="E96" s="15" t="s">
        <v>284</v>
      </c>
      <c r="F96" s="15">
        <v>5</v>
      </c>
      <c r="G96" s="15" t="s">
        <v>18</v>
      </c>
      <c r="H96" s="16">
        <v>6.58</v>
      </c>
      <c r="I96" s="15">
        <v>21</v>
      </c>
      <c r="J96" s="16">
        <f t="shared" si="1"/>
        <v>32.9</v>
      </c>
    </row>
    <row r="97" ht="51" spans="1:10">
      <c r="A97" s="11" t="s">
        <v>294</v>
      </c>
      <c r="B97" s="15"/>
      <c r="C97" s="25" t="s">
        <v>295</v>
      </c>
      <c r="D97" s="14" t="s">
        <v>296</v>
      </c>
      <c r="E97" s="15" t="s">
        <v>284</v>
      </c>
      <c r="F97" s="15">
        <v>5</v>
      </c>
      <c r="G97" s="15" t="s">
        <v>18</v>
      </c>
      <c r="H97" s="16">
        <v>6.58</v>
      </c>
      <c r="I97" s="15">
        <v>21</v>
      </c>
      <c r="J97" s="16">
        <f t="shared" si="1"/>
        <v>32.9</v>
      </c>
    </row>
    <row r="98" ht="51" spans="1:10">
      <c r="A98" s="11" t="s">
        <v>297</v>
      </c>
      <c r="B98" s="15"/>
      <c r="C98" s="15" t="s">
        <v>298</v>
      </c>
      <c r="D98" s="14" t="s">
        <v>299</v>
      </c>
      <c r="E98" s="15" t="s">
        <v>284</v>
      </c>
      <c r="F98" s="15">
        <v>5</v>
      </c>
      <c r="G98" s="15" t="s">
        <v>18</v>
      </c>
      <c r="H98" s="16">
        <v>7</v>
      </c>
      <c r="I98" s="15">
        <v>21</v>
      </c>
      <c r="J98" s="16">
        <f t="shared" si="1"/>
        <v>35</v>
      </c>
    </row>
    <row r="99" ht="51" spans="1:10">
      <c r="A99" s="11" t="s">
        <v>300</v>
      </c>
      <c r="B99" s="15"/>
      <c r="C99" s="15" t="s">
        <v>301</v>
      </c>
      <c r="D99" s="14" t="s">
        <v>302</v>
      </c>
      <c r="E99" s="15" t="s">
        <v>284</v>
      </c>
      <c r="F99" s="15">
        <v>5</v>
      </c>
      <c r="G99" s="15" t="s">
        <v>18</v>
      </c>
      <c r="H99" s="16">
        <v>8.36</v>
      </c>
      <c r="I99" s="15">
        <v>21</v>
      </c>
      <c r="J99" s="16">
        <f t="shared" si="1"/>
        <v>41.8</v>
      </c>
    </row>
    <row r="100" ht="51" spans="1:10">
      <c r="A100" s="11" t="s">
        <v>303</v>
      </c>
      <c r="B100" s="15"/>
      <c r="C100" s="15" t="s">
        <v>304</v>
      </c>
      <c r="D100" s="14" t="s">
        <v>305</v>
      </c>
      <c r="E100" s="15" t="s">
        <v>284</v>
      </c>
      <c r="F100" s="15">
        <v>10</v>
      </c>
      <c r="G100" s="15" t="s">
        <v>18</v>
      </c>
      <c r="H100" s="16">
        <v>9.2</v>
      </c>
      <c r="I100" s="15">
        <v>21</v>
      </c>
      <c r="J100" s="16">
        <f t="shared" si="1"/>
        <v>92</v>
      </c>
    </row>
    <row r="101" ht="51" spans="1:10">
      <c r="A101" s="11" t="s">
        <v>306</v>
      </c>
      <c r="B101" s="15"/>
      <c r="C101" s="15" t="s">
        <v>307</v>
      </c>
      <c r="D101" s="14" t="s">
        <v>308</v>
      </c>
      <c r="E101" s="15" t="s">
        <v>284</v>
      </c>
      <c r="F101" s="15">
        <v>2</v>
      </c>
      <c r="G101" s="15" t="s">
        <v>18</v>
      </c>
      <c r="H101" s="16">
        <v>3.2</v>
      </c>
      <c r="I101" s="15">
        <v>21</v>
      </c>
      <c r="J101" s="16">
        <f t="shared" si="1"/>
        <v>6.4</v>
      </c>
    </row>
    <row r="102" ht="51" spans="1:10">
      <c r="A102" s="11" t="s">
        <v>309</v>
      </c>
      <c r="B102" s="15"/>
      <c r="C102" s="15" t="s">
        <v>310</v>
      </c>
      <c r="D102" s="14" t="s">
        <v>311</v>
      </c>
      <c r="E102" s="15" t="s">
        <v>284</v>
      </c>
      <c r="F102" s="15">
        <v>2</v>
      </c>
      <c r="G102" s="15" t="s">
        <v>18</v>
      </c>
      <c r="H102" s="16">
        <v>13.08</v>
      </c>
      <c r="I102" s="15">
        <v>21</v>
      </c>
      <c r="J102" s="16">
        <f t="shared" si="1"/>
        <v>26.16</v>
      </c>
    </row>
    <row r="103" ht="51" spans="1:10">
      <c r="A103" s="11" t="s">
        <v>312</v>
      </c>
      <c r="B103" s="15"/>
      <c r="C103" s="15" t="s">
        <v>313</v>
      </c>
      <c r="D103" s="14" t="s">
        <v>314</v>
      </c>
      <c r="E103" s="15" t="s">
        <v>284</v>
      </c>
      <c r="F103" s="15">
        <v>2</v>
      </c>
      <c r="G103" s="15" t="s">
        <v>18</v>
      </c>
      <c r="H103" s="16">
        <v>15.73</v>
      </c>
      <c r="I103" s="15">
        <v>21</v>
      </c>
      <c r="J103" s="16">
        <f t="shared" si="1"/>
        <v>31.46</v>
      </c>
    </row>
    <row r="104" ht="51" spans="1:10">
      <c r="A104" s="11" t="s">
        <v>315</v>
      </c>
      <c r="B104" s="15"/>
      <c r="C104" s="15" t="s">
        <v>316</v>
      </c>
      <c r="D104" s="14" t="s">
        <v>317</v>
      </c>
      <c r="E104" s="15" t="s">
        <v>284</v>
      </c>
      <c r="F104" s="15">
        <v>2</v>
      </c>
      <c r="G104" s="15" t="s">
        <v>18</v>
      </c>
      <c r="H104" s="16">
        <v>5.8</v>
      </c>
      <c r="I104" s="15">
        <v>21</v>
      </c>
      <c r="J104" s="16">
        <f t="shared" si="1"/>
        <v>11.6</v>
      </c>
    </row>
    <row r="105" ht="51" spans="1:10">
      <c r="A105" s="11" t="s">
        <v>318</v>
      </c>
      <c r="B105" s="15"/>
      <c r="C105" s="15" t="s">
        <v>319</v>
      </c>
      <c r="D105" s="14" t="s">
        <v>320</v>
      </c>
      <c r="E105" s="15" t="s">
        <v>284</v>
      </c>
      <c r="F105" s="15">
        <v>2</v>
      </c>
      <c r="G105" s="15" t="s">
        <v>18</v>
      </c>
      <c r="H105" s="16">
        <v>6.15</v>
      </c>
      <c r="I105" s="15">
        <v>21</v>
      </c>
      <c r="J105" s="16">
        <f t="shared" si="1"/>
        <v>12.3</v>
      </c>
    </row>
    <row r="106" ht="38.25" customHeight="1" spans="1:10">
      <c r="A106" s="11" t="s">
        <v>321</v>
      </c>
      <c r="B106" s="15" t="s">
        <v>322</v>
      </c>
      <c r="C106" s="15" t="s">
        <v>323</v>
      </c>
      <c r="D106" s="14" t="s">
        <v>324</v>
      </c>
      <c r="E106" s="15" t="s">
        <v>325</v>
      </c>
      <c r="F106" s="15">
        <v>2</v>
      </c>
      <c r="G106" s="15" t="s">
        <v>18</v>
      </c>
      <c r="H106" s="16">
        <v>13.88</v>
      </c>
      <c r="I106" s="15">
        <v>21</v>
      </c>
      <c r="J106" s="16">
        <f t="shared" si="1"/>
        <v>27.76</v>
      </c>
    </row>
    <row r="107" ht="33" customHeight="1" spans="1:10">
      <c r="A107" s="11" t="s">
        <v>326</v>
      </c>
      <c r="B107" s="15"/>
      <c r="C107" s="15" t="s">
        <v>327</v>
      </c>
      <c r="D107" s="14" t="s">
        <v>328</v>
      </c>
      <c r="E107" s="15" t="s">
        <v>325</v>
      </c>
      <c r="F107" s="15">
        <v>2</v>
      </c>
      <c r="G107" s="15" t="s">
        <v>18</v>
      </c>
      <c r="H107" s="16">
        <v>20.68</v>
      </c>
      <c r="I107" s="15">
        <v>21</v>
      </c>
      <c r="J107" s="16">
        <f t="shared" si="1"/>
        <v>41.36</v>
      </c>
    </row>
    <row r="108" ht="51" spans="1:10">
      <c r="A108" s="11" t="s">
        <v>329</v>
      </c>
      <c r="B108" s="15" t="s">
        <v>330</v>
      </c>
      <c r="C108" s="15" t="s">
        <v>331</v>
      </c>
      <c r="D108" s="14" t="s">
        <v>332</v>
      </c>
      <c r="E108" s="15" t="s">
        <v>333</v>
      </c>
      <c r="F108" s="15">
        <v>5</v>
      </c>
      <c r="G108" s="15" t="s">
        <v>18</v>
      </c>
      <c r="H108" s="16">
        <v>9.74</v>
      </c>
      <c r="I108" s="15">
        <v>21</v>
      </c>
      <c r="J108" s="16">
        <f t="shared" si="1"/>
        <v>48.7</v>
      </c>
    </row>
    <row r="109" spans="1:10">
      <c r="A109" s="26" t="s">
        <v>334</v>
      </c>
      <c r="B109" s="27"/>
      <c r="C109" s="27"/>
      <c r="D109" s="27"/>
      <c r="E109" s="27"/>
      <c r="F109" s="27"/>
      <c r="G109" s="27"/>
      <c r="H109" s="27"/>
      <c r="I109" s="29"/>
      <c r="J109" s="30">
        <f>SUM(J11:J108)</f>
        <v>10169.97</v>
      </c>
    </row>
    <row r="110" spans="1:10">
      <c r="A110" s="26" t="s">
        <v>335</v>
      </c>
      <c r="B110" s="27"/>
      <c r="C110" s="27"/>
      <c r="D110" s="27"/>
      <c r="E110" s="27"/>
      <c r="F110" s="27"/>
      <c r="G110" s="27"/>
      <c r="H110" s="27"/>
      <c r="I110" s="29"/>
      <c r="J110" s="30">
        <f>J109*0.21</f>
        <v>2135.6937</v>
      </c>
    </row>
    <row r="111" spans="1:10">
      <c r="A111" s="26" t="s">
        <v>336</v>
      </c>
      <c r="B111" s="27"/>
      <c r="C111" s="27"/>
      <c r="D111" s="27"/>
      <c r="E111" s="27"/>
      <c r="F111" s="27"/>
      <c r="G111" s="27"/>
      <c r="H111" s="27"/>
      <c r="I111" s="29"/>
      <c r="J111" s="30">
        <f>J109+J110</f>
        <v>12305.6637</v>
      </c>
    </row>
    <row r="114" spans="1:9">
      <c r="A114" s="28" t="s">
        <v>337</v>
      </c>
      <c r="B114" s="28"/>
      <c r="C114" s="28"/>
      <c r="D114" s="28"/>
      <c r="E114" s="28"/>
      <c r="F114" s="28"/>
      <c r="G114" s="28"/>
      <c r="H114" s="28"/>
      <c r="I114" s="28"/>
    </row>
    <row r="115" spans="1:9">
      <c r="A115" s="28" t="s">
        <v>338</v>
      </c>
      <c r="B115" s="28"/>
      <c r="C115" s="28"/>
      <c r="D115" s="28"/>
      <c r="E115" s="28"/>
      <c r="F115" s="28"/>
      <c r="G115" s="28"/>
      <c r="H115" s="28"/>
      <c r="I115" s="28"/>
    </row>
  </sheetData>
  <mergeCells count="20">
    <mergeCell ref="H2:J2"/>
    <mergeCell ref="A4:I4"/>
    <mergeCell ref="A6:J6"/>
    <mergeCell ref="A8:I8"/>
    <mergeCell ref="A109:I109"/>
    <mergeCell ref="A110:I110"/>
    <mergeCell ref="A111:I111"/>
    <mergeCell ref="A114:I114"/>
    <mergeCell ref="A115:I115"/>
    <mergeCell ref="B11:B34"/>
    <mergeCell ref="B35:B58"/>
    <mergeCell ref="B59:B62"/>
    <mergeCell ref="B63:B64"/>
    <mergeCell ref="B65:B71"/>
    <mergeCell ref="B72:B74"/>
    <mergeCell ref="B75:B78"/>
    <mergeCell ref="B79:B80"/>
    <mergeCell ref="B81:B92"/>
    <mergeCell ref="B93:B105"/>
    <mergeCell ref="B106:B107"/>
  </mergeCells>
  <pageMargins left="0.708661417322835" right="0.31496062992126" top="0.354330708661417"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gaming4</cp:lastModifiedBy>
  <dcterms:created xsi:type="dcterms:W3CDTF">2020-08-18T11:03:00Z</dcterms:created>
  <cp:lastPrinted>2020-08-18T12:17:00Z</cp:lastPrinted>
  <dcterms:modified xsi:type="dcterms:W3CDTF">2020-09-24T06:04:43Z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1033-11.2.0.9684</vt:lpwstr>
  </property>
</Properties>
</file>