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letic-my.sharepoint.com/personal/marta_sartneryte_ignitis_lt/Documents/Desktop/2025-ESO-1077/"/>
    </mc:Choice>
  </mc:AlternateContent>
  <xr:revisionPtr revIDLastSave="0" documentId="13_ncr:1_{D7D04676-33A5-4A2E-AF36-4EAAF2D3FDFE}" xr6:coauthVersionLast="47" xr6:coauthVersionMax="47" xr10:uidLastSave="{00000000-0000-0000-0000-000000000000}"/>
  <bookViews>
    <workbookView xWindow="-120" yWindow="-120" windowWidth="29040" windowHeight="15720" xr2:uid="{00000000-000D-0000-FFFF-FFFF00000000}"/>
  </bookViews>
  <sheets>
    <sheet name="Galutinė lentelė" sheetId="7" r:id="rId1"/>
  </sheets>
  <definedNames>
    <definedName name="_xlnm._FilterDatabase" localSheetId="0" hidden="1">'Galutinė lentelė'!$B$7:$G$39</definedName>
    <definedName name="_xlnm.Print_Area" localSheetId="0">'Galutinė lentelė'!$A$1:$G$39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7" l="1"/>
  <c r="G13" i="7"/>
  <c r="G12" i="7"/>
  <c r="G11" i="7"/>
  <c r="G10" i="7"/>
  <c r="G9" i="7"/>
  <c r="G8" i="7"/>
  <c r="G14" i="7"/>
  <c r="G31" i="7" l="1"/>
  <c r="G30" i="7"/>
  <c r="G29" i="7"/>
  <c r="G27" i="7" l="1"/>
  <c r="G24" i="7"/>
  <c r="G21" i="7"/>
  <c r="G18" i="7"/>
  <c r="G15" i="7"/>
  <c r="G28" i="7" l="1"/>
  <c r="G26" i="7"/>
  <c r="G16" i="7" l="1"/>
  <c r="G17" i="7"/>
  <c r="G19" i="7"/>
  <c r="G20" i="7"/>
  <c r="G22" i="7"/>
  <c r="G23" i="7"/>
  <c r="G25" i="7"/>
  <c r="G32" i="7"/>
  <c r="G33" i="7"/>
  <c r="G34" i="7"/>
  <c r="G35" i="7"/>
  <c r="G36" i="7"/>
  <c r="G38" i="7"/>
  <c r="G39" i="7" l="1"/>
</calcChain>
</file>

<file path=xl/sharedStrings.xml><?xml version="1.0" encoding="utf-8"?>
<sst xmlns="http://schemas.openxmlformats.org/spreadsheetml/2006/main" count="112" uniqueCount="82">
  <si>
    <t>vnt.</t>
  </si>
  <si>
    <t>Eil. Nr.</t>
  </si>
  <si>
    <t>Mato vnt.</t>
  </si>
  <si>
    <t>DARBŲ PAVADINIMAS</t>
  </si>
  <si>
    <t>Lyginamasis koeficientas</t>
  </si>
  <si>
    <t>Pasiūlymo vertė (įvertinant lyginamąjį koeficientą):</t>
  </si>
  <si>
    <t>Pildo Rangovas</t>
  </si>
  <si>
    <t>Pildoma automatiškai</t>
  </si>
  <si>
    <t>Paslaugų kaina, Eur be PVM:</t>
  </si>
  <si>
    <t>Projektavimo paslaugų įkainių lentelė</t>
  </si>
  <si>
    <t>Projektavimo paslaugos įkainis, kai techninio projekto sąmatinė vertė virš 50 iki 100 tūkst. Eur</t>
  </si>
  <si>
    <t>Projektavimo paslaugos įkainis, kai techninio projekto sąmatinė vertė virš 100 iki 200 tūkst. Eur</t>
  </si>
  <si>
    <t>Projektavimo paslaugos įkainis, kai techninio projekto sąmatinė vertė virš 350 iki 700 tūkst. Eur</t>
  </si>
  <si>
    <t>*Mato vnt. Įkainis, Eur be PVM (Rangovo)</t>
  </si>
  <si>
    <t>**Maksimalus priimtinas darbų įkainis, Eur be PVM (ESO)</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</si>
  <si>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</si>
  <si>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</si>
  <si>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</si>
  <si>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*Mato vnt. Įkainis, Eur be PVM (Rangovo) - Paslaugų Teikėjo pasiūlytas įkainis už atliktas Projektavimo paslaugas, išskyrus Sutarties 6.1. tiesiogiai kompensuojamas išlaidas.</t>
  </si>
  <si>
    <t>**Maksimalus priimtinas darbų įkainis, Eur be PVM (ESO) - maksimalus galimas Projektavimo paslaugos įkainis, išskyrus Sutarties 6.1. tiesiogiai kompensuojamas išlaidas.</t>
  </si>
  <si>
    <t>Projekto vykdymo priežiūros maksimalus priimtinas įkainis, kai techninio projekto sąmatinė vertė virš 50 iki 100 tūkst. Eur</t>
  </si>
  <si>
    <t>Projekto vykdymo priežiūros maksimalus priimtinas įkainis kai techninio projekto sąmatinė vertė virš 100 iki 200 tūkst. Eur</t>
  </si>
  <si>
    <t>Projekto vykdymo priežiūros maksimalus priimtinas įkainis, kai techninio projekto sąmatinė vertė virš 200 iki 350 tūkst. Eur</t>
  </si>
  <si>
    <t>Projekto vykdymo priežiūros maksimalus priimtinas įkainis, kai techninio projekto sąmatinė vertė virš 350 iki 700 tūkst. Eur</t>
  </si>
  <si>
    <t>Techninio projekto korekcija dėl ESO kaltės, kai reikia pakoreguoti schemas, pakoreguoti žiniaraščius, pakoreguoti technines specifikacijas.</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</si>
  <si>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</si>
  <si>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</si>
  <si>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1.</t>
  </si>
  <si>
    <t>2.</t>
  </si>
  <si>
    <t>3.</t>
  </si>
  <si>
    <t>4.</t>
  </si>
  <si>
    <t>5.</t>
  </si>
  <si>
    <t>6.</t>
  </si>
  <si>
    <t>7.</t>
  </si>
  <si>
    <t>8.</t>
  </si>
  <si>
    <t>9.</t>
  </si>
  <si>
    <t>10.</t>
  </si>
  <si>
    <t>11.</t>
  </si>
  <si>
    <t>12.</t>
  </si>
  <si>
    <t>13.</t>
  </si>
  <si>
    <t>14.</t>
  </si>
  <si>
    <t>15.</t>
  </si>
  <si>
    <t>16.</t>
  </si>
  <si>
    <t>17.</t>
  </si>
  <si>
    <t>18.</t>
  </si>
  <si>
    <t>19.</t>
  </si>
  <si>
    <t>20.</t>
  </si>
  <si>
    <t>21.</t>
  </si>
  <si>
    <t>22.</t>
  </si>
  <si>
    <t>23.</t>
  </si>
  <si>
    <t>Projektavimo paslaugos įkainis, kai techninio projekto sąmatinė vertė virš 700 tūkst. Eur iki 2,5 mln. Eur</t>
  </si>
  <si>
    <t>Projekto vykdymo priežiūros maksimalus priimtinas įkainis, kai techninio projekto sąmatinė vertė virš 700 tūkst. Eur iki 2,5 mln. Eur</t>
  </si>
  <si>
    <t>Projektavimo paslaugos įkainis, kai techninio projekto sąmatinė vertė virš 2,5 mln. Eur iki 5 mln. Eur</t>
  </si>
  <si>
    <t>Projekto vykdymo priežiūros maksimalus priimtinas įkainis, kai techninio projekto sąmatinė vertė virš 2,5 mln. Eur iki 5 mln. Eur</t>
  </si>
  <si>
    <t>24.</t>
  </si>
  <si>
    <t>25.</t>
  </si>
  <si>
    <t>26.</t>
  </si>
  <si>
    <t>27.</t>
  </si>
  <si>
    <t>28.</t>
  </si>
  <si>
    <t>29.</t>
  </si>
  <si>
    <t>Projektavimo paslaugos įkainis, kai techninio projekto sąmatinė vertė iki 25 tūkst. Eur</t>
  </si>
  <si>
    <t>Projektavimo paslaugos įkainis, kai techninio projekto sąmatinė vertė virš 25 iki 50 tūkst. Eur</t>
  </si>
  <si>
    <t>Projekto vykdymo priežiūros maksimalus priimtinas  įkainis, kai techninio projekto sąmatinė vertė iki 25 tūkst. Eur</t>
  </si>
  <si>
    <t>Projekto vykdymo priežiūros  maksimalus priimtinas įkainis, kai techninio projekto sąmatinė vertė virš 25 iki 50 tūkst. Eur</t>
  </si>
  <si>
    <t>30.</t>
  </si>
  <si>
    <t>Techninio projekto korekcijos įkainis dėl ESO kaltės, kai techninio projekto sąmatinė vertė iki 25 tūkst. Eur ir techninio projekto korekcijos sąmatinė vertė iki 2,5 tūkst. Eur</t>
  </si>
  <si>
    <t>Techninio projekto korekcijos įkainis dėl ESO kaltės, kai techninio projekto sąmatinė vertė virš 25 iki 50 tūkst. Eur ir techninio projekto korekcijos sąmatinė vertė iki 5 tūkst. Eur</t>
  </si>
  <si>
    <t>Techninio projekto korekcijos įkainis dėl ESO kaltės, kai techninio projekto sąmatinė vertė virš 50 iki 100 tūkst. Eur ir techninio projekto korekcijos sąmatinė vertė iki 10 tūkst. Eur</t>
  </si>
  <si>
    <t xml:space="preserve">Projektavimo paslaugos įkainis, kai techninio projekto sąmatinė vertė virš 200 iki 350 tūkst. Eur </t>
  </si>
  <si>
    <t>Techninio projekto korekcijos įkainis dėl ESO kaltės, kai techninio projekto sąmatinė vertė virš 100 iki 200 tūkst. Eur ir techninio projekto korekcijos sąmatinė vertė iki 20 tūkst. Eur</t>
  </si>
  <si>
    <t>Techninio projekto korekcijos įkainis dėl ESO kaltės, kai techninio projekto sąmatinė vertė virš 200 iki 350 tūkst. Eur ir techninio projekto korekcijos sąmatinė vertė iki 35 tūkst. Eur</t>
  </si>
  <si>
    <t>Techninio projekto korekcijos įkainis dėl ESO kaltės, kai techninio projekto sąmatinė vertė virš 350 iki 700 tūkst. Eur ir techninio projekto korekcijos sąmatinė vertė iki 70 tūkst. Eur</t>
  </si>
  <si>
    <t>Techninio projekto korekcijos įkainis dėl ESO kaltės, kai techninio projekto sąmatinė vertė virš 700 tūkst. Eur iki 2,5 mln. Eur ir techninio projekto korekcijos sąmatinė vertė iki 250 tūkst. Eur</t>
  </si>
  <si>
    <t>Techninio projekto korekcijos įkainis dėl ESO kaltės, kai techninio projekto sąmatinė vertė virš 2,5 mln. Eur iki 5 mln. Eur ir techninio projekto korekcijos sąmatinė vertė iki 500 tūkst. Eur</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</si>
  <si>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</si>
  <si>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</si>
  <si>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</si>
  <si>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</si>
  <si>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</si>
  <si>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Elektros energijos įvado (įrengimo/demontavimo/pertvarkymo) reikalingo dujų įrenginiui (DSRĮr, NVS ar pan.) projektavimo paslaugos įkainis, įskaitant ir projekto koregavimą, jeigu atliekamas dujų dalies projekto koregavimas (kai įvado ilgis iki arba lygus 30 m)</t>
  </si>
  <si>
    <t>31.</t>
  </si>
  <si>
    <t>Elektros energijos įvado (įrengimo/demontavimo/pertvarkymo) reikalingo dujų įrenginiui (DSRĮr, NVS ar pan.) projektavimo paslaugos įkainis, įskaitant ir projekto koregavimą, jeigu atliekamas dujų dalies projekto koregavimas. Įkainis  taikomas už kiekvieną paskesnį metrą, nuo 31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</si>
</sst>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5"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10"/>
      <color theme="1"/>
      <name val="Arial"/>
      <family val="2"/>
      <charset val="186"/>
    </font>
    <font>
      <b/>
      <sz val="10"/>
      <color theme="1"/>
      <name val="Arial"/>
      <family val="2"/>
      <charset val="186"/>
    </font>
  </fonts>
  <fills count="10">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2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4" fontId="0" fillId="0" borderId="0" xfId="0" applyNumberFormat="1" applyAlignment="1">
      <alignment horizontal="center"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4" fontId="19" fillId="9" borderId="7" xfId="0" applyNumberFormat="1" applyFont="1" applyFill="1" applyBorder="1" applyAlignment="1">
      <alignment horizontal="center" vertical="center" wrapText="1"/>
    </xf>
    <xf numFmtId="0" fontId="20" fillId="4" borderId="1" xfId="1" applyFont="1" applyFill="1" applyBorder="1" applyAlignment="1">
      <alignment horizontal="center" vertical="center" wrapText="1"/>
    </xf>
    <xf numFmtId="0" fontId="0" fillId="0" borderId="1" xfId="0" applyBorder="1" applyAlignment="1">
      <alignment horizontal="center" vertical="center"/>
    </xf>
    <xf numFmtId="0" fontId="0" fillId="0" borderId="1" xfId="1" applyFont="1" applyBorder="1" applyAlignment="1">
      <alignment horizontal="center" vertical="center" wrapText="1"/>
    </xf>
    <xf numFmtId="4" fontId="0" fillId="0" borderId="1" xfId="1" applyNumberFormat="1" applyFont="1" applyBorder="1" applyAlignment="1">
      <alignment horizontal="center" vertical="center" wrapText="1"/>
    </xf>
    <xf numFmtId="4" fontId="0" fillId="9" borderId="1" xfId="1" applyNumberFormat="1" applyFont="1" applyFill="1" applyBorder="1" applyAlignment="1">
      <alignment horizontal="center" vertical="center" wrapText="1"/>
    </xf>
    <xf numFmtId="0" fontId="23" fillId="0" borderId="0" xfId="0" applyFont="1"/>
    <xf numFmtId="0" fontId="23" fillId="0" borderId="0" xfId="0" applyFont="1" applyAlignment="1">
      <alignment horizontal="center"/>
    </xf>
    <xf numFmtId="0" fontId="0" fillId="0" borderId="1" xfId="1" applyFont="1" applyBorder="1" applyAlignment="1">
      <alignment horizontal="left" vertical="center" wrapText="1"/>
    </xf>
    <xf numFmtId="4" fontId="0" fillId="0" borderId="1" xfId="0" applyNumberFormat="1" applyBorder="1" applyAlignment="1">
      <alignment horizontal="center" vertical="center" wrapText="1"/>
    </xf>
    <xf numFmtId="4" fontId="0" fillId="8" borderId="1" xfId="1" applyNumberFormat="1" applyFont="1" applyFill="1" applyBorder="1" applyAlignment="1" applyProtection="1">
      <alignment horizontal="center" vertical="center" wrapText="1"/>
      <protection locked="0"/>
    </xf>
    <xf numFmtId="0" fontId="23" fillId="0" borderId="0" xfId="0" applyFont="1" applyAlignment="1">
      <alignment horizontal="left" vertical="center"/>
    </xf>
    <xf numFmtId="0" fontId="23" fillId="6" borderId="0" xfId="0" applyFont="1" applyFill="1" applyAlignment="1">
      <alignment horizontal="left" vertical="center"/>
    </xf>
    <xf numFmtId="0" fontId="23" fillId="0" borderId="0" xfId="0" applyFont="1" applyAlignment="1">
      <alignment horizontal="left"/>
    </xf>
    <xf numFmtId="0" fontId="23" fillId="6" borderId="0" xfId="0" applyFont="1" applyFill="1" applyAlignment="1">
      <alignment horizontal="left"/>
    </xf>
    <xf numFmtId="49" fontId="23" fillId="7" borderId="0" xfId="0" applyNumberFormat="1" applyFont="1" applyFill="1" applyAlignment="1">
      <alignment horizontal="left" vertical="top" wrapText="1"/>
    </xf>
    <xf numFmtId="0" fontId="22" fillId="0" borderId="0" xfId="0" applyFont="1" applyAlignment="1">
      <alignment horizontal="center" vertical="center"/>
    </xf>
    <xf numFmtId="165" fontId="24" fillId="8" borderId="0" xfId="0" applyNumberFormat="1" applyFont="1" applyFill="1" applyAlignment="1">
      <alignment horizontal="left" vertical="center"/>
    </xf>
    <xf numFmtId="49" fontId="23" fillId="9" borderId="0" xfId="0" applyNumberFormat="1" applyFont="1" applyFill="1" applyAlignment="1">
      <alignment horizontal="left" vertical="top" wrapText="1"/>
    </xf>
    <xf numFmtId="49" fontId="23" fillId="5" borderId="0" xfId="0" applyNumberFormat="1" applyFont="1" applyFill="1" applyAlignment="1">
      <alignment horizontal="left" vertical="top" wrapText="1"/>
    </xf>
    <xf numFmtId="0" fontId="23" fillId="0" borderId="0" xfId="0" applyFont="1" applyAlignment="1">
      <alignment horizontal="left"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7"/>
  <sheetViews>
    <sheetView tabSelected="1" zoomScale="70" zoomScaleNormal="70" workbookViewId="0">
      <pane ySplit="7" topLeftCell="A8" activePane="bottomLeft" state="frozen"/>
      <selection activeCell="D1" sqref="D1"/>
      <selection pane="bottomLeft" activeCell="D33" sqref="D33"/>
    </sheetView>
  </sheetViews>
  <sheetFormatPr defaultColWidth="9.140625" defaultRowHeight="15" x14ac:dyDescent="0.25"/>
  <cols>
    <col min="1" max="1" width="9.140625" style="1"/>
    <col min="2" max="2" width="67.85546875" style="3" bestFit="1" customWidth="1"/>
    <col min="3" max="3" width="10" style="2" customWidth="1"/>
    <col min="4" max="4" width="24.85546875" style="2" customWidth="1"/>
    <col min="5" max="5" width="29.28515625" style="4" customWidth="1"/>
    <col min="6" max="6" width="13.85546875" style="2" customWidth="1"/>
    <col min="7" max="7" width="34.28515625" style="2" bestFit="1" customWidth="1"/>
  </cols>
  <sheetData>
    <row r="1" spans="1:7" ht="21" x14ac:dyDescent="0.25">
      <c r="A1" s="24" t="s">
        <v>9</v>
      </c>
      <c r="B1" s="24"/>
    </row>
    <row r="2" spans="1:7" x14ac:dyDescent="0.25">
      <c r="A2" s="25" t="s">
        <v>6</v>
      </c>
      <c r="B2" s="25"/>
    </row>
    <row r="3" spans="1:7" x14ac:dyDescent="0.25">
      <c r="A3" s="26" t="s">
        <v>7</v>
      </c>
      <c r="B3" s="26"/>
    </row>
    <row r="4" spans="1:7" x14ac:dyDescent="0.25">
      <c r="A4" s="20" t="s">
        <v>15</v>
      </c>
      <c r="B4" s="20"/>
    </row>
    <row r="5" spans="1:7" ht="45" customHeight="1" x14ac:dyDescent="0.25">
      <c r="A5" s="27" t="s">
        <v>16</v>
      </c>
      <c r="B5" s="27"/>
    </row>
    <row r="6" spans="1:7" ht="33" customHeight="1" x14ac:dyDescent="0.25">
      <c r="A6" s="23" t="s">
        <v>17</v>
      </c>
      <c r="B6" s="23"/>
    </row>
    <row r="7" spans="1:7" s="7" customFormat="1" ht="50.25" customHeight="1" x14ac:dyDescent="0.25">
      <c r="A7" s="5" t="s">
        <v>1</v>
      </c>
      <c r="B7" s="9" t="s">
        <v>3</v>
      </c>
      <c r="C7" s="9" t="s">
        <v>2</v>
      </c>
      <c r="D7" s="9" t="s">
        <v>13</v>
      </c>
      <c r="E7" s="9" t="s">
        <v>14</v>
      </c>
      <c r="F7" s="9" t="s">
        <v>4</v>
      </c>
      <c r="G7" s="9" t="s">
        <v>5</v>
      </c>
    </row>
    <row r="8" spans="1:7" ht="30" x14ac:dyDescent="0.25">
      <c r="A8" s="10" t="s">
        <v>27</v>
      </c>
      <c r="B8" s="16" t="s">
        <v>60</v>
      </c>
      <c r="C8" s="11" t="s">
        <v>0</v>
      </c>
      <c r="D8" s="18">
        <v>2000</v>
      </c>
      <c r="E8" s="17">
        <v>2145</v>
      </c>
      <c r="F8" s="12">
        <v>0.03</v>
      </c>
      <c r="G8" s="13">
        <f>D8*F8</f>
        <v>60</v>
      </c>
    </row>
    <row r="9" spans="1:7" ht="45" x14ac:dyDescent="0.25">
      <c r="A9" s="10" t="s">
        <v>28</v>
      </c>
      <c r="B9" s="16" t="s">
        <v>65</v>
      </c>
      <c r="C9" s="11" t="s">
        <v>0</v>
      </c>
      <c r="D9" s="18">
        <v>200</v>
      </c>
      <c r="E9" s="17">
        <v>214</v>
      </c>
      <c r="F9" s="12">
        <v>0.03</v>
      </c>
      <c r="G9" s="13">
        <f t="shared" ref="G9:G13" si="0">D9*F9</f>
        <v>6</v>
      </c>
    </row>
    <row r="10" spans="1:7" ht="30" x14ac:dyDescent="0.25">
      <c r="A10" s="10" t="s">
        <v>29</v>
      </c>
      <c r="B10" s="16" t="s">
        <v>62</v>
      </c>
      <c r="C10" s="11" t="s">
        <v>0</v>
      </c>
      <c r="D10" s="18">
        <v>97.5</v>
      </c>
      <c r="E10" s="17">
        <v>97.5</v>
      </c>
      <c r="F10" s="12">
        <v>0.02</v>
      </c>
      <c r="G10" s="13">
        <f t="shared" si="0"/>
        <v>1.95</v>
      </c>
    </row>
    <row r="11" spans="1:7" ht="30" x14ac:dyDescent="0.25">
      <c r="A11" s="10" t="s">
        <v>30</v>
      </c>
      <c r="B11" s="16" t="s">
        <v>61</v>
      </c>
      <c r="C11" s="11" t="s">
        <v>0</v>
      </c>
      <c r="D11" s="18">
        <v>3400</v>
      </c>
      <c r="E11" s="17">
        <v>3860</v>
      </c>
      <c r="F11" s="12">
        <v>0.03</v>
      </c>
      <c r="G11" s="13">
        <f t="shared" si="0"/>
        <v>102</v>
      </c>
    </row>
    <row r="12" spans="1:7" ht="45" x14ac:dyDescent="0.25">
      <c r="A12" s="10" t="s">
        <v>31</v>
      </c>
      <c r="B12" s="16" t="s">
        <v>66</v>
      </c>
      <c r="C12" s="11" t="s">
        <v>0</v>
      </c>
      <c r="D12" s="18">
        <v>350</v>
      </c>
      <c r="E12" s="17">
        <v>386</v>
      </c>
      <c r="F12" s="12">
        <v>0.03</v>
      </c>
      <c r="G12" s="13">
        <f t="shared" si="0"/>
        <v>10.5</v>
      </c>
    </row>
    <row r="13" spans="1:7" ht="30" x14ac:dyDescent="0.25">
      <c r="A13" s="10" t="s">
        <v>32</v>
      </c>
      <c r="B13" s="16" t="s">
        <v>63</v>
      </c>
      <c r="C13" s="11" t="s">
        <v>0</v>
      </c>
      <c r="D13" s="18">
        <v>130</v>
      </c>
      <c r="E13" s="17">
        <v>130</v>
      </c>
      <c r="F13" s="12">
        <v>0.02</v>
      </c>
      <c r="G13" s="13">
        <f t="shared" si="0"/>
        <v>2.6</v>
      </c>
    </row>
    <row r="14" spans="1:7" ht="30" x14ac:dyDescent="0.25">
      <c r="A14" s="10" t="s">
        <v>33</v>
      </c>
      <c r="B14" s="16" t="s">
        <v>10</v>
      </c>
      <c r="C14" s="11" t="s">
        <v>0</v>
      </c>
      <c r="D14" s="18">
        <v>5300</v>
      </c>
      <c r="E14" s="17">
        <v>5860</v>
      </c>
      <c r="F14" s="12">
        <v>0.35</v>
      </c>
      <c r="G14" s="13">
        <f t="shared" ref="G14" si="1">D14*F14</f>
        <v>1854.9999999999998</v>
      </c>
    </row>
    <row r="15" spans="1:7" ht="45" x14ac:dyDescent="0.25">
      <c r="A15" s="10" t="s">
        <v>34</v>
      </c>
      <c r="B15" s="16" t="s">
        <v>67</v>
      </c>
      <c r="C15" s="11" t="s">
        <v>0</v>
      </c>
      <c r="D15" s="18">
        <v>470</v>
      </c>
      <c r="E15" s="17">
        <v>586</v>
      </c>
      <c r="F15" s="12">
        <v>0.35</v>
      </c>
      <c r="G15" s="13">
        <f t="shared" ref="G15:G38" si="2">D15*F15</f>
        <v>164.5</v>
      </c>
    </row>
    <row r="16" spans="1:7" ht="30" x14ac:dyDescent="0.25">
      <c r="A16" s="10" t="s">
        <v>35</v>
      </c>
      <c r="B16" s="16" t="s">
        <v>20</v>
      </c>
      <c r="C16" s="11" t="s">
        <v>0</v>
      </c>
      <c r="D16" s="18">
        <v>260</v>
      </c>
      <c r="E16" s="17">
        <v>260</v>
      </c>
      <c r="F16" s="12">
        <v>0.02</v>
      </c>
      <c r="G16" s="13">
        <f t="shared" si="2"/>
        <v>5.2</v>
      </c>
    </row>
    <row r="17" spans="1:7" ht="30" x14ac:dyDescent="0.25">
      <c r="A17" s="10" t="s">
        <v>36</v>
      </c>
      <c r="B17" s="16" t="s">
        <v>11</v>
      </c>
      <c r="C17" s="11" t="s">
        <v>0</v>
      </c>
      <c r="D17" s="18">
        <v>9000</v>
      </c>
      <c r="E17" s="17">
        <v>9295</v>
      </c>
      <c r="F17" s="12">
        <v>0.35</v>
      </c>
      <c r="G17" s="13">
        <f t="shared" si="2"/>
        <v>3150</v>
      </c>
    </row>
    <row r="18" spans="1:7" ht="45" x14ac:dyDescent="0.25">
      <c r="A18" s="10" t="s">
        <v>37</v>
      </c>
      <c r="B18" s="16" t="s">
        <v>69</v>
      </c>
      <c r="C18" s="11" t="s">
        <v>0</v>
      </c>
      <c r="D18" s="18">
        <v>600</v>
      </c>
      <c r="E18" s="17">
        <v>929</v>
      </c>
      <c r="F18" s="12">
        <v>0.35</v>
      </c>
      <c r="G18" s="13">
        <f t="shared" si="2"/>
        <v>210</v>
      </c>
    </row>
    <row r="19" spans="1:7" ht="30" x14ac:dyDescent="0.25">
      <c r="A19" s="10" t="s">
        <v>38</v>
      </c>
      <c r="B19" s="16" t="s">
        <v>21</v>
      </c>
      <c r="C19" s="11" t="s">
        <v>0</v>
      </c>
      <c r="D19" s="18">
        <v>390</v>
      </c>
      <c r="E19" s="17">
        <v>390</v>
      </c>
      <c r="F19" s="12">
        <v>0.02</v>
      </c>
      <c r="G19" s="13">
        <f t="shared" si="2"/>
        <v>7.8</v>
      </c>
    </row>
    <row r="20" spans="1:7" ht="30" x14ac:dyDescent="0.25">
      <c r="A20" s="10" t="s">
        <v>39</v>
      </c>
      <c r="B20" s="16" t="s">
        <v>68</v>
      </c>
      <c r="C20" s="11" t="s">
        <v>0</v>
      </c>
      <c r="D20" s="18">
        <v>10500</v>
      </c>
      <c r="E20" s="17">
        <v>11440</v>
      </c>
      <c r="F20" s="12">
        <v>0.15</v>
      </c>
      <c r="G20" s="13">
        <f t="shared" si="2"/>
        <v>1575</v>
      </c>
    </row>
    <row r="21" spans="1:7" ht="45" x14ac:dyDescent="0.25">
      <c r="A21" s="10" t="s">
        <v>40</v>
      </c>
      <c r="B21" s="16" t="s">
        <v>70</v>
      </c>
      <c r="C21" s="11" t="s">
        <v>0</v>
      </c>
      <c r="D21" s="18">
        <v>1050</v>
      </c>
      <c r="E21" s="17">
        <v>1144</v>
      </c>
      <c r="F21" s="12">
        <v>0.15</v>
      </c>
      <c r="G21" s="13">
        <f t="shared" si="2"/>
        <v>157.5</v>
      </c>
    </row>
    <row r="22" spans="1:7" ht="30" x14ac:dyDescent="0.25">
      <c r="A22" s="10" t="s">
        <v>41</v>
      </c>
      <c r="B22" s="16" t="s">
        <v>22</v>
      </c>
      <c r="C22" s="11" t="s">
        <v>0</v>
      </c>
      <c r="D22" s="18">
        <v>520</v>
      </c>
      <c r="E22" s="17">
        <v>520</v>
      </c>
      <c r="F22" s="12">
        <v>0.02</v>
      </c>
      <c r="G22" s="13">
        <f t="shared" si="2"/>
        <v>10.4</v>
      </c>
    </row>
    <row r="23" spans="1:7" ht="30" x14ac:dyDescent="0.25">
      <c r="A23" s="10" t="s">
        <v>42</v>
      </c>
      <c r="B23" s="16" t="s">
        <v>12</v>
      </c>
      <c r="C23" s="11" t="s">
        <v>0</v>
      </c>
      <c r="D23" s="18">
        <v>12000</v>
      </c>
      <c r="E23" s="17">
        <v>12870</v>
      </c>
      <c r="F23" s="12">
        <v>0.05</v>
      </c>
      <c r="G23" s="13">
        <f t="shared" si="2"/>
        <v>600</v>
      </c>
    </row>
    <row r="24" spans="1:7" ht="45" x14ac:dyDescent="0.25">
      <c r="A24" s="10" t="s">
        <v>43</v>
      </c>
      <c r="B24" s="16" t="s">
        <v>71</v>
      </c>
      <c r="C24" s="11" t="s">
        <v>0</v>
      </c>
      <c r="D24" s="18">
        <v>1287</v>
      </c>
      <c r="E24" s="17">
        <v>1287</v>
      </c>
      <c r="F24" s="12">
        <v>0.05</v>
      </c>
      <c r="G24" s="13">
        <f t="shared" si="2"/>
        <v>64.350000000000009</v>
      </c>
    </row>
    <row r="25" spans="1:7" ht="30" x14ac:dyDescent="0.25">
      <c r="A25" s="10" t="s">
        <v>44</v>
      </c>
      <c r="B25" s="16" t="s">
        <v>23</v>
      </c>
      <c r="C25" s="11" t="s">
        <v>0</v>
      </c>
      <c r="D25" s="18">
        <v>650</v>
      </c>
      <c r="E25" s="17">
        <v>650</v>
      </c>
      <c r="F25" s="12">
        <v>0.02</v>
      </c>
      <c r="G25" s="13">
        <f t="shared" si="2"/>
        <v>13</v>
      </c>
    </row>
    <row r="26" spans="1:7" ht="30" x14ac:dyDescent="0.25">
      <c r="A26" s="10" t="s">
        <v>45</v>
      </c>
      <c r="B26" s="16" t="s">
        <v>50</v>
      </c>
      <c r="C26" s="11" t="s">
        <v>0</v>
      </c>
      <c r="D26" s="18">
        <v>38000</v>
      </c>
      <c r="E26" s="17">
        <v>42900</v>
      </c>
      <c r="F26" s="12">
        <v>0.05</v>
      </c>
      <c r="G26" s="13">
        <f t="shared" si="2"/>
        <v>1900</v>
      </c>
    </row>
    <row r="27" spans="1:7" ht="45" x14ac:dyDescent="0.25">
      <c r="A27" s="10" t="s">
        <v>46</v>
      </c>
      <c r="B27" s="16" t="s">
        <v>72</v>
      </c>
      <c r="C27" s="11" t="s">
        <v>0</v>
      </c>
      <c r="D27" s="18">
        <v>4000</v>
      </c>
      <c r="E27" s="17">
        <v>4290</v>
      </c>
      <c r="F27" s="12">
        <v>0.05</v>
      </c>
      <c r="G27" s="13">
        <f t="shared" si="2"/>
        <v>200</v>
      </c>
    </row>
    <row r="28" spans="1:7" ht="30" x14ac:dyDescent="0.25">
      <c r="A28" s="10" t="s">
        <v>47</v>
      </c>
      <c r="B28" s="16" t="s">
        <v>51</v>
      </c>
      <c r="C28" s="11" t="s">
        <v>0</v>
      </c>
      <c r="D28" s="18">
        <v>1040</v>
      </c>
      <c r="E28" s="17">
        <v>1040</v>
      </c>
      <c r="F28" s="12">
        <v>0.02</v>
      </c>
      <c r="G28" s="13">
        <f t="shared" si="2"/>
        <v>20.8</v>
      </c>
    </row>
    <row r="29" spans="1:7" ht="30" x14ac:dyDescent="0.25">
      <c r="A29" s="10" t="s">
        <v>48</v>
      </c>
      <c r="B29" s="16" t="s">
        <v>52</v>
      </c>
      <c r="C29" s="11" t="s">
        <v>0</v>
      </c>
      <c r="D29" s="18">
        <v>100000</v>
      </c>
      <c r="E29" s="17">
        <v>126360</v>
      </c>
      <c r="F29" s="12">
        <v>0.01</v>
      </c>
      <c r="G29" s="13">
        <f t="shared" si="2"/>
        <v>1000</v>
      </c>
    </row>
    <row r="30" spans="1:7" ht="45" x14ac:dyDescent="0.25">
      <c r="A30" s="10" t="s">
        <v>49</v>
      </c>
      <c r="B30" s="16" t="s">
        <v>73</v>
      </c>
      <c r="C30" s="11" t="s">
        <v>0</v>
      </c>
      <c r="D30" s="18">
        <v>12636</v>
      </c>
      <c r="E30" s="17">
        <v>12636</v>
      </c>
      <c r="F30" s="12">
        <v>0.01</v>
      </c>
      <c r="G30" s="13">
        <f t="shared" si="2"/>
        <v>126.36</v>
      </c>
    </row>
    <row r="31" spans="1:7" ht="30" x14ac:dyDescent="0.25">
      <c r="A31" s="10" t="s">
        <v>54</v>
      </c>
      <c r="B31" s="16" t="s">
        <v>53</v>
      </c>
      <c r="C31" s="11" t="s">
        <v>0</v>
      </c>
      <c r="D31" s="18">
        <v>3120</v>
      </c>
      <c r="E31" s="17">
        <v>3120</v>
      </c>
      <c r="F31" s="12">
        <v>0.01</v>
      </c>
      <c r="G31" s="13">
        <f t="shared" si="2"/>
        <v>31.2</v>
      </c>
    </row>
    <row r="32" spans="1:7" ht="30" x14ac:dyDescent="0.25">
      <c r="A32" s="10" t="s">
        <v>55</v>
      </c>
      <c r="B32" s="16" t="s">
        <v>74</v>
      </c>
      <c r="C32" s="11" t="s">
        <v>0</v>
      </c>
      <c r="D32" s="18">
        <v>1560</v>
      </c>
      <c r="E32" s="17">
        <v>1560</v>
      </c>
      <c r="F32" s="12">
        <v>0.16</v>
      </c>
      <c r="G32" s="13">
        <f t="shared" si="2"/>
        <v>249.6</v>
      </c>
    </row>
    <row r="33" spans="1:7" ht="30" x14ac:dyDescent="0.25">
      <c r="A33" s="10" t="s">
        <v>56</v>
      </c>
      <c r="B33" s="16" t="s">
        <v>75</v>
      </c>
      <c r="C33" s="11" t="s">
        <v>0</v>
      </c>
      <c r="D33" s="18">
        <v>4810</v>
      </c>
      <c r="E33" s="17">
        <v>4810</v>
      </c>
      <c r="F33" s="12">
        <v>0.16</v>
      </c>
      <c r="G33" s="13">
        <f t="shared" si="2"/>
        <v>769.6</v>
      </c>
    </row>
    <row r="34" spans="1:7" ht="30" x14ac:dyDescent="0.25">
      <c r="A34" s="10" t="s">
        <v>57</v>
      </c>
      <c r="B34" s="16" t="s">
        <v>76</v>
      </c>
      <c r="C34" s="11" t="s">
        <v>0</v>
      </c>
      <c r="D34" s="18">
        <v>10400</v>
      </c>
      <c r="E34" s="17">
        <v>10400</v>
      </c>
      <c r="F34" s="12">
        <v>0.16</v>
      </c>
      <c r="G34" s="13">
        <f t="shared" si="2"/>
        <v>1664</v>
      </c>
    </row>
    <row r="35" spans="1:7" ht="30" x14ac:dyDescent="0.25">
      <c r="A35" s="10" t="s">
        <v>58</v>
      </c>
      <c r="B35" s="16" t="s">
        <v>24</v>
      </c>
      <c r="C35" s="11" t="s">
        <v>0</v>
      </c>
      <c r="D35" s="18">
        <v>260</v>
      </c>
      <c r="E35" s="17">
        <v>260</v>
      </c>
      <c r="F35" s="12">
        <v>0.16</v>
      </c>
      <c r="G35" s="13">
        <f t="shared" si="2"/>
        <v>41.6</v>
      </c>
    </row>
    <row r="36" spans="1:7" ht="45" x14ac:dyDescent="0.25">
      <c r="A36" s="10" t="s">
        <v>59</v>
      </c>
      <c r="B36" s="16" t="s">
        <v>77</v>
      </c>
      <c r="C36" s="11" t="s">
        <v>0</v>
      </c>
      <c r="D36" s="18">
        <v>520</v>
      </c>
      <c r="E36" s="17">
        <v>520</v>
      </c>
      <c r="F36" s="12">
        <v>0.16</v>
      </c>
      <c r="G36" s="13">
        <f t="shared" si="2"/>
        <v>83.2</v>
      </c>
    </row>
    <row r="37" spans="1:7" ht="60" x14ac:dyDescent="0.25">
      <c r="A37" s="10" t="s">
        <v>64</v>
      </c>
      <c r="B37" s="16" t="s">
        <v>79</v>
      </c>
      <c r="C37" s="11" t="s">
        <v>0</v>
      </c>
      <c r="D37" s="18">
        <v>400</v>
      </c>
      <c r="E37" s="17">
        <v>400</v>
      </c>
      <c r="F37" s="12">
        <v>0.01</v>
      </c>
      <c r="G37" s="13">
        <f t="shared" ref="G37" si="3">D37*F37</f>
        <v>4</v>
      </c>
    </row>
    <row r="38" spans="1:7" ht="75.75" thickBot="1" x14ac:dyDescent="0.3">
      <c r="A38" s="10" t="s">
        <v>80</v>
      </c>
      <c r="B38" s="16" t="s">
        <v>81</v>
      </c>
      <c r="C38" s="11" t="s">
        <v>0</v>
      </c>
      <c r="D38" s="18">
        <v>5</v>
      </c>
      <c r="E38" s="17">
        <v>5</v>
      </c>
      <c r="F38" s="12">
        <v>0.01</v>
      </c>
      <c r="G38" s="13">
        <f t="shared" si="2"/>
        <v>0.05</v>
      </c>
    </row>
    <row r="39" spans="1:7" ht="15.75" thickBot="1" x14ac:dyDescent="0.3">
      <c r="E39" s="6"/>
      <c r="F39" s="6" t="s">
        <v>8</v>
      </c>
      <c r="G39" s="8">
        <f>SUM(G8:G38)</f>
        <v>14086.210000000001</v>
      </c>
    </row>
    <row r="41" spans="1:7" x14ac:dyDescent="0.25">
      <c r="A41" s="14" t="s">
        <v>25</v>
      </c>
      <c r="B41" s="14"/>
      <c r="C41" s="14"/>
      <c r="E41" s="15"/>
    </row>
    <row r="42" spans="1:7" x14ac:dyDescent="0.25">
      <c r="A42" s="14" t="s">
        <v>26</v>
      </c>
      <c r="B42" s="14"/>
      <c r="C42" s="14"/>
      <c r="E42" s="14"/>
    </row>
    <row r="43" spans="1:7" x14ac:dyDescent="0.25">
      <c r="A43" s="14"/>
      <c r="B43" s="14"/>
      <c r="C43" s="14"/>
      <c r="E43" s="14"/>
    </row>
    <row r="44" spans="1:7" ht="143.25" customHeight="1" x14ac:dyDescent="0.25">
      <c r="A44" s="28" t="s">
        <v>78</v>
      </c>
      <c r="B44" s="28"/>
      <c r="C44" s="28"/>
      <c r="D44" s="28"/>
      <c r="E44" s="28"/>
      <c r="F44" s="28"/>
      <c r="G44" s="28"/>
    </row>
    <row r="45" spans="1:7" x14ac:dyDescent="0.25">
      <c r="A45" s="21"/>
      <c r="B45" s="21"/>
      <c r="C45" s="21"/>
      <c r="D45" s="22"/>
      <c r="E45" s="21"/>
    </row>
    <row r="46" spans="1:7" x14ac:dyDescent="0.25">
      <c r="A46" s="19" t="s">
        <v>18</v>
      </c>
      <c r="B46" s="19"/>
      <c r="C46" s="19"/>
      <c r="D46" s="20"/>
      <c r="E46" s="19"/>
      <c r="F46" s="19"/>
      <c r="G46" s="19"/>
    </row>
    <row r="47" spans="1:7" x14ac:dyDescent="0.25">
      <c r="A47" s="19" t="s">
        <v>19</v>
      </c>
      <c r="B47" s="19"/>
      <c r="C47" s="19"/>
      <c r="D47" s="20"/>
      <c r="E47" s="19"/>
      <c r="F47" s="19"/>
      <c r="G47" s="19"/>
    </row>
  </sheetData>
  <sheetProtection algorithmName="SHA-512" hashValue="KWkOyQbY4ZkZ0UV4E8zAcR6u7923jIf4VHd1HD6Dx3lgwE2+jiQk6ZIZQoEYwvdhLw4iXa99ttaBHjMIP0ABtg==" saltValue="F2YnVu1nRwVFVJDJOivD5Q==" spinCount="100000" sheet="1" selectLockedCells="1"/>
  <autoFilter ref="B7:G39" xr:uid="{00000000-0009-0000-0000-000000000000}"/>
  <mergeCells count="10">
    <mergeCell ref="A46:G46"/>
    <mergeCell ref="A47:G47"/>
    <mergeCell ref="A45:E45"/>
    <mergeCell ref="A6:B6"/>
    <mergeCell ref="A1:B1"/>
    <mergeCell ref="A2:B2"/>
    <mergeCell ref="A3:B3"/>
    <mergeCell ref="A4:B4"/>
    <mergeCell ref="A5:B5"/>
    <mergeCell ref="A44:G44"/>
  </mergeCells>
  <conditionalFormatting sqref="D8:D38">
    <cfRule type="expression" dxfId="3" priority="1">
      <formula>ISBLANK(D8)</formula>
    </cfRule>
    <cfRule type="cellIs" dxfId="2" priority="2" operator="greaterThan">
      <formula>E8</formula>
    </cfRule>
    <cfRule type="cellIs" dxfId="1" priority="3" operator="lessThan">
      <formula>(E8/2)</formula>
    </cfRule>
    <cfRule type="cellIs" dxfId="0" priority="4" operator="greaterThan">
      <formula>0</formula>
    </cfRule>
  </conditionalFormatting>
  <pageMargins left="0.25" right="0.25"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B72C89-7555-4572-8EA3-16D875FD65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450F0-E559-475B-87F0-8E29E253EF43}">
  <ds:schemaRefs>
    <ds:schemaRef ds:uri="http://schemas.microsoft.com/office/infopath/2007/PartnerControls"/>
    <ds:schemaRef ds:uri="e4a4a6e5-fe76-4ab6-8a20-008f1c7613e8"/>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622250F-6D96-43E0-9092-F82B3D85B646}">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Galutinė lentelė</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Marta Alicija Šartnerytė</cp:lastModifiedBy>
  <cp:lastPrinted>2019-03-12T14:38:30Z</cp:lastPrinted>
  <dcterms:created xsi:type="dcterms:W3CDTF">2013-11-21T12:32:21Z</dcterms:created>
  <dcterms:modified xsi:type="dcterms:W3CDTF">2025-11-11T12:05:22Z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0x010100FC863068E3CE844CAA9360806EE32DFA</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Kestutis.Smulkys@ignitis.lt</vt:lpwstr>
  </property>
  <property fmtid="{D5CDD505-2E9C-101B-9397-08002B2CF9AE}" pid="6" name="MSIP_Label_320c693d-44b7-4e16-b3dd-4fcd87401cf5_SetDate">
    <vt:lpwstr>2020-02-06T10:46:53.3644319Z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0b05ef00-78ec-4c5a-8a09-49169d54167b</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Kestutis.Smulkys@ignitis.lt</vt:lpwstr>
  </property>
  <property fmtid="{D5CDD505-2E9C-101B-9397-08002B2CF9AE}" pid="14" name="MSIP_Label_190751af-2442-49a7-b7b9-9f0bcce858c9_SetDate">
    <vt:lpwstr>2020-02-06T10:46:53.3644319Z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0b05ef00-78ec-4c5a-8a09-49169d54167b</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