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ESO/2023-ESO-1312/"/>
    </mc:Choice>
  </mc:AlternateContent>
  <xr:revisionPtr revIDLastSave="19" documentId="11_A37C5F0C0FCCE61A2FF6B6A4B9589815AC79ED91" xr6:coauthVersionLast="47" xr6:coauthVersionMax="47" xr10:uidLastSave="{65756086-B98B-400A-A44A-1665A03AFDD1}"/>
  <bookViews>
    <workbookView xWindow="-289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J453" i="1"/>
  <c r="OH453" i="1"/>
  <c r="OF453" i="1"/>
  <c r="Y453" i="1"/>
  <c r="X453" i="1"/>
  <c r="V453" i="1"/>
  <c r="T453" i="1"/>
  <c r="R453" i="1"/>
  <c r="P453" i="1"/>
  <c r="N453" i="1"/>
  <c r="L453" i="1"/>
  <c r="J453" i="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G451" i="1" s="1"/>
  <c r="OF451" i="1"/>
  <c r="OH451" i="1" s="1"/>
  <c r="Y451" i="1"/>
  <c r="X451" i="1"/>
  <c r="V451" i="1"/>
  <c r="T451" i="1"/>
  <c r="R451" i="1"/>
  <c r="P451" i="1"/>
  <c r="N451" i="1"/>
  <c r="L451" i="1"/>
  <c r="Z451" i="1" s="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c r="E270" i="1"/>
  <c r="E271" i="1"/>
  <c r="E272" i="1"/>
  <c r="E274" i="1"/>
  <c r="E275" i="1"/>
  <c r="E276" i="1"/>
  <c r="E278" i="1"/>
  <c r="E279" i="1"/>
  <c r="E280" i="1"/>
  <c r="E282" i="1"/>
  <c r="E283" i="1"/>
  <c r="E284" i="1"/>
  <c r="AC189" i="1"/>
  <c r="AC188" i="1"/>
  <c r="AC186" i="1" s="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AC170" i="1"/>
  <c r="AC182" i="1"/>
  <c r="OG418" i="1"/>
  <c r="OI418" i="1" s="1"/>
  <c r="OG417" i="1"/>
  <c r="OI417" i="1" s="1"/>
  <c r="Z418" i="1"/>
  <c r="Z419" i="1"/>
  <c r="OG419" i="1"/>
  <c r="OI419" i="1" s="1"/>
  <c r="OI451" i="1"/>
  <c r="Z454"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AB170" i="1"/>
  <c r="Z277" i="1"/>
  <c r="OG277" i="1"/>
  <c r="OI277" i="1" s="1"/>
  <c r="Z438" i="1"/>
  <c r="Z442" i="1"/>
  <c r="Z446" i="1"/>
  <c r="OG446" i="1"/>
  <c r="OI446" i="1" s="1"/>
  <c r="OG182" i="1"/>
  <c r="OI182" i="1" s="1"/>
  <c r="Z182" i="1"/>
  <c r="Z186" i="1"/>
  <c r="AB182" i="1"/>
  <c r="AC446" i="1"/>
  <c r="AB446" i="1" s="1"/>
  <c r="AC442" i="1"/>
  <c r="AB442" i="1" s="1"/>
  <c r="AC438" i="1"/>
  <c r="AB438" i="1" s="1"/>
  <c r="AC434" i="1"/>
  <c r="AB434" i="1" s="1"/>
  <c r="AC277" i="1"/>
  <c r="AB277" i="1" s="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H158" i="1"/>
  <c r="OF158" i="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H114" i="1"/>
  <c r="OF114" i="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AC114" i="1"/>
  <c r="Z118" i="1"/>
  <c r="Z130" i="1"/>
  <c r="Z134"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OG138" i="1"/>
  <c r="OI138" i="1" s="1"/>
  <c r="AC138" i="1"/>
  <c r="AB138" i="1" s="1"/>
  <c r="AC142" i="1"/>
  <c r="OG150" i="1"/>
  <c r="OI150" i="1" s="1"/>
  <c r="OG154" i="1"/>
  <c r="OI154" i="1" s="1"/>
  <c r="Z154" i="1"/>
  <c r="OG158" i="1"/>
  <c r="OI158" i="1" s="1"/>
  <c r="AC162" i="1"/>
  <c r="AB162" i="1" s="1"/>
  <c r="OG162" i="1"/>
  <c r="OI162" i="1" s="1"/>
  <c r="AC158" i="1"/>
  <c r="AB158" i="1" s="1"/>
  <c r="AB154" i="1"/>
  <c r="AB130"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19" i="1"/>
  <c r="AD451" i="1"/>
  <c r="AD418" i="1"/>
  <c r="AD417" i="1"/>
  <c r="OG102" i="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1" i="1"/>
  <c r="AE452" i="1"/>
  <c r="AE417" i="1"/>
  <c r="AE418" i="1"/>
  <c r="AE419"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7" i="1"/>
  <c r="AF418"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I266"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I258"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I228"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32" i="1"/>
  <c r="AH432" i="1"/>
  <c r="AG432" i="1"/>
  <c r="AF432" i="1"/>
  <c r="AE432" i="1"/>
  <c r="AD432" i="1"/>
  <c r="AC432" i="1"/>
  <c r="AI431"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I428" i="1"/>
  <c r="AH428" i="1"/>
  <c r="AG428" i="1"/>
  <c r="AF428" i="1"/>
  <c r="AE428" i="1"/>
  <c r="AD428" i="1"/>
  <c r="AC428" i="1"/>
  <c r="AI427"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I424" i="1"/>
  <c r="AH424" i="1"/>
  <c r="AG424" i="1"/>
  <c r="AF424" i="1"/>
  <c r="AE424" i="1"/>
  <c r="AD424" i="1"/>
  <c r="AC424" i="1"/>
  <c r="AI423"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I497" i="1"/>
  <c r="AH497" i="1"/>
  <c r="AG497" i="1"/>
  <c r="AF497" i="1"/>
  <c r="AE497" i="1"/>
  <c r="AD497" i="1"/>
  <c r="AC497" i="1"/>
  <c r="AI496"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AI485" i="1"/>
  <c r="AH485" i="1"/>
  <c r="AG485" i="1"/>
  <c r="AF485" i="1"/>
  <c r="AE485" i="1"/>
  <c r="AD485" i="1"/>
  <c r="AC485" i="1"/>
  <c r="AI484" i="1"/>
  <c r="AH484" i="1"/>
  <c r="AG484" i="1"/>
  <c r="AF484" i="1"/>
  <c r="AE484" i="1"/>
  <c r="AD484" i="1"/>
  <c r="AC484" i="1"/>
  <c r="AI483"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0" i="1"/>
  <c r="AH480" i="1"/>
  <c r="AG480" i="1"/>
  <c r="AF480" i="1"/>
  <c r="AE480" i="1"/>
  <c r="AD480" i="1"/>
  <c r="AC480" i="1"/>
  <c r="AI479" i="1"/>
  <c r="AH479" i="1"/>
  <c r="AG479" i="1"/>
  <c r="AF479" i="1"/>
  <c r="AE479" i="1"/>
  <c r="AD479" i="1"/>
  <c r="AC479" i="1"/>
  <c r="AI478" i="1"/>
  <c r="AH478" i="1"/>
  <c r="AG478" i="1"/>
  <c r="AF478" i="1"/>
  <c r="AE478" i="1"/>
  <c r="AD478" i="1"/>
  <c r="AC478" i="1"/>
  <c r="I478" i="1"/>
  <c r="OF477" i="1"/>
  <c r="OH477" i="1" s="1"/>
  <c r="AI477" i="1"/>
  <c r="AH477" i="1"/>
  <c r="AG477" i="1"/>
  <c r="AF477" i="1"/>
  <c r="AE477" i="1"/>
  <c r="AD477" i="1"/>
  <c r="AA477" i="1"/>
  <c r="X477" i="1"/>
  <c r="V477" i="1"/>
  <c r="T477" i="1"/>
  <c r="R477" i="1"/>
  <c r="P477" i="1"/>
  <c r="N477" i="1"/>
  <c r="L477" i="1"/>
  <c r="J477" i="1"/>
  <c r="OJ477" i="1" s="1"/>
  <c r="G477" i="1"/>
  <c r="H477" i="1"/>
  <c r="AI476" i="1"/>
  <c r="AH476" i="1"/>
  <c r="AG476" i="1"/>
  <c r="AF476" i="1"/>
  <c r="AE476" i="1"/>
  <c r="AD476" i="1"/>
  <c r="AC476" i="1"/>
  <c r="AI475" i="1"/>
  <c r="AH475" i="1"/>
  <c r="AG475" i="1"/>
  <c r="AF475" i="1"/>
  <c r="AE475" i="1"/>
  <c r="AD475" i="1"/>
  <c r="AC475" i="1"/>
  <c r="AI474"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I472" i="1"/>
  <c r="AH472" i="1"/>
  <c r="AG472" i="1"/>
  <c r="AF472" i="1"/>
  <c r="AE472" i="1"/>
  <c r="AD472" i="1"/>
  <c r="AC472" i="1"/>
  <c r="AI471" i="1"/>
  <c r="AH471" i="1"/>
  <c r="AG471" i="1"/>
  <c r="AF471" i="1"/>
  <c r="AE471" i="1"/>
  <c r="AD471" i="1"/>
  <c r="AC471" i="1"/>
  <c r="AI470"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I466" i="1"/>
  <c r="AH466" i="1"/>
  <c r="AG466" i="1"/>
  <c r="AF466" i="1"/>
  <c r="AE466" i="1"/>
  <c r="AD466" i="1"/>
  <c r="AC466" i="1"/>
  <c r="AI465" i="1"/>
  <c r="AH465" i="1"/>
  <c r="AG465" i="1"/>
  <c r="AF465" i="1"/>
  <c r="AE465" i="1"/>
  <c r="AD465" i="1"/>
  <c r="AC465" i="1"/>
  <c r="I465" i="1"/>
  <c r="OF464" i="1"/>
  <c r="OH464" i="1" s="1"/>
  <c r="AI464" i="1"/>
  <c r="AH464" i="1"/>
  <c r="AG464" i="1"/>
  <c r="AF464" i="1"/>
  <c r="AE464" i="1"/>
  <c r="AD464" i="1"/>
  <c r="AA464" i="1"/>
  <c r="X464" i="1"/>
  <c r="V464" i="1"/>
  <c r="T464" i="1"/>
  <c r="R464" i="1"/>
  <c r="P464" i="1"/>
  <c r="N464" i="1"/>
  <c r="L464" i="1"/>
  <c r="J464" i="1"/>
  <c r="OJ464" i="1" s="1"/>
  <c r="G464" i="1"/>
  <c r="AI463" i="1"/>
  <c r="AH463" i="1"/>
  <c r="AG463" i="1"/>
  <c r="AF463" i="1"/>
  <c r="AE463" i="1"/>
  <c r="AD463" i="1"/>
  <c r="AC463" i="1"/>
  <c r="AI462" i="1"/>
  <c r="AH462" i="1"/>
  <c r="AG462" i="1"/>
  <c r="AF462" i="1"/>
  <c r="AE462" i="1"/>
  <c r="AD462" i="1"/>
  <c r="AC462" i="1"/>
  <c r="AI461"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I458" i="1"/>
  <c r="AH458" i="1"/>
  <c r="AG458" i="1"/>
  <c r="AF458" i="1"/>
  <c r="AE458" i="1"/>
  <c r="AD458" i="1"/>
  <c r="AC458" i="1"/>
  <c r="AI457"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454" i="1" l="1"/>
  <c r="AI453" i="1"/>
  <c r="AI452" i="1"/>
  <c r="AI451" i="1"/>
  <c r="AI419" i="1"/>
  <c r="AI418" i="1"/>
  <c r="AI417" i="1"/>
  <c r="AA454" i="1"/>
  <c r="AA453" i="1"/>
  <c r="AA452" i="1"/>
  <c r="AA451" i="1"/>
  <c r="AA419" i="1"/>
  <c r="AA418" i="1"/>
  <c r="AA417" i="1"/>
  <c r="AI226" i="1"/>
  <c r="AI227" i="1"/>
  <c r="AI229" i="1"/>
  <c r="AI232" i="1"/>
  <c r="AI311" i="1"/>
  <c r="AI312" i="1"/>
  <c r="AI314" i="1"/>
  <c r="AI317" i="1"/>
  <c r="AI303" i="1"/>
  <c r="AI307" i="1"/>
  <c r="AI308" i="1"/>
  <c r="AI310" i="1"/>
  <c r="AI313" i="1"/>
  <c r="AI300" i="1"/>
  <c r="AI302" i="1"/>
  <c r="AI304" i="1"/>
  <c r="AI306" i="1"/>
  <c r="AI309" i="1"/>
  <c r="AI254" i="1"/>
  <c r="AI255" i="1"/>
  <c r="AI257" i="1"/>
  <c r="AI263" i="1"/>
  <c r="AI265" i="1"/>
  <c r="AI301" i="1"/>
  <c r="AI305" i="1"/>
  <c r="AI331" i="1"/>
  <c r="AI91" i="1"/>
  <c r="AI246" i="1"/>
  <c r="AI250" i="1"/>
  <c r="AI251" i="1"/>
  <c r="AI253" i="1"/>
  <c r="AI256" i="1"/>
  <c r="AI264" i="1"/>
  <c r="AI327" i="1"/>
  <c r="AI328" i="1"/>
  <c r="AI330" i="1"/>
  <c r="AI272" i="1"/>
  <c r="AI290" i="1"/>
  <c r="AI292" i="1"/>
  <c r="AI296" i="1"/>
  <c r="AI238" i="1"/>
  <c r="AI243" i="1"/>
  <c r="AI245" i="1"/>
  <c r="AI247" i="1"/>
  <c r="AI249" i="1"/>
  <c r="AI252" i="1"/>
  <c r="AI323" i="1"/>
  <c r="AI324" i="1"/>
  <c r="AI326" i="1"/>
  <c r="AI32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9" i="1"/>
  <c r="AB419" i="1" s="1"/>
  <c r="AC418" i="1"/>
  <c r="AB418" i="1" s="1"/>
  <c r="AC417" i="1"/>
  <c r="AB417" i="1" s="1"/>
  <c r="AJ207" i="1"/>
  <c r="AJ199" i="1"/>
  <c r="AJ200" i="1"/>
  <c r="AJ190" i="1"/>
  <c r="AJ454" i="1"/>
  <c r="AJ453" i="1"/>
  <c r="AJ452" i="1"/>
  <c r="AJ419" i="1"/>
  <c r="AJ451" i="1"/>
  <c r="AJ418" i="1"/>
  <c r="AJ417" i="1"/>
  <c r="AB456" i="1"/>
  <c r="AC454" i="1"/>
  <c r="AB454" i="1" s="1"/>
  <c r="AC453" i="1"/>
  <c r="AB453" i="1" s="1"/>
  <c r="AC452" i="1"/>
  <c r="AB452" i="1" s="1"/>
  <c r="AC451" i="1"/>
  <c r="AB451" i="1" s="1"/>
  <c r="AJ208"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19" i="1"/>
  <c r="AK451"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7" i="1"/>
  <c r="AL418" i="1"/>
  <c r="AL39" i="1"/>
  <c r="AL35"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51" i="1"/>
  <c r="AM419" i="1"/>
  <c r="AM417" i="1"/>
  <c r="AM418"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3" i="1" l="1"/>
  <c r="AN454" i="1"/>
  <c r="AN452" i="1"/>
  <c r="AN451" i="1"/>
  <c r="AN419" i="1"/>
  <c r="AN417" i="1"/>
  <c r="AN418"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51" i="1"/>
  <c r="AO418" i="1"/>
  <c r="AO417" i="1"/>
  <c r="AO419"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8" i="1"/>
  <c r="AP417" i="1"/>
  <c r="AP419"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19" i="1"/>
  <c r="AQ418" i="1"/>
  <c r="AQ451"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2" i="1"/>
  <c r="AR454" i="1"/>
  <c r="AR419" i="1"/>
  <c r="AR451"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23" i="1" l="1"/>
  <c r="AS454" i="1"/>
  <c r="AS453" i="1"/>
  <c r="AS452" i="1"/>
  <c r="AS419" i="1"/>
  <c r="AS451" i="1"/>
  <c r="AS418" i="1"/>
  <c r="AS417"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19" i="1"/>
  <c r="AT451"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19" i="1"/>
  <c r="AY418" i="1"/>
  <c r="AY417" i="1"/>
  <c r="AY451"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3" i="1" l="1"/>
  <c r="AZ454" i="1"/>
  <c r="AZ452" i="1"/>
  <c r="AZ419" i="1"/>
  <c r="AZ451"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2" i="1"/>
  <c r="BA419" i="1"/>
  <c r="BA451"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51"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19" i="1"/>
  <c r="BC451" i="1"/>
  <c r="BC453" i="1"/>
  <c r="BC452"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1" i="1"/>
  <c r="BD452" i="1"/>
  <c r="BD419"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8" i="1"/>
  <c r="BF417" i="1"/>
  <c r="BF419"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19" i="1"/>
  <c r="BG418" i="1"/>
  <c r="BG451"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19" i="1"/>
  <c r="BH451"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9" i="1"/>
  <c r="BI451" i="1"/>
  <c r="BI418"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9" i="1"/>
  <c r="BJ451"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19" i="1"/>
  <c r="BK451" i="1"/>
  <c r="BK452"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1" i="1"/>
  <c r="BL452"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19" i="1"/>
  <c r="BO418" i="1"/>
  <c r="BO451"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52" i="1"/>
  <c r="BP419" i="1"/>
  <c r="BP451"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19" i="1"/>
  <c r="BQ451"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19" i="1"/>
  <c r="BR451"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2"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19" i="1"/>
  <c r="BW451"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19" i="1"/>
  <c r="BX451"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3" i="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19" i="1"/>
  <c r="BZ451"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19" i="1"/>
  <c r="CA452" i="1"/>
  <c r="CA451"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51" i="1"/>
  <c r="CB419" i="1"/>
  <c r="CB417" i="1"/>
  <c r="CB418"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51" i="1"/>
  <c r="CC419"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19" i="1"/>
  <c r="CE451"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52" i="1"/>
  <c r="CF419" i="1"/>
  <c r="CF451"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2"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19"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19" i="1"/>
  <c r="CI451" i="1"/>
  <c r="CI453" i="1"/>
  <c r="CI452" i="1"/>
  <c r="CI417" i="1"/>
  <c r="CI418"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1" i="1"/>
  <c r="CJ452" i="1"/>
  <c r="CJ419" i="1"/>
  <c r="CJ417" i="1"/>
  <c r="CJ418"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8" i="1"/>
  <c r="CK419"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19" i="1"/>
  <c r="CM451"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2" i="1"/>
  <c r="CN419" i="1"/>
  <c r="CN451"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4" i="1"/>
  <c r="CQ419" i="1"/>
  <c r="CQ451" i="1"/>
  <c r="CQ452"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1" i="1"/>
  <c r="CR452" i="1"/>
  <c r="CR418" i="1"/>
  <c r="CR419"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51" i="1"/>
  <c r="CS419"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19" i="1"/>
  <c r="CU451"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19" i="1"/>
  <c r="CV451"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7" i="1"/>
  <c r="CY418"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4" i="1"/>
  <c r="CZ452" i="1"/>
  <c r="CZ451" i="1"/>
  <c r="CZ419" i="1"/>
  <c r="CZ417" i="1"/>
  <c r="CZ418"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51" i="1"/>
  <c r="DA419"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19" i="1"/>
  <c r="DC418" i="1"/>
  <c r="DC417" i="1"/>
  <c r="DC451"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2" i="1"/>
  <c r="DD454" i="1"/>
  <c r="DD419" i="1"/>
  <c r="DD451"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19" i="1"/>
  <c r="DG452"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3" i="1" l="1"/>
  <c r="DH454" i="1"/>
  <c r="DH452" i="1"/>
  <c r="DH451" i="1"/>
  <c r="DH419" i="1"/>
  <c r="DH417"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19" i="1"/>
  <c r="DK418" i="1"/>
  <c r="DK417" i="1"/>
  <c r="DK451"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19" i="1"/>
  <c r="DL451"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7" i="1"/>
  <c r="DO418"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2" i="1"/>
  <c r="DS419" i="1"/>
  <c r="DS453" i="1"/>
  <c r="DS418" i="1"/>
  <c r="DS451"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19" i="1"/>
  <c r="DT451"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9" i="1"/>
  <c r="DV451"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4" i="1"/>
  <c r="DW419" i="1"/>
  <c r="DW451" i="1"/>
  <c r="DW452" i="1"/>
  <c r="DW417" i="1"/>
  <c r="DW418"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4" i="1"/>
  <c r="DX452" i="1"/>
  <c r="DX451" i="1"/>
  <c r="DX418" i="1"/>
  <c r="DX419"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51" i="1"/>
  <c r="DY419"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19" i="1"/>
  <c r="EA418" i="1"/>
  <c r="EA451"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9" i="1"/>
  <c r="EB451"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2" i="1"/>
  <c r="EC453"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2" i="1"/>
  <c r="ED453" i="1"/>
  <c r="ED419"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19" i="1"/>
  <c r="EE451"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51" i="1"/>
  <c r="EF418" i="1"/>
  <c r="EF417" i="1"/>
  <c r="EF419"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51" i="1"/>
  <c r="EG419" i="1"/>
  <c r="EG418"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19" i="1"/>
  <c r="EI451"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19" i="1"/>
  <c r="EJ451"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2" i="1"/>
  <c r="EL453" i="1"/>
  <c r="EL419" i="1"/>
  <c r="EL451"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19" i="1"/>
  <c r="EM451" i="1"/>
  <c r="EM452"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51" i="1"/>
  <c r="EN419"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51" i="1"/>
  <c r="EO419" i="1"/>
  <c r="EO418"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19" i="1"/>
  <c r="EQ451"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2" i="1"/>
  <c r="ER454" i="1"/>
  <c r="ER419" i="1"/>
  <c r="ER451"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19"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1" i="1"/>
  <c r="EU452" i="1"/>
  <c r="EU417" i="1"/>
  <c r="EU418"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51" i="1"/>
  <c r="EV419"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51" i="1"/>
  <c r="EW419"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19" i="1"/>
  <c r="EY451"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19" i="1"/>
  <c r="EZ451" i="1"/>
  <c r="EZ418"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4" i="1"/>
  <c r="FC451" i="1"/>
  <c r="FC419" i="1"/>
  <c r="FC452" i="1"/>
  <c r="FC417" i="1"/>
  <c r="FC418"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2" i="1"/>
  <c r="FD451" i="1"/>
  <c r="FD453" i="1"/>
  <c r="FD419"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2" i="1"/>
  <c r="FE453" i="1"/>
  <c r="FE451" i="1"/>
  <c r="FE419"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9" i="1"/>
  <c r="FH451"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2"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1" i="1"/>
  <c r="FK419" i="1"/>
  <c r="FK452" i="1"/>
  <c r="FK417" i="1"/>
  <c r="FK418"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51" i="1"/>
  <c r="FL419"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51" i="1"/>
  <c r="FM419"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3" i="1"/>
  <c r="FQ452" i="1"/>
  <c r="FQ419" i="1"/>
  <c r="FQ418" i="1"/>
  <c r="FQ451"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51" i="1"/>
  <c r="FS419" i="1"/>
  <c r="FS452"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4" i="1"/>
  <c r="FT452" i="1"/>
  <c r="FT451" i="1"/>
  <c r="FT419" i="1"/>
  <c r="FT417" i="1"/>
  <c r="FT418"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51" i="1"/>
  <c r="FU419"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3"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51"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19" i="1"/>
  <c r="FZ418" i="1"/>
  <c r="FZ451"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1" i="1"/>
  <c r="GA452" i="1"/>
  <c r="GA419" i="1"/>
  <c r="GA417" i="1"/>
  <c r="GA418"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51" i="1"/>
  <c r="GB419"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1" i="1"/>
  <c r="GD452"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9"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51"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51" i="1"/>
  <c r="GH419"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4" i="1"/>
  <c r="GI451" i="1"/>
  <c r="GI419" i="1"/>
  <c r="GI452"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2" i="1"/>
  <c r="GJ451" i="1"/>
  <c r="GJ454" i="1"/>
  <c r="GJ418" i="1"/>
  <c r="GJ417" i="1"/>
  <c r="GJ419"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1" i="1"/>
  <c r="GL452"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2" i="1"/>
  <c r="GM419" i="1"/>
  <c r="GM451"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19" i="1"/>
  <c r="GN451"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2" i="1"/>
  <c r="GO419" i="1"/>
  <c r="GO453"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2" i="1"/>
  <c r="GP453" i="1"/>
  <c r="GP419"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1" i="1"/>
  <c r="GQ419" i="1"/>
  <c r="GQ452" i="1"/>
  <c r="GQ417" i="1"/>
  <c r="GQ418"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4" i="1"/>
  <c r="GR453" i="1"/>
  <c r="GR451" i="1"/>
  <c r="GR417" i="1"/>
  <c r="GR418" i="1"/>
  <c r="GR419"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51" i="1"/>
  <c r="GS419"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1" i="1"/>
  <c r="GT452"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19" i="1"/>
  <c r="GV418" i="1"/>
  <c r="GV451"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2" i="1"/>
  <c r="GX453" i="1"/>
  <c r="GX419" i="1"/>
  <c r="GX451"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2" i="1"/>
  <c r="GY451" i="1"/>
  <c r="GY453" i="1"/>
  <c r="GY419" i="1"/>
  <c r="GY417"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51" i="1"/>
  <c r="GZ419" i="1"/>
  <c r="GZ417" i="1"/>
  <c r="GZ418"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1" i="1"/>
  <c r="HA452" i="1"/>
  <c r="HA419"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1" i="1"/>
  <c r="HB452"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2"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54"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51"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3" i="1"/>
  <c r="HG451" i="1"/>
  <c r="HG454" i="1"/>
  <c r="HG419" i="1"/>
  <c r="HG417"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4" i="1"/>
  <c r="HH453" i="1"/>
  <c r="HH451" i="1"/>
  <c r="HH419"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51" i="1"/>
  <c r="HI419"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1" i="1"/>
  <c r="HJ452"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3" i="1"/>
  <c r="HK452" i="1"/>
  <c r="HK419" i="1"/>
  <c r="HK451"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2" i="1"/>
  <c r="HL419" i="1"/>
  <c r="HL451"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51"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52" i="1"/>
  <c r="HO451" i="1"/>
  <c r="HO419" i="1"/>
  <c r="HO417"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2" i="1"/>
  <c r="HP453" i="1"/>
  <c r="HP451" i="1"/>
  <c r="HP417" i="1"/>
  <c r="HP419"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3" i="1"/>
  <c r="HQ452" i="1"/>
  <c r="HQ451" i="1"/>
  <c r="HQ419"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1" i="1"/>
  <c r="HS452"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19" i="1"/>
  <c r="HT451"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2"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2" i="1"/>
  <c r="HV451" i="1"/>
  <c r="HV419"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51" i="1"/>
  <c r="HW419" i="1"/>
  <c r="HW417"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2" i="1"/>
  <c r="HX454" i="1"/>
  <c r="HX451" i="1"/>
  <c r="HX419" i="1"/>
  <c r="HX417" i="1"/>
  <c r="HX418"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2" i="1"/>
  <c r="HY453"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1" i="1"/>
  <c r="HZ452" i="1"/>
  <c r="HZ453"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3" i="1"/>
  <c r="IA452"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51" i="1"/>
  <c r="IB419" i="1"/>
  <c r="IB418"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51" i="1"/>
  <c r="IC419"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1" i="1"/>
  <c r="ID452" i="1"/>
  <c r="ID419"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4" i="1"/>
  <c r="IE451" i="1"/>
  <c r="IE452" i="1"/>
  <c r="IE419"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2" i="1"/>
  <c r="IF454" i="1"/>
  <c r="IF451"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2" i="1"/>
  <c r="IG419" i="1"/>
  <c r="IG451"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1" i="1"/>
  <c r="IH452" i="1"/>
  <c r="IH453" i="1"/>
  <c r="IH419" i="1"/>
  <c r="IH418" i="1"/>
  <c r="IH417"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2" i="1"/>
  <c r="II453" i="1"/>
  <c r="II419" i="1"/>
  <c r="II451"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9" i="1"/>
  <c r="IJ451" i="1"/>
  <c r="IJ418"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3" i="1"/>
  <c r="IK452" i="1"/>
  <c r="IK419" i="1"/>
  <c r="IK451"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1" i="1"/>
  <c r="IM452" i="1"/>
  <c r="IM419" i="1"/>
  <c r="IM417"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51" i="1"/>
  <c r="IN419"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7" i="1"/>
  <c r="IO418"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1" i="1"/>
  <c r="IP452" i="1"/>
  <c r="IP419" i="1"/>
  <c r="IP418"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2" i="1"/>
  <c r="IQ453"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9" i="1"/>
  <c r="IR418"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3"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1" i="1"/>
  <c r="IT452" i="1"/>
  <c r="IT419"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4" i="1"/>
  <c r="IU451" i="1"/>
  <c r="IU452" i="1"/>
  <c r="IU419" i="1"/>
  <c r="IU417"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3" i="1"/>
  <c r="IV454" i="1"/>
  <c r="IV451" i="1"/>
  <c r="IV417" i="1"/>
  <c r="IV418" i="1"/>
  <c r="IV419"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2" i="1"/>
  <c r="IW451" i="1"/>
  <c r="IW419"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3" i="1"/>
  <c r="IX451" i="1"/>
  <c r="IX452" i="1"/>
  <c r="IX419" i="1"/>
  <c r="IX418"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3" i="1"/>
  <c r="IY452" i="1"/>
  <c r="IY451" i="1"/>
  <c r="IY419" i="1"/>
  <c r="IY418"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51"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3" i="1"/>
  <c r="JC451" i="1"/>
  <c r="JC419" i="1"/>
  <c r="JC452" i="1"/>
  <c r="JC417"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4" i="1"/>
  <c r="JD453" i="1"/>
  <c r="JD451" i="1"/>
  <c r="JD417" i="1"/>
  <c r="JD419"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2" i="1"/>
  <c r="JE451"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1" i="1"/>
  <c r="JF452" i="1"/>
  <c r="JF419"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2" i="1"/>
  <c r="JG419" i="1"/>
  <c r="JG418" i="1"/>
  <c r="JG451"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19" i="1"/>
  <c r="JH451"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2" i="1"/>
  <c r="JJ451" i="1"/>
  <c r="JJ453" i="1"/>
  <c r="JJ419"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2" i="1"/>
  <c r="JK451" i="1"/>
  <c r="JK453" i="1"/>
  <c r="JK419" i="1"/>
  <c r="JK417"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2" i="1"/>
  <c r="JL453" i="1"/>
  <c r="JL451" i="1"/>
  <c r="JL417" i="1"/>
  <c r="JL419"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1" i="1"/>
  <c r="JN452"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3" i="1"/>
  <c r="JO452" i="1"/>
  <c r="JO451"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3"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53" i="1"/>
  <c r="JS419" i="1"/>
  <c r="JS454" i="1"/>
  <c r="JS417"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4" i="1"/>
  <c r="JT453" i="1"/>
  <c r="JT451" i="1"/>
  <c r="JT417" i="1"/>
  <c r="JT419" i="1"/>
  <c r="JT418"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3" i="1"/>
  <c r="JU452" i="1"/>
  <c r="JU419" i="1"/>
  <c r="JU417" i="1"/>
  <c r="JU418" i="1"/>
  <c r="JU451"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3" i="1"/>
  <c r="JV451" i="1"/>
  <c r="JV452"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3" i="1"/>
  <c r="JW452" i="1"/>
  <c r="JW419" i="1"/>
  <c r="JW451"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51" i="1"/>
  <c r="JX418"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4" i="1"/>
  <c r="KA452" i="1"/>
  <c r="KA451" i="1"/>
  <c r="KA419" i="1"/>
  <c r="KA417"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2" i="1"/>
  <c r="KB453" i="1"/>
  <c r="KB451" i="1"/>
  <c r="KB417" i="1"/>
  <c r="KB419"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2" i="1"/>
  <c r="KC453" i="1"/>
  <c r="KC451"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8"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1" i="1"/>
  <c r="KE452"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9" i="1"/>
  <c r="KF418"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2" i="1"/>
  <c r="KG451"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51" i="1"/>
  <c r="KH419"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2" i="1"/>
  <c r="KI451" i="1"/>
  <c r="KI419" i="1"/>
  <c r="KI417" i="1"/>
  <c r="KI418"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2" i="1"/>
  <c r="KJ454" i="1"/>
  <c r="KJ451" i="1"/>
  <c r="KJ419" i="1"/>
  <c r="KJ417" i="1"/>
  <c r="KJ418"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19" i="1"/>
  <c r="KK417" i="1"/>
  <c r="KK451"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1" i="1"/>
  <c r="KL452" i="1"/>
  <c r="KL419" i="1"/>
  <c r="KL418"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19" i="1"/>
  <c r="KM451"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19" i="1"/>
  <c r="KN451" i="1"/>
  <c r="KN418"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51" i="1"/>
  <c r="KO452"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1" i="1"/>
  <c r="KP452"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4" i="1"/>
  <c r="KQ451" i="1"/>
  <c r="KQ452" i="1"/>
  <c r="KQ419" i="1"/>
  <c r="KQ417"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2" i="1"/>
  <c r="KR454" i="1"/>
  <c r="KR451" i="1"/>
  <c r="KR419" i="1"/>
  <c r="KR417" i="1"/>
  <c r="KR418"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2" i="1"/>
  <c r="KS451"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1" i="1"/>
  <c r="KT452" i="1"/>
  <c r="KT453" i="1"/>
  <c r="KT419" i="1"/>
  <c r="KT418" i="1"/>
  <c r="KT417"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2" i="1"/>
  <c r="KU453"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51" i="1"/>
  <c r="KV419" i="1"/>
  <c r="KV418"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1" i="1"/>
  <c r="KW452" i="1"/>
  <c r="KW419"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1" i="1"/>
  <c r="KX452"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7" i="1"/>
  <c r="KY418"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51" i="1"/>
  <c r="KZ419" i="1"/>
  <c r="KZ417" i="1"/>
  <c r="KZ418"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2" i="1"/>
  <c r="LA419" i="1"/>
  <c r="LA417" i="1"/>
  <c r="LA451"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1" i="1"/>
  <c r="LB452"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2" i="1"/>
  <c r="LC453" i="1"/>
  <c r="LC419" i="1"/>
  <c r="LC451"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51" i="1"/>
  <c r="LD418"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1" i="1"/>
  <c r="LF452" i="1"/>
  <c r="LF419"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1" i="1"/>
  <c r="LG454" i="1"/>
  <c r="LG452" i="1"/>
  <c r="LG419" i="1"/>
  <c r="LG417"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3" i="1"/>
  <c r="LH454" i="1"/>
  <c r="LH451" i="1"/>
  <c r="LH417" i="1"/>
  <c r="LH419"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2" i="1"/>
  <c r="LI451"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3" i="1"/>
  <c r="LJ451" i="1"/>
  <c r="LJ452" i="1"/>
  <c r="LJ419" i="1"/>
  <c r="LJ418"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2" i="1"/>
  <c r="LM453"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2" i="1"/>
  <c r="LN453" i="1"/>
  <c r="LN451"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51" i="1"/>
  <c r="LO452" i="1"/>
  <c r="LO419"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4" i="1"/>
  <c r="LP453" i="1"/>
  <c r="LP451" i="1"/>
  <c r="LP417" i="1"/>
  <c r="LP419" i="1"/>
  <c r="LP418"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2" i="1"/>
  <c r="LQ453" i="1"/>
  <c r="LQ419" i="1"/>
  <c r="LQ417" i="1"/>
  <c r="LQ451"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3" i="1"/>
  <c r="LR451" i="1"/>
  <c r="LR452"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3" i="1"/>
  <c r="LS452" i="1"/>
  <c r="LS419" i="1"/>
  <c r="LS451"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19" i="1"/>
  <c r="LT451"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2" i="1"/>
  <c r="LU451"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2" i="1"/>
  <c r="LW451" i="1"/>
  <c r="LW419" i="1"/>
  <c r="LW417" i="1"/>
  <c r="LW418"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2" i="1"/>
  <c r="LX453" i="1"/>
  <c r="LX451" i="1"/>
  <c r="LX417" i="1"/>
  <c r="LX419" i="1"/>
  <c r="LX418"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51"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1" i="1"/>
  <c r="MA419" i="1"/>
  <c r="MA452"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3"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51"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2" i="1"/>
  <c r="ME451" i="1"/>
  <c r="ME419" i="1"/>
  <c r="ME418" i="1"/>
  <c r="ME453"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4" i="1"/>
  <c r="MF453" i="1"/>
  <c r="MF451" i="1"/>
  <c r="MF417" i="1"/>
  <c r="MF419" i="1"/>
  <c r="MF418"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3"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1" i="1"/>
  <c r="MH452" i="1"/>
  <c r="MH419"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19" i="1"/>
  <c r="MJ451" i="1"/>
  <c r="MJ418"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1" i="1"/>
  <c r="MK419" i="1"/>
  <c r="MK452"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2" i="1"/>
  <c r="MN453" i="1"/>
  <c r="MN451" i="1"/>
  <c r="MN418" i="1"/>
  <c r="MN417" i="1"/>
  <c r="MN419"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2" i="1"/>
  <c r="MO451" i="1"/>
  <c r="MO453"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3" i="1"/>
  <c r="MP451"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3" i="1"/>
  <c r="MQ452" i="1"/>
  <c r="MQ419" i="1"/>
  <c r="MQ451"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9" i="1"/>
  <c r="MR451" i="1"/>
  <c r="MR418"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2"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51"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2" i="1"/>
  <c r="MU451"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2" i="1"/>
  <c r="MV454" i="1"/>
  <c r="MV451" i="1"/>
  <c r="MV418" i="1"/>
  <c r="MV419"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2" i="1"/>
  <c r="MW451" i="1"/>
  <c r="MW453" i="1"/>
  <c r="MW419"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1" i="1"/>
  <c r="MX453" i="1"/>
  <c r="MX452" i="1"/>
  <c r="MX419"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3" i="1"/>
  <c r="MY452" i="1"/>
  <c r="MY451" i="1"/>
  <c r="MY419" i="1"/>
  <c r="MY417" i="1"/>
  <c r="MY418"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1" i="1"/>
  <c r="MZ419" i="1"/>
  <c r="MZ454" i="1"/>
  <c r="MZ418"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3"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2" i="1"/>
  <c r="ND454"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3" i="1"/>
  <c r="NE452" i="1"/>
  <c r="NE451" i="1"/>
  <c r="NE419"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1" i="1"/>
  <c r="NF453" i="1"/>
  <c r="NF452" i="1"/>
  <c r="NF419"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3" i="1"/>
  <c r="NG452" i="1"/>
  <c r="NG419" i="1"/>
  <c r="NG451"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19" i="1"/>
  <c r="NH451" i="1"/>
  <c r="NH417" i="1"/>
  <c r="NH418"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3" i="1"/>
  <c r="NI451" i="1"/>
  <c r="NI419" i="1"/>
  <c r="NI452"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1" i="1"/>
  <c r="NK452"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2" i="1"/>
  <c r="NL451" i="1"/>
  <c r="NL419" i="1"/>
  <c r="NL417" i="1"/>
  <c r="NL418"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1" i="1"/>
  <c r="NN452"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2" i="1"/>
  <c r="NO451" i="1"/>
  <c r="NO419" i="1"/>
  <c r="NO453"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9" i="1"/>
  <c r="NP417"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7" i="1"/>
  <c r="NQ418"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2" i="1"/>
  <c r="NR453" i="1"/>
  <c r="NR451" i="1"/>
  <c r="NR419" i="1"/>
  <c r="NR417" i="1"/>
  <c r="NR418"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3" i="1" l="1"/>
  <c r="NS452" i="1"/>
  <c r="NS451" i="1"/>
  <c r="NS454"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2" i="1"/>
  <c r="NT453" i="1"/>
  <c r="NT451" i="1"/>
  <c r="NT417" i="1"/>
  <c r="NT418" i="1"/>
  <c r="NT419"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2" i="1"/>
  <c r="NU453" i="1"/>
  <c r="NU451" i="1"/>
  <c r="NU419"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3" i="1"/>
  <c r="NV452" i="1"/>
  <c r="NV451" i="1"/>
  <c r="NV419"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3" i="1"/>
  <c r="NW451" i="1"/>
  <c r="NW452"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2" i="1"/>
  <c r="NX451" i="1"/>
  <c r="NX419" i="1"/>
  <c r="NX418"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2" i="1"/>
  <c r="NY451" i="1"/>
  <c r="NY419" i="1"/>
  <c r="NY417" i="1"/>
  <c r="NY418"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2" i="1"/>
  <c r="NZ453" i="1"/>
  <c r="NZ451" i="1"/>
  <c r="NZ419" i="1"/>
  <c r="NZ417" i="1"/>
  <c r="NZ418"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1" i="1"/>
  <c r="OA452"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2" i="1"/>
  <c r="OB453" i="1"/>
  <c r="OB451" i="1"/>
  <c r="OB417" i="1"/>
  <c r="OB418" i="1"/>
  <c r="OB419"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2" i="1"/>
  <c r="OC453"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<sst xmlns="http://schemas.openxmlformats.org/spreadsheetml/2006/main" count="883" uniqueCount="418">
  <si>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</si>
  <si>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</si>
  <si>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</si>
  <si>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</si>
  <si>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</si>
  <si>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</si>
  <si>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</si>
  <si>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</si>
  <si>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</si>
  <si>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</si>
  <si>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</si>
  <si>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</si>
  <si>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</si>
  <si>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</si>
  <si>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</si>
  <si>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</si>
  <si>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</si>
  <si>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</si>
  <si>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</si>
  <si>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</si>
  <si>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</si>
  <si>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</si>
  <si>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</si>
  <si>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</si>
  <si>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</si>
  <si>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</si>
  <si>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</si>
  <si>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</si>
  <si>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</si>
  <si>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</si>
  <si>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</si>
  <si>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</si>
  <si>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</si>
  <si>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</si>
  <si>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</si>
  <si>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</si>
  <si>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</si>
  <si>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</si>
  <si>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</si>
  <si>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</si>
  <si>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</si>
  <si>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</si>
  <si>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</si>
  <si>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</si>
  <si>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</si>
  <si>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</si>
  <si>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</si>
  <si>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</si>
  <si>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</si>
  <si>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</si>
  <si>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</si>
  <si>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</si>
  <si>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</si>
  <si>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</si>
  <si>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</si>
  <si>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</si>
  <si>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</si>
  <si>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</si>
  <si>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</si>
  <si>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</si>
  <si>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</si>
  <si>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</si>
  <si>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</si>
  <si>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</si>
  <si>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</si>
  <si>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</si>
  <si>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</si>
  <si>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</si>
  <si>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</si>
  <si>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</si>
  <si>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</si>
  <si>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</si>
  <si>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</si>
  <si>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</si>
  <si>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</si>
  <si>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</si>
  <si>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</si>
  <si>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</si>
  <si>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</si>
  <si>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</si>
  <si>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</si>
  <si>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</si>
  <si>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</si>
  <si>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</si>
  <si>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</si>
  <si>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</si>
  <si>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</si>
  <si>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</si>
  <si>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</si>
  <si>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</si>
  <si>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</si>
  <si>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</si>
  <si>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</si>
  <si>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</si>
  <si>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</si>
  <si>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</si>
  <si>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</si>
  <si>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</si>
  <si>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</si>
  <si>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</si>
  <si>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</si>
  <si>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</si>
  <si>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</si>
  <si>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</si>
  <si>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</si>
  <si>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</si>
  <si>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</si>
  <si>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</si>
  <si>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</si>
  <si>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</si>
  <si>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</si>
  <si>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</si>
  <si>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</si>
  <si>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</si>
  <si>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</si>
  <si>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</si>
  <si>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</si>
  <si>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</si>
  <si>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</si>
  <si>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</si>
  <si>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</si>
  <si>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</si>
  <si>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</si>
  <si>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</si>
  <si>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</si>
  <si>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</si>
  <si>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</si>
  <si>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</si>
  <si>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</si>
  <si>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</si>
  <si>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</si>
  <si>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</si>
  <si>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</si>
  <si>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</si>
  <si>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</si>
  <si>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</si>
  <si>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</si>
  <si>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</si>
  <si>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</si>
  <si>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</si>
  <si>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</si>
  <si>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</si>
  <si>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</si>
  <si>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</si>
  <si>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</si>
  <si>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</si>
  <si>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</si>
  <si>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</si>
  <si>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</si>
  <si>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</si>
  <si>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</si>
  <si>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</si>
  <si>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</si>
  <si>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</si>
  <si>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</si>
  <si>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</si>
  <si>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</si>
  <si>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</si>
  <si>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</si>
  <si>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</si>
  <si>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</si>
  <si>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</si>
  <si>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</si>
  <si>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</si>
  <si>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</si>
  <si>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</si>
  <si>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</si>
  <si>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</si>
  <si>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</si>
  <si>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</si>
  <si>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</si>
  <si>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</si>
  <si>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</si>
  <si>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</si>
  <si>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</si>
  <si>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</si>
  <si>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</si>
  <si>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</si>
  <si>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</si>
  <si>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</si>
  <si>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</si>
  <si>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</si>
  <si>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</si>
  <si>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</si>
  <si>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</si>
  <si>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</si>
  <si>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</si>
  <si>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</si>
  <si>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</si>
  <si>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</si>
  <si>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</si>
  <si>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</si>
  <si>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</si>
  <si>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</si>
  <si>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</si>
  <si>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</si>
  <si>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</si>
  <si>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</si>
  <si>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</si>
  <si>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</si>
  <si>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</si>
  <si>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</si>
  <si>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</si>
  <si>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</si>
  <si>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</si>
  <si>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</si>
  <si>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</si>
  <si>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</si>
  <si>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</si>
  <si>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</si>
  <si>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</si>
  <si>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</si>
  <si>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</si>
  <si>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</si>
  <si>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</si>
  <si>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</si>
  <si>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</si>
  <si>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</si>
  <si>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</si>
  <si>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</si>
  <si>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</si>
  <si>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</si>
  <si>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</si>
  <si>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</si>
  <si>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</si>
  <si>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</si>
  <si>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</si>
  <si>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</si>
  <si>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</si>
  <si>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</si>
  <si>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</si>
  <si>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</si>
  <si>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</si>
  <si>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</si>
  <si>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</si>
  <si>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</si>
  <si>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</si>
  <si>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</si>
  <si>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</si>
  <si>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</si>
  <si>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</si>
  <si>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</si>
  <si>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</si>
  <si>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</si>
  <si>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</si>
  <si>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</si>
  <si>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</si>
  <si>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</si>
  <si>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</si>
  <si>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</si>
  <si>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</si>
  <si>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</si>
  <si>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</si>
  <si>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</si>
  <si>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</si>
  <si>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</si>
  <si>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</si>
  <si>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</si>
  <si>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</si>
  <si>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</si>
  <si>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</si>
  <si>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</si>
  <si>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</si>
  <si>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</si>
  <si>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</si>
  <si>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</si>
  <si>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</si>
  <si>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</si>
  <si>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</si>
  <si>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</si>
  <si>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</si>
  <si>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</si>
  <si>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</si>
  <si>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</si>
  <si>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</si>
  <si>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</si>
  <si>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</si>
  <si>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</si>
  <si>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</si>
  <si>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</si>
  <si>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</si>
  <si>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</si>
  <si>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</si>
  <si>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</si>
  <si>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</si>
  <si>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</si>
  <si>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</si>
  <si>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</si>
  <si>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</si>
  <si>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</si>
  <si>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</si>
  <si>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</si>
  <si>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</si>
  <si>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</si>
  <si>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</si>
  <si>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</si>
  <si>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</si>
  <si>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</si>
  <si>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</si>
  <si>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</si>
  <si>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</si>
  <si>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</si>
  <si>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</si>
  <si>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</si>
  <si>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</si>
  <si>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</si>
  <si>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</si>
  <si>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</si>
  <si>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</si>
  <si>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</si>
  <si>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</si>
  <si>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</si>
  <si>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</si>
  <si>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</si>
  <si>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</si>
  <si>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</si>
  <si>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</si>
  <si>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</si>
  <si>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</si>
  <si>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</si>
  <si>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</si>
  <si>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</si>
  <si>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</si>
  <si>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</si>
  <si>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</si>
  <si>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</si>
  <si>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</si>
  <si>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</si>
  <si>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</si>
  <si>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</si>
  <si>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</si>
  <si>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</si>
  <si>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</si>
  <si>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</si>
  <si>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</si>
  <si>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</si>
  <si>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</si>
  <si>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</si>
  <si>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</si>
  <si>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</si>
  <si>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</si>
  <si>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</si>
  <si>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</si>
  <si>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</si>
  <si>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</si>
  <si>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</si>
  <si>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</si>
  <si>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</si>
  <si>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</si>
  <si>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</si>
  <si>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</si>
  <si>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</si>
  <si>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</si>
  <si>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</si>
  <si>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</si>
  <si>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</si>
  <si>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</si>
  <si>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</si>
  <si>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</si>
  <si>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</si>
  <si>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</si>
  <si>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</si>
  <si>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</si>
  <si>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</si>
  <si>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</si>
  <si>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</si>
  <si>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</si>
  <si>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</si>
  <si>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</si>
  <si>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</si>
  <si>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</si>
  <si>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</si>
  <si>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</si>
  <si>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</si>
  <si>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</si>
  <si>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</si>
  <si>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</si>
  <si>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</si>
  <si>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</si>
  <si>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</si>
  <si>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</si>
  <si>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</si>
  <si>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</si>
  <si>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</si>
  <si>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</si>
  <si>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</si>
  <si>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</si>
  <si>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</si>
  <si>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</si>
  <si>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</si>
  <si>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</si>
  <si>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</si>
  <si>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</si>
  <si>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</si>
  <si>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</si>
  <si>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</si>
  <si>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</si>
  <si>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</si>
  <si>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</si>
  <si>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</si>
  <si>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</si>
  <si>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</si>
  <si>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</si>
  <si>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</si>
  <si>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</si>
  <si>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</si>
  <si>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</si>
  <si>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</si>
  <si>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</si>
  <si>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</si>
  <si>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</si>
  <si>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</si>
  <si>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</si>
  <si>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</si>
  <si>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</si>
  <si>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</si>
  <si>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</si>
  <si>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110/10 kV Druskininkų TP darbai skirstomojo tinklo dalyje dėl LITGRID AB rekonstrukcijos, Druskininkų r. sav., Viečiūnų sen., Neravų k., Užugirio g. 30D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</si>
</sst>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Normal="100" workbookViewId="0">
      <pane ySplit="20" topLeftCell="A541" activePane="bottomLeft" state="frozen"/>
      <selection pane="bottomLeft" activeCell="F198" sqref="F198"/>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81" t="s">
        <v>0</v>
      </c>
      <c r="B1" s="281"/>
      <c r="C1" s="281"/>
      <c r="D1" s="281"/>
      <c r="E1" s="281"/>
      <c r="F1" s="281"/>
      <c r="G1" s="281"/>
      <c r="H1" s="28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81" t="s">
        <v>417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c r="HQ2" s="281"/>
      <c r="HR2" s="281"/>
      <c r="HS2" s="281"/>
      <c r="HT2" s="281"/>
      <c r="HU2" s="281"/>
      <c r="HV2" s="281"/>
      <c r="HW2" s="281"/>
      <c r="HX2" s="281"/>
      <c r="HY2" s="281"/>
      <c r="HZ2" s="281"/>
      <c r="IA2" s="281"/>
      <c r="IB2" s="281"/>
      <c r="IC2" s="281"/>
      <c r="ID2" s="281"/>
      <c r="IE2" s="281"/>
      <c r="IF2" s="281"/>
      <c r="IG2" s="281"/>
      <c r="IH2" s="281"/>
      <c r="II2" s="281"/>
      <c r="IJ2" s="281"/>
      <c r="IK2" s="281"/>
      <c r="IL2" s="281"/>
      <c r="IM2" s="281"/>
      <c r="IN2" s="281"/>
      <c r="IO2" s="281"/>
      <c r="IP2" s="281"/>
      <c r="IQ2" s="281"/>
      <c r="IR2" s="281"/>
      <c r="IS2" s="281"/>
      <c r="IT2" s="281"/>
      <c r="IU2" s="281"/>
      <c r="IV2" s="281"/>
      <c r="IW2" s="281"/>
      <c r="IX2" s="281"/>
      <c r="IY2" s="281"/>
      <c r="IZ2" s="281"/>
      <c r="JA2" s="281"/>
      <c r="JB2" s="281"/>
      <c r="JC2" s="281"/>
      <c r="JD2" s="281"/>
      <c r="JE2" s="281"/>
      <c r="JF2" s="281"/>
      <c r="JG2" s="281"/>
      <c r="JH2" s="281"/>
      <c r="JI2" s="281"/>
      <c r="JJ2" s="281"/>
      <c r="JK2" s="281"/>
      <c r="JL2" s="281"/>
      <c r="JM2" s="281"/>
      <c r="JN2" s="281"/>
      <c r="JO2" s="281"/>
      <c r="JP2" s="281"/>
      <c r="JQ2" s="281"/>
      <c r="JR2" s="281"/>
      <c r="JS2" s="281"/>
      <c r="JT2" s="281"/>
      <c r="JU2" s="281"/>
      <c r="JV2" s="281"/>
      <c r="JW2" s="281"/>
      <c r="JX2" s="281"/>
      <c r="JY2" s="281"/>
      <c r="JZ2" s="281"/>
      <c r="KA2" s="281"/>
      <c r="KB2" s="281"/>
      <c r="KC2" s="281"/>
      <c r="KD2" s="281"/>
      <c r="KE2" s="281"/>
      <c r="KF2" s="281"/>
      <c r="KG2" s="281"/>
      <c r="KH2" s="281"/>
      <c r="KI2" s="281"/>
      <c r="KJ2" s="281"/>
      <c r="KK2" s="281"/>
      <c r="KL2" s="281"/>
      <c r="KM2" s="281"/>
      <c r="KN2" s="281"/>
      <c r="KO2" s="281"/>
      <c r="KP2" s="281"/>
      <c r="KQ2" s="281"/>
      <c r="KR2" s="281"/>
      <c r="KS2" s="281"/>
      <c r="KT2" s="281"/>
      <c r="KU2" s="281"/>
      <c r="KV2" s="281"/>
      <c r="KW2" s="281"/>
      <c r="KX2" s="281"/>
      <c r="KY2" s="281"/>
      <c r="KZ2" s="281"/>
      <c r="LA2" s="281"/>
      <c r="LB2" s="281"/>
      <c r="LC2" s="281"/>
      <c r="LD2" s="281"/>
      <c r="LE2" s="281"/>
      <c r="LF2" s="281"/>
      <c r="LG2" s="281"/>
      <c r="LH2" s="281"/>
      <c r="LI2" s="281"/>
      <c r="LJ2" s="281"/>
      <c r="LK2" s="281"/>
      <c r="LL2" s="281"/>
      <c r="LM2" s="281"/>
      <c r="LN2" s="281"/>
      <c r="LO2" s="281"/>
      <c r="LP2" s="281"/>
      <c r="LQ2" s="281"/>
      <c r="LR2" s="281"/>
      <c r="LS2" s="281"/>
      <c r="LT2" s="281"/>
      <c r="LU2" s="281"/>
      <c r="LV2" s="281"/>
      <c r="LW2" s="281"/>
      <c r="LX2" s="281"/>
      <c r="LY2" s="281"/>
      <c r="LZ2" s="281"/>
      <c r="MA2" s="281"/>
      <c r="MB2" s="281"/>
      <c r="MC2" s="281"/>
      <c r="MD2" s="281"/>
      <c r="ME2" s="281"/>
      <c r="MF2" s="281"/>
      <c r="MG2" s="281"/>
      <c r="MH2" s="281"/>
      <c r="MI2" s="281"/>
      <c r="MJ2" s="281"/>
      <c r="MK2" s="281"/>
      <c r="ML2" s="281"/>
      <c r="MM2" s="281"/>
      <c r="MN2" s="281"/>
      <c r="MO2" s="281"/>
      <c r="MP2" s="281"/>
      <c r="MQ2" s="281"/>
      <c r="MR2" s="281"/>
      <c r="MS2" s="281"/>
      <c r="MT2" s="281"/>
      <c r="MU2" s="281"/>
      <c r="MV2" s="281"/>
      <c r="MW2" s="281"/>
      <c r="MX2" s="281"/>
      <c r="MY2" s="281"/>
      <c r="MZ2" s="281"/>
      <c r="NA2" s="281"/>
      <c r="NB2" s="281"/>
      <c r="NC2" s="281"/>
      <c r="ND2" s="281"/>
      <c r="NE2" s="281"/>
      <c r="NF2" s="281"/>
      <c r="NG2" s="281"/>
      <c r="NH2" s="281"/>
      <c r="NI2" s="281"/>
      <c r="NJ2" s="281"/>
      <c r="NK2" s="281"/>
      <c r="NL2" s="281"/>
      <c r="NM2" s="281"/>
      <c r="NN2" s="281"/>
      <c r="NO2" s="281"/>
      <c r="NP2" s="281"/>
      <c r="NQ2" s="281"/>
      <c r="NR2" s="281"/>
      <c r="NS2" s="281"/>
      <c r="NT2" s="281"/>
      <c r="NU2" s="281"/>
      <c r="NV2" s="281"/>
      <c r="NW2" s="281"/>
      <c r="NX2" s="281"/>
      <c r="NY2" s="281"/>
      <c r="NZ2" s="281"/>
      <c r="OA2" s="281"/>
      <c r="OB2" s="281"/>
      <c r="OC2" s="281"/>
      <c r="OD2" s="281"/>
      <c r="OE2" s="281"/>
      <c r="OF2" s="281"/>
      <c r="OG2" s="281"/>
      <c r="OH2" s="281"/>
      <c r="OI2" s="281"/>
      <c r="OJ2" s="281"/>
      <c r="OK2" s="281"/>
      <c r="OL2" s="281"/>
      <c r="OM2" s="281"/>
      <c r="ON2" s="281"/>
      <c r="OO2" s="281"/>
      <c r="OP2" s="281"/>
      <c r="OQ2" s="281"/>
      <c r="OR2" s="281"/>
      <c r="OS2" s="281"/>
      <c r="OT2" s="281"/>
      <c r="OU2" s="281"/>
      <c r="OV2" s="281"/>
      <c r="OW2" s="281"/>
      <c r="OX2" s="281"/>
      <c r="OY2" s="281"/>
    </row>
    <row r="3" spans="1:415" ht="16.5" customHeight="1" thickBot="1" x14ac:dyDescent="0.25">
      <c r="A3" s="28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1"/>
      <c r="GL3" s="281"/>
      <c r="GM3" s="281"/>
      <c r="GN3" s="281"/>
      <c r="GO3" s="281"/>
      <c r="GP3" s="281"/>
      <c r="GQ3" s="281"/>
      <c r="GR3" s="281"/>
      <c r="GS3" s="281"/>
      <c r="GT3" s="281"/>
      <c r="GU3" s="281"/>
      <c r="GV3" s="281"/>
      <c r="GW3" s="281"/>
      <c r="GX3" s="281"/>
      <c r="GY3" s="281"/>
      <c r="GZ3" s="281"/>
      <c r="HA3" s="281"/>
      <c r="HB3" s="281"/>
      <c r="HC3" s="281"/>
      <c r="HD3" s="281"/>
      <c r="HE3" s="281"/>
      <c r="HF3" s="281"/>
      <c r="HG3" s="281"/>
      <c r="HH3" s="281"/>
      <c r="HI3" s="281"/>
      <c r="HJ3" s="281"/>
      <c r="HK3" s="281"/>
      <c r="HL3" s="281"/>
      <c r="HM3" s="281"/>
      <c r="HN3" s="281"/>
      <c r="HO3" s="281"/>
      <c r="HP3" s="281"/>
      <c r="HQ3" s="281"/>
      <c r="HR3" s="281"/>
      <c r="HS3" s="281"/>
      <c r="HT3" s="281"/>
      <c r="HU3" s="281"/>
      <c r="HV3" s="281"/>
      <c r="HW3" s="281"/>
      <c r="HX3" s="281"/>
      <c r="HY3" s="281"/>
      <c r="HZ3" s="281"/>
      <c r="IA3" s="281"/>
      <c r="IB3" s="281"/>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281"/>
      <c r="JJ3" s="281"/>
      <c r="JK3" s="281"/>
      <c r="JL3" s="281"/>
      <c r="JM3" s="281"/>
      <c r="JN3" s="281"/>
      <c r="JO3" s="281"/>
      <c r="JP3" s="281"/>
      <c r="JQ3" s="281"/>
      <c r="JR3" s="281"/>
      <c r="JS3" s="281"/>
      <c r="JT3" s="281"/>
      <c r="JU3" s="281"/>
      <c r="JV3" s="281"/>
      <c r="JW3" s="281"/>
      <c r="JX3" s="281"/>
      <c r="JY3" s="281"/>
      <c r="JZ3" s="281"/>
      <c r="KA3" s="281"/>
      <c r="KB3" s="281"/>
      <c r="KC3" s="281"/>
      <c r="KD3" s="281"/>
      <c r="KE3" s="281"/>
      <c r="KF3" s="281"/>
      <c r="KG3" s="281"/>
      <c r="KH3" s="281"/>
      <c r="KI3" s="281"/>
      <c r="KJ3" s="281"/>
      <c r="KK3" s="281"/>
      <c r="KL3" s="281"/>
      <c r="KM3" s="281"/>
      <c r="KN3" s="281"/>
      <c r="KO3" s="281"/>
      <c r="KP3" s="281"/>
      <c r="KQ3" s="281"/>
      <c r="KR3" s="281"/>
      <c r="KS3" s="281"/>
      <c r="KT3" s="281"/>
      <c r="KU3" s="281"/>
      <c r="KV3" s="281"/>
      <c r="KW3" s="281"/>
      <c r="KX3" s="281"/>
      <c r="KY3" s="281"/>
      <c r="KZ3" s="281"/>
      <c r="LA3" s="281"/>
      <c r="LB3" s="281"/>
      <c r="LC3" s="281"/>
      <c r="LD3" s="281"/>
      <c r="LE3" s="281"/>
      <c r="LF3" s="281"/>
      <c r="LG3" s="281"/>
      <c r="LH3" s="281"/>
      <c r="LI3" s="281"/>
      <c r="LJ3" s="281"/>
      <c r="LK3" s="281"/>
      <c r="LL3" s="281"/>
      <c r="LM3" s="281"/>
      <c r="LN3" s="281"/>
      <c r="LO3" s="281"/>
      <c r="LP3" s="281"/>
      <c r="LQ3" s="281"/>
      <c r="LR3" s="281"/>
      <c r="LS3" s="281"/>
      <c r="LT3" s="281"/>
      <c r="LU3" s="281"/>
      <c r="LV3" s="281"/>
      <c r="LW3" s="281"/>
      <c r="LX3" s="281"/>
      <c r="LY3" s="281"/>
      <c r="LZ3" s="281"/>
      <c r="MA3" s="281"/>
      <c r="MB3" s="281"/>
      <c r="MC3" s="281"/>
      <c r="MD3" s="281"/>
      <c r="ME3" s="281"/>
      <c r="MF3" s="281"/>
      <c r="MG3" s="281"/>
      <c r="MH3" s="281"/>
      <c r="MI3" s="281"/>
      <c r="MJ3" s="281"/>
      <c r="MK3" s="281"/>
      <c r="ML3" s="281"/>
      <c r="MM3" s="281"/>
      <c r="MN3" s="281"/>
      <c r="MO3" s="281"/>
      <c r="MP3" s="281"/>
      <c r="MQ3" s="281"/>
      <c r="MR3" s="281"/>
      <c r="MS3" s="281"/>
      <c r="MT3" s="281"/>
      <c r="MU3" s="281"/>
      <c r="MV3" s="281"/>
      <c r="MW3" s="281"/>
      <c r="MX3" s="281"/>
      <c r="MY3" s="281"/>
      <c r="MZ3" s="281"/>
      <c r="NA3" s="281"/>
      <c r="NB3" s="281"/>
      <c r="NC3" s="281"/>
      <c r="ND3" s="281"/>
      <c r="NE3" s="281"/>
      <c r="NF3" s="281"/>
      <c r="NG3" s="281"/>
      <c r="NH3" s="281"/>
      <c r="NI3" s="281"/>
      <c r="NJ3" s="281"/>
      <c r="NK3" s="281"/>
      <c r="NL3" s="281"/>
      <c r="NM3" s="281"/>
      <c r="NN3" s="281"/>
      <c r="NO3" s="281"/>
      <c r="NP3" s="281"/>
      <c r="NQ3" s="281"/>
      <c r="NR3" s="281"/>
      <c r="NS3" s="281"/>
      <c r="NT3" s="281"/>
      <c r="NU3" s="281"/>
      <c r="NV3" s="281"/>
      <c r="NW3" s="281"/>
      <c r="NX3" s="281"/>
      <c r="NY3" s="281"/>
      <c r="NZ3" s="281"/>
      <c r="OA3" s="281"/>
      <c r="OB3" s="281"/>
      <c r="OC3" s="281"/>
      <c r="OD3" s="281"/>
      <c r="OE3" s="281"/>
      <c r="OF3" s="281"/>
      <c r="OG3" s="281"/>
      <c r="OH3" s="281"/>
      <c r="OI3" s="281"/>
      <c r="OJ3" s="281"/>
      <c r="OK3" s="281"/>
      <c r="OL3" s="281"/>
      <c r="OM3" s="281"/>
      <c r="ON3" s="281"/>
      <c r="OO3" s="281"/>
      <c r="OP3" s="281"/>
      <c r="OQ3" s="281"/>
      <c r="OR3" s="281"/>
      <c r="OS3" s="281"/>
      <c r="OT3" s="281"/>
      <c r="OU3" s="281"/>
      <c r="OV3" s="281"/>
      <c r="OW3" s="281"/>
      <c r="OX3" s="281"/>
      <c r="OY3" s="28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85" t="s">
        <v>3</v>
      </c>
      <c r="D5" s="286"/>
      <c r="E5" s="286"/>
      <c r="F5" s="286"/>
      <c r="G5" s="286"/>
      <c r="H5" s="287"/>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84" t="s">
        <v>6</v>
      </c>
      <c r="D7" s="284"/>
      <c r="E7" s="284"/>
      <c r="F7" s="284"/>
      <c r="G7" s="284"/>
      <c r="H7" s="284"/>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8">
        <v>43466</v>
      </c>
      <c r="D8" s="299"/>
      <c r="E8" s="299"/>
      <c r="F8" s="299"/>
      <c r="G8" s="299"/>
      <c r="H8" s="299"/>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91" t="s">
        <v>11</v>
      </c>
      <c r="D9" s="291"/>
      <c r="E9" s="291"/>
      <c r="F9" s="291"/>
      <c r="G9" s="291"/>
      <c r="H9" s="291"/>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91" t="s">
        <v>14</v>
      </c>
      <c r="D10" s="291"/>
      <c r="E10" s="291"/>
      <c r="F10" s="291"/>
      <c r="G10" s="291"/>
      <c r="H10" s="291"/>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82">
        <v>43466</v>
      </c>
      <c r="D11" s="283"/>
      <c r="E11" s="283"/>
      <c r="F11" s="283"/>
      <c r="G11" s="283"/>
      <c r="H11" s="283"/>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00" t="s">
        <v>17</v>
      </c>
      <c r="D12" s="300"/>
      <c r="E12" s="300"/>
      <c r="F12" s="300"/>
      <c r="G12" s="300"/>
      <c r="H12" s="300"/>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91" t="s">
        <v>17</v>
      </c>
      <c r="D13" s="291"/>
      <c r="E13" s="291"/>
      <c r="F13" s="291"/>
      <c r="G13" s="291"/>
      <c r="H13" s="291"/>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91" t="s">
        <v>17</v>
      </c>
      <c r="D14" s="291"/>
      <c r="E14" s="291"/>
      <c r="F14" s="291"/>
      <c r="G14" s="291"/>
      <c r="H14" s="291"/>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92" t="s">
        <v>20</v>
      </c>
      <c r="B16" s="293"/>
      <c r="C16" s="293"/>
      <c r="D16" s="293"/>
      <c r="E16" s="293"/>
      <c r="F16" s="293"/>
      <c r="G16" s="293"/>
      <c r="H16" s="294"/>
      <c r="I16" s="288" t="s">
        <v>21</v>
      </c>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90"/>
      <c r="OF16" s="295" t="s">
        <v>22</v>
      </c>
      <c r="OG16" s="296"/>
      <c r="OH16" s="296"/>
      <c r="OI16" s="296"/>
      <c r="OJ16" s="296"/>
      <c r="OK16" s="296"/>
      <c r="OL16" s="296"/>
      <c r="OM16" s="296"/>
      <c r="ON16" s="296"/>
      <c r="OO16" s="296"/>
      <c r="OP16" s="296"/>
      <c r="OQ16" s="296"/>
      <c r="OR16" s="296"/>
      <c r="OS16" s="296"/>
      <c r="OT16" s="296"/>
      <c r="OU16" s="296"/>
      <c r="OV16" s="296"/>
      <c r="OW16" s="296"/>
      <c r="OX16" s="296"/>
      <c r="OY16" s="297"/>
    </row>
    <row r="17" spans="1:415" ht="21.75" customHeight="1" x14ac:dyDescent="0.2">
      <c r="A17" s="314" t="s">
        <v>23</v>
      </c>
      <c r="B17" s="315"/>
      <c r="C17" s="315"/>
      <c r="D17" s="315"/>
      <c r="E17" s="315"/>
      <c r="F17" s="315"/>
      <c r="G17" s="315"/>
      <c r="H17" s="316"/>
      <c r="I17" s="100"/>
      <c r="J17" s="301" t="s">
        <v>24</v>
      </c>
      <c r="K17" s="302"/>
      <c r="L17" s="302"/>
      <c r="M17" s="302"/>
      <c r="N17" s="302"/>
      <c r="O17" s="302"/>
      <c r="P17" s="302"/>
      <c r="Q17" s="302"/>
      <c r="R17" s="302"/>
      <c r="S17" s="302"/>
      <c r="T17" s="302"/>
      <c r="U17" s="302"/>
      <c r="V17" s="302"/>
      <c r="W17" s="302"/>
      <c r="X17" s="302"/>
      <c r="Y17" s="302"/>
      <c r="Z17" s="302"/>
      <c r="AA17" s="302"/>
      <c r="AB17" s="302"/>
      <c r="AC17" s="303"/>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
      <c r="A18" s="317"/>
      <c r="B18" s="318"/>
      <c r="C18" s="318"/>
      <c r="D18" s="318"/>
      <c r="E18" s="318"/>
      <c r="F18" s="318"/>
      <c r="G18" s="318"/>
      <c r="H18" s="319"/>
      <c r="I18" s="101"/>
      <c r="J18" s="91"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25">
      <c r="A19" s="320"/>
      <c r="B19" s="321"/>
      <c r="C19" s="321"/>
      <c r="D19" s="321"/>
      <c r="E19" s="321"/>
      <c r="F19" s="321"/>
      <c r="G19" s="321"/>
      <c r="H19" s="322"/>
      <c r="I19" s="101"/>
      <c r="J19" s="91" t="s">
        <v>7</v>
      </c>
      <c r="K19" s="308">
        <f>J8</f>
        <v>0</v>
      </c>
      <c r="L19" s="309"/>
      <c r="M19" s="308">
        <f>J9</f>
        <v>0</v>
      </c>
      <c r="N19" s="309"/>
      <c r="O19" s="308">
        <f>J10</f>
        <v>0</v>
      </c>
      <c r="P19" s="309"/>
      <c r="Q19" s="308">
        <f>J11</f>
        <v>0</v>
      </c>
      <c r="R19" s="309"/>
      <c r="S19" s="308">
        <f>J12</f>
        <v>0</v>
      </c>
      <c r="T19" s="309"/>
      <c r="U19" s="308">
        <f>J13</f>
        <v>0</v>
      </c>
      <c r="V19" s="309"/>
      <c r="W19" s="308">
        <f>J14</f>
        <v>0</v>
      </c>
      <c r="X19" s="309"/>
      <c r="Y19" s="301"/>
      <c r="Z19" s="303"/>
      <c r="AA19" s="304"/>
      <c r="AB19" s="307"/>
      <c r="AC19" s="304"/>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304"/>
      <c r="AB20" s="307"/>
      <c r="AC20" s="30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hidden="1"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hidden="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hidden="1"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1</v>
      </c>
      <c r="E31" s="26">
        <f>D31</f>
        <v>1</v>
      </c>
      <c r="F31" s="150">
        <v>15000</v>
      </c>
      <c r="G31" s="27">
        <f t="shared" ref="G31:H35" si="54">ROUND(ROUND(D31,3)*$F31,2)</f>
        <v>15000</v>
      </c>
      <c r="H31" s="86">
        <f t="shared" si="54"/>
        <v>15000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1</v>
      </c>
      <c r="OI31" s="29">
        <f>G31-OG31</f>
        <v>15000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hidden="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hidden="1"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customHeight="1" collapsed="1" x14ac:dyDescent="0.2">
      <c r="A43" s="141" t="s">
        <v>64</v>
      </c>
      <c r="B43" s="55" t="s">
        <v>65</v>
      </c>
      <c r="C43" s="142" t="s">
        <v>52</v>
      </c>
      <c r="D43" s="94">
        <v>1</v>
      </c>
      <c r="E43" s="26">
        <f>D43</f>
        <v>1</v>
      </c>
      <c r="F43" s="150">
        <v>14342</v>
      </c>
      <c r="G43" s="27">
        <f t="shared" ref="G43" si="157">ROUND(ROUND(D43,3)*$F43,2)</f>
        <v>14342</v>
      </c>
      <c r="H43" s="86">
        <f t="shared" ref="H43" si="158">ROUND(ROUND(E43,3)*$F43,2)</f>
        <v>14342</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1</v>
      </c>
      <c r="OI43" s="29">
        <f>G43-OG43</f>
        <v>14342</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hidden="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hidden="1"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hidden="1"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hidden="1"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hidden="1"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hidden="1"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hidden="1"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hidden="1"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hidden="1"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hidden="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hidden="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hidden="1"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hidden="1"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5" hidden="1"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hidden="1"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hidden="1"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hidden="1"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hidden="1"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hidden="1"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hidden="1"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hidden="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hidden="1"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hidden="1"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hidden="1"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hidden="1"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hidden="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hidden="1"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hidden="1"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hidden="1"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hidden="1"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hidden="1"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hidden="1"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hidden="1"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hidden="1"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hidden="1"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1</v>
      </c>
      <c r="E190" s="26">
        <f>D190</f>
        <v>1</v>
      </c>
      <c r="F190" s="150">
        <v>24000</v>
      </c>
      <c r="G190" s="27">
        <f t="shared" ref="G190" si="834">ROUND(ROUND(D190,3)*$F190,2)</f>
        <v>24000</v>
      </c>
      <c r="H190" s="86">
        <f t="shared" ref="H190" si="835">ROUND(ROUND(E190,3)*$F190,2)</f>
        <v>24000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1</v>
      </c>
      <c r="OI190" s="29">
        <f>G190-OG190</f>
        <v>24000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hidden="1"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1</v>
      </c>
      <c r="E198" s="26">
        <f>D198</f>
        <v>1</v>
      </c>
      <c r="F198" s="150">
        <v>38800</v>
      </c>
      <c r="G198" s="27">
        <f t="shared" ref="G198" si="890">ROUND(ROUND(D198,3)*$F198,2)</f>
        <v>38800</v>
      </c>
      <c r="H198" s="86">
        <f t="shared" ref="H198" si="891">ROUND(ROUND(E198,3)*$F198,2)</f>
        <v>38800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38800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hidden="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hidden="1"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hidden="1"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hidden="1"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hidden="1"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hidden="1"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v>
      </c>
      <c r="E235" s="26">
        <f>D235</f>
        <v>1</v>
      </c>
      <c r="F235" s="150">
        <v>20000</v>
      </c>
      <c r="G235" s="27">
        <f t="shared" ref="G235" si="1023">ROUND(ROUND(D235,3)*$F235,2)</f>
        <v>20000</v>
      </c>
      <c r="H235" s="86">
        <f t="shared" ref="H235" si="1024">ROUND(ROUND(E235,3)*$F235,2)</f>
        <v>20000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20000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hidden="1"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hidden="1"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hidden="1"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hidden="1"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hidden="1"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hidden="1"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hidden="1"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hidden="1"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hidden="1"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hidden="1"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hidden="1"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hidden="1"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hidden="1"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hidden="1"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hidden="1"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hidden="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hidden="1"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hidden="1"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hidden="1"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hidden="1"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hidden="1"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hidden="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hidden="1"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hidden="1"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hidden="1"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hidden="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hidden="1"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hidden="1"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hidden="1"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hidden="1"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hidden="1"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hidden="1"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hidden="1"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hidden="1"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hidden="1"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hidden="1"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hidden="1"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hidden="1"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hidden="1"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hidden="1"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hidden="1"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hidden="1"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hidden="1"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hidden="1"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hidden="1"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hidden="1"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hidden="1"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hidden="1" x14ac:dyDescent="0.2">
      <c r="A391" s="141" t="s">
        <v>238</v>
      </c>
      <c r="B391" s="200"/>
      <c r="C391" s="142" t="s">
        <v>76</v>
      </c>
      <c r="D391" s="190">
        <v>0</v>
      </c>
      <c r="E391" s="30">
        <f>D391*1.1</f>
        <v>0</v>
      </c>
      <c r="F391" s="264"/>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hidden="1"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hidden="1"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hidden="1"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hidden="1"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hidden="1"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hidden="1"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hidden="1"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hidden="1" x14ac:dyDescent="0.2">
      <c r="A417" s="230" t="s">
        <v>248</v>
      </c>
      <c r="B417" s="237" t="s">
        <v>98</v>
      </c>
      <c r="C417" s="233" t="s">
        <v>76</v>
      </c>
      <c r="D417" s="190">
        <v>0</v>
      </c>
      <c r="E417" s="30">
        <f>D417*11</f>
        <v>0</v>
      </c>
      <c r="F417" s="264"/>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hidden="1" collapsed="1" x14ac:dyDescent="0.2">
      <c r="A418" s="230" t="s">
        <v>249</v>
      </c>
      <c r="B418" s="237" t="s">
        <v>98</v>
      </c>
      <c r="C418" s="233" t="s">
        <v>76</v>
      </c>
      <c r="D418" s="190">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hidden="1"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7.95" hidden="1"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hidden="1"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hidden="1"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hidden="1"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hidden="1"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hidden="1"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hidden="1"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hidden="1"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hidden="1"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hidden="1"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hidden="1"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hidden="1"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hidden="1"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hidden="1"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hidden="1"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hidden="1"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hidden="1"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hidden="1"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hidden="1"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hidden="1"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hidden="1"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hidden="1"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hidden="1"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hidden="1"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hidden="1"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hidden="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hidden="1"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95" hidden="1"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hidden="1"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3.5" collapsed="1" thickBot="1" x14ac:dyDescent="0.25">
      <c r="A515" s="230" t="s">
        <v>304</v>
      </c>
      <c r="B515" s="229" t="s">
        <v>301</v>
      </c>
      <c r="C515" s="233" t="s">
        <v>52</v>
      </c>
      <c r="D515" s="94">
        <v>1</v>
      </c>
      <c r="E515" s="26">
        <f t="shared" ref="E515" si="1889">D515</f>
        <v>1</v>
      </c>
      <c r="F515" s="151">
        <v>30000</v>
      </c>
      <c r="G515" s="128">
        <f t="shared" ref="G515" si="1890">ROUND(ROUND(D515,3)*$F515,2)</f>
        <v>30000</v>
      </c>
      <c r="H515" s="129">
        <f t="shared" ref="H515" si="1891">ROUND(ROUND(E515,3)*$F515,2)</f>
        <v>30000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30000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hidden="1" collapsed="1" thickBot="1" x14ac:dyDescent="0.25">
      <c r="A519" s="230" t="s">
        <v>305</v>
      </c>
      <c r="B519" s="229" t="s">
        <v>301</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6</v>
      </c>
      <c r="E523" s="243">
        <f>COUNT(F21:F519)</f>
        <v>6</v>
      </c>
      <c r="F523" s="117" t="s">
        <v>306</v>
      </c>
      <c r="G523" s="118">
        <f>ROUND(SUM(G22:G519),2)</f>
        <v>142142</v>
      </c>
      <c r="H523" s="119">
        <f>ROUND(SUM(H22:H519),2)</f>
        <v>142142</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112142</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29849.82</v>
      </c>
      <c r="H524" s="120">
        <f>ROUND(H523*0.21,2)</f>
        <v>29849.82</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23549.82</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171991.82</v>
      </c>
      <c r="H525" s="121">
        <f>SUM(H523:H524)</f>
        <v>171991.82</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135691.82</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12" t="s">
        <v>317</v>
      </c>
      <c r="B528" s="312"/>
      <c r="C528" s="312"/>
      <c r="D528" s="312"/>
      <c r="E528" s="312"/>
      <c r="F528" s="312"/>
      <c r="G528" s="312"/>
      <c r="H528" s="312"/>
      <c r="I528" s="107"/>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279" t="s">
        <v>318</v>
      </c>
      <c r="C530" s="279"/>
      <c r="D530" s="279"/>
      <c r="E530" s="279"/>
      <c r="F530" s="279"/>
      <c r="G530" s="279"/>
      <c r="H530" s="279"/>
      <c r="I530" s="107"/>
      <c r="J530" s="154"/>
      <c r="K530" s="279" t="s">
        <v>319</v>
      </c>
      <c r="L530" s="279"/>
      <c r="M530" s="279"/>
      <c r="N530" s="279"/>
      <c r="O530" s="279"/>
      <c r="P530" s="279"/>
      <c r="Q530" s="279"/>
      <c r="R530" s="279"/>
      <c r="S530" s="279"/>
      <c r="T530" s="279"/>
      <c r="U530" s="279"/>
      <c r="V530" s="279"/>
      <c r="W530" s="279"/>
      <c r="X530" s="279"/>
      <c r="Y530" s="279"/>
      <c r="Z530" s="279"/>
      <c r="AA530" s="279"/>
      <c r="AB530" s="279"/>
      <c r="AC530" s="279"/>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279" t="s">
        <v>320</v>
      </c>
      <c r="OH530" s="279"/>
      <c r="OI530" s="279"/>
      <c r="OJ530" s="279"/>
      <c r="OK530" s="279"/>
      <c r="OL530" s="279"/>
      <c r="OM530" s="279"/>
      <c r="ON530" s="279"/>
      <c r="OO530" s="279"/>
      <c r="OP530" s="279"/>
      <c r="OQ530" s="279"/>
      <c r="OR530" s="279"/>
      <c r="OS530" s="279"/>
      <c r="OT530" s="279"/>
      <c r="OU530" s="279"/>
      <c r="OV530" s="279"/>
      <c r="OW530" s="279"/>
      <c r="OX530" s="279"/>
    </row>
    <row r="531" spans="1:414" s="198" customFormat="1" ht="11.25" customHeight="1" x14ac:dyDescent="0.2">
      <c r="A531" s="37"/>
      <c r="B531" s="195"/>
      <c r="C531" s="195"/>
      <c r="D531" s="195"/>
      <c r="E531" s="195"/>
      <c r="F531" s="195"/>
      <c r="G531" s="195"/>
      <c r="H531" s="195"/>
      <c r="I531" s="196"/>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c r="BV531" s="197"/>
      <c r="BW531" s="197"/>
      <c r="BX531" s="197"/>
      <c r="BY531" s="197"/>
      <c r="BZ531" s="197"/>
      <c r="CA531" s="197"/>
      <c r="CB531" s="197"/>
      <c r="CC531" s="197"/>
      <c r="CD531" s="197"/>
      <c r="CE531" s="197"/>
      <c r="CF531" s="197"/>
      <c r="CG531" s="197"/>
      <c r="CH531" s="197"/>
      <c r="CI531" s="197"/>
      <c r="CJ531" s="197"/>
      <c r="CK531" s="197"/>
      <c r="CL531" s="197"/>
      <c r="CM531" s="197"/>
      <c r="CN531" s="197"/>
      <c r="CO531" s="197"/>
      <c r="CP531" s="197"/>
      <c r="CQ531" s="197"/>
      <c r="CR531" s="197"/>
      <c r="CS531" s="197"/>
      <c r="CT531" s="197"/>
      <c r="CU531" s="197"/>
      <c r="CV531" s="197"/>
      <c r="CW531" s="197"/>
      <c r="CX531" s="197"/>
      <c r="CY531" s="197"/>
      <c r="CZ531" s="197"/>
      <c r="DA531" s="197"/>
      <c r="DB531" s="197"/>
      <c r="DC531" s="197"/>
      <c r="DD531" s="197"/>
      <c r="DE531" s="197"/>
      <c r="DF531" s="197"/>
      <c r="DG531" s="197"/>
      <c r="DH531" s="197"/>
      <c r="DI531" s="197"/>
      <c r="DJ531" s="197"/>
      <c r="DK531" s="197"/>
      <c r="DL531" s="197"/>
      <c r="DM531" s="197"/>
      <c r="DN531" s="197"/>
      <c r="DO531" s="197"/>
      <c r="DP531" s="197"/>
      <c r="DQ531" s="197"/>
      <c r="DR531" s="197"/>
      <c r="DS531" s="197"/>
      <c r="DT531" s="197"/>
      <c r="DU531" s="197"/>
      <c r="DV531" s="197"/>
      <c r="DW531" s="197"/>
      <c r="DX531" s="197"/>
      <c r="DY531" s="197"/>
      <c r="DZ531" s="197"/>
      <c r="EA531" s="197"/>
      <c r="EB531" s="197"/>
      <c r="EC531" s="197"/>
      <c r="ED531" s="197"/>
      <c r="EE531" s="197"/>
      <c r="EF531" s="197"/>
      <c r="EG531" s="197"/>
      <c r="EH531" s="197"/>
      <c r="EI531" s="197"/>
      <c r="EJ531" s="197"/>
      <c r="EK531" s="197"/>
      <c r="EL531" s="197"/>
      <c r="EM531" s="197"/>
      <c r="EN531" s="197"/>
      <c r="EO531" s="197"/>
      <c r="EP531" s="197"/>
      <c r="EQ531" s="197"/>
      <c r="ER531" s="197"/>
      <c r="ES531" s="197"/>
      <c r="ET531" s="197"/>
      <c r="EU531" s="197"/>
      <c r="EV531" s="197"/>
      <c r="EW531" s="197"/>
      <c r="EX531" s="197"/>
      <c r="EY531" s="197"/>
      <c r="EZ531" s="197"/>
      <c r="FA531" s="197"/>
      <c r="FB531" s="197"/>
      <c r="FC531" s="197"/>
      <c r="FD531" s="197"/>
      <c r="FE531" s="197"/>
      <c r="FF531" s="197"/>
      <c r="FG531" s="197"/>
      <c r="FH531" s="197"/>
      <c r="FI531" s="197"/>
      <c r="FJ531" s="197"/>
      <c r="FK531" s="197"/>
      <c r="FL531" s="197"/>
      <c r="FM531" s="197"/>
      <c r="FN531" s="197"/>
      <c r="FO531" s="197"/>
      <c r="FP531" s="197"/>
      <c r="FQ531" s="197"/>
      <c r="FR531" s="197"/>
      <c r="FS531" s="197"/>
      <c r="FT531" s="197"/>
      <c r="FU531" s="197"/>
      <c r="FV531" s="197"/>
      <c r="FW531" s="197"/>
      <c r="FX531" s="197"/>
      <c r="FY531" s="197"/>
      <c r="FZ531" s="197"/>
      <c r="GA531" s="197"/>
      <c r="GB531" s="197"/>
      <c r="GC531" s="197"/>
      <c r="GD531" s="197"/>
      <c r="GE531" s="197"/>
      <c r="GF531" s="197"/>
      <c r="GG531" s="197"/>
      <c r="GH531" s="197"/>
      <c r="GI531" s="197"/>
      <c r="GJ531" s="197"/>
      <c r="GK531" s="197"/>
      <c r="GL531" s="197"/>
      <c r="GM531" s="197"/>
      <c r="GN531" s="197"/>
      <c r="GO531" s="197"/>
      <c r="GP531" s="197"/>
      <c r="GQ531" s="197"/>
      <c r="GR531" s="197"/>
      <c r="GS531" s="197"/>
      <c r="GT531" s="197"/>
      <c r="GU531" s="197"/>
      <c r="GV531" s="197"/>
      <c r="GW531" s="197"/>
      <c r="GX531" s="197"/>
      <c r="GY531" s="197"/>
      <c r="GZ531" s="197"/>
      <c r="HA531" s="197"/>
      <c r="HB531" s="197"/>
      <c r="HC531" s="197"/>
      <c r="HD531" s="197"/>
      <c r="HE531" s="197"/>
      <c r="HF531" s="197"/>
      <c r="HG531" s="197"/>
      <c r="HH531" s="197"/>
      <c r="HI531" s="197"/>
      <c r="HJ531" s="197"/>
      <c r="HK531" s="197"/>
      <c r="HL531" s="197"/>
      <c r="HM531" s="197"/>
      <c r="HN531" s="197"/>
      <c r="HO531" s="197"/>
      <c r="HP531" s="197"/>
      <c r="HQ531" s="197"/>
      <c r="HR531" s="197"/>
      <c r="HS531" s="197"/>
      <c r="HT531" s="197"/>
      <c r="HU531" s="197"/>
      <c r="HV531" s="197"/>
      <c r="HW531" s="197"/>
      <c r="HX531" s="197"/>
      <c r="HY531" s="197"/>
      <c r="HZ531" s="197"/>
      <c r="IA531" s="197"/>
      <c r="IB531" s="197"/>
      <c r="IC531" s="197"/>
      <c r="ID531" s="197"/>
      <c r="IE531" s="197"/>
      <c r="IF531" s="197"/>
      <c r="IG531" s="197"/>
      <c r="IH531" s="197"/>
      <c r="II531" s="197"/>
      <c r="IJ531" s="197"/>
      <c r="IK531" s="197"/>
      <c r="IL531" s="197"/>
      <c r="IM531" s="197"/>
      <c r="IN531" s="197"/>
      <c r="IO531" s="197"/>
      <c r="IP531" s="197"/>
      <c r="IQ531" s="197"/>
      <c r="IR531" s="197"/>
      <c r="IS531" s="197"/>
      <c r="IT531" s="197"/>
      <c r="IU531" s="197"/>
      <c r="IV531" s="197"/>
      <c r="IW531" s="197"/>
      <c r="IX531" s="197"/>
      <c r="IY531" s="197"/>
      <c r="IZ531" s="197"/>
      <c r="JA531" s="197"/>
      <c r="JB531" s="197"/>
      <c r="JC531" s="197"/>
      <c r="JD531" s="197"/>
      <c r="JE531" s="197"/>
      <c r="JF531" s="197"/>
      <c r="JG531" s="197"/>
      <c r="JH531" s="197"/>
      <c r="JI531" s="197"/>
      <c r="JJ531" s="197"/>
      <c r="JK531" s="197"/>
      <c r="JL531" s="197"/>
      <c r="JM531" s="197"/>
      <c r="JN531" s="197"/>
      <c r="JO531" s="197"/>
      <c r="JP531" s="197"/>
      <c r="JQ531" s="197"/>
      <c r="JR531" s="197"/>
      <c r="JS531" s="197"/>
      <c r="JT531" s="197"/>
      <c r="JU531" s="197"/>
      <c r="JV531" s="197"/>
      <c r="JW531" s="197"/>
      <c r="JX531" s="197"/>
      <c r="JY531" s="197"/>
      <c r="JZ531" s="197"/>
      <c r="KA531" s="197"/>
      <c r="KB531" s="197"/>
      <c r="KC531" s="197"/>
      <c r="KD531" s="197"/>
      <c r="KE531" s="197"/>
      <c r="KF531" s="197"/>
      <c r="KG531" s="197"/>
      <c r="KH531" s="197"/>
      <c r="KI531" s="197"/>
      <c r="KJ531" s="197"/>
      <c r="KK531" s="197"/>
      <c r="KL531" s="197"/>
      <c r="KM531" s="197"/>
      <c r="KN531" s="197"/>
      <c r="KO531" s="197"/>
      <c r="KP531" s="197"/>
      <c r="KQ531" s="197"/>
      <c r="KR531" s="197"/>
      <c r="KS531" s="197"/>
      <c r="KT531" s="197"/>
      <c r="KU531" s="197"/>
      <c r="KV531" s="197"/>
      <c r="KW531" s="197"/>
      <c r="KX531" s="197"/>
      <c r="KY531" s="197"/>
      <c r="KZ531" s="197"/>
      <c r="LA531" s="197"/>
      <c r="LB531" s="197"/>
      <c r="LC531" s="197"/>
      <c r="LD531" s="197"/>
      <c r="LE531" s="197"/>
      <c r="LF531" s="197"/>
      <c r="LG531" s="197"/>
      <c r="LH531" s="197"/>
      <c r="LI531" s="197"/>
      <c r="LJ531" s="197"/>
      <c r="LK531" s="197"/>
      <c r="LL531" s="197"/>
      <c r="LM531" s="197"/>
      <c r="LN531" s="197"/>
      <c r="LO531" s="197"/>
      <c r="LP531" s="197"/>
      <c r="LQ531" s="197"/>
      <c r="LR531" s="197"/>
      <c r="LS531" s="197"/>
      <c r="LT531" s="197"/>
      <c r="LU531" s="197"/>
      <c r="LV531" s="197"/>
      <c r="LW531" s="197"/>
      <c r="LX531" s="197"/>
      <c r="LY531" s="197"/>
      <c r="LZ531" s="197"/>
      <c r="MA531" s="197"/>
      <c r="MB531" s="197"/>
      <c r="MC531" s="197"/>
      <c r="MD531" s="197"/>
      <c r="ME531" s="197"/>
      <c r="MF531" s="197"/>
      <c r="MG531" s="197"/>
      <c r="MH531" s="197"/>
      <c r="MI531" s="197"/>
      <c r="MJ531" s="197"/>
      <c r="MK531" s="197"/>
      <c r="ML531" s="197"/>
      <c r="MM531" s="197"/>
      <c r="MN531" s="197"/>
      <c r="MO531" s="197"/>
      <c r="MP531" s="197"/>
      <c r="MQ531" s="197"/>
      <c r="MR531" s="197"/>
      <c r="MS531" s="197"/>
      <c r="MT531" s="197"/>
      <c r="MU531" s="197"/>
      <c r="MV531" s="197"/>
      <c r="MW531" s="197"/>
      <c r="MX531" s="197"/>
      <c r="MY531" s="197"/>
      <c r="MZ531" s="197"/>
      <c r="NA531" s="197"/>
      <c r="NB531" s="197"/>
      <c r="NC531" s="197"/>
      <c r="ND531" s="197"/>
      <c r="NE531" s="197"/>
      <c r="NF531" s="197"/>
      <c r="NG531" s="197"/>
      <c r="NH531" s="197"/>
      <c r="NI531" s="197"/>
      <c r="NJ531" s="197"/>
      <c r="NK531" s="197"/>
      <c r="NL531" s="197"/>
      <c r="NM531" s="197"/>
      <c r="NN531" s="197"/>
      <c r="NO531" s="197"/>
      <c r="NP531" s="197"/>
      <c r="NQ531" s="197"/>
      <c r="NR531" s="197"/>
      <c r="NS531" s="197"/>
      <c r="NT531" s="197"/>
      <c r="NU531" s="197"/>
      <c r="NV531" s="197"/>
      <c r="NW531" s="197"/>
      <c r="NX531" s="197"/>
      <c r="NY531" s="197"/>
      <c r="NZ531" s="197"/>
      <c r="OA531" s="197"/>
      <c r="OB531" s="197"/>
      <c r="OC531" s="197"/>
      <c r="OD531" s="197"/>
      <c r="OE531" s="33"/>
      <c r="OF531" s="37"/>
      <c r="OG531" s="195"/>
      <c r="OH531" s="195"/>
      <c r="OI531" s="195"/>
      <c r="OJ531" s="195"/>
      <c r="OK531" s="195"/>
      <c r="OL531" s="195"/>
      <c r="OM531" s="195"/>
      <c r="ON531" s="197"/>
      <c r="OO531" s="197"/>
      <c r="OP531" s="197"/>
      <c r="OQ531" s="197"/>
      <c r="OR531" s="197"/>
      <c r="OS531" s="197"/>
      <c r="OT531" s="197"/>
      <c r="OU531" s="197"/>
      <c r="OV531" s="197"/>
      <c r="OW531" s="197"/>
      <c r="OX531" s="197"/>
    </row>
    <row r="532" spans="1:414" ht="27.75" customHeight="1" x14ac:dyDescent="0.2">
      <c r="A532" s="153"/>
      <c r="B532" s="279" t="s">
        <v>321</v>
      </c>
      <c r="C532" s="279"/>
      <c r="D532" s="279"/>
      <c r="E532" s="279"/>
      <c r="F532" s="279"/>
      <c r="G532" s="279"/>
      <c r="H532" s="279"/>
      <c r="I532" s="107"/>
      <c r="J532" s="193"/>
      <c r="K532" s="279" t="s">
        <v>322</v>
      </c>
      <c r="L532" s="279"/>
      <c r="M532" s="279"/>
      <c r="N532" s="279"/>
      <c r="O532" s="279"/>
      <c r="P532" s="279"/>
      <c r="Q532" s="279"/>
      <c r="R532" s="279"/>
      <c r="S532" s="279"/>
      <c r="T532" s="279"/>
      <c r="U532" s="279"/>
      <c r="V532" s="279"/>
      <c r="W532" s="279"/>
      <c r="X532" s="279"/>
      <c r="Y532" s="279"/>
      <c r="Z532" s="279"/>
      <c r="AA532" s="279"/>
      <c r="AB532" s="279"/>
      <c r="AC532" s="279"/>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3"/>
      <c r="OG532" s="279" t="s">
        <v>322</v>
      </c>
      <c r="OH532" s="279"/>
      <c r="OI532" s="279"/>
      <c r="OJ532" s="279"/>
      <c r="OK532" s="279"/>
      <c r="OL532" s="279"/>
      <c r="OM532" s="279"/>
      <c r="ON532" s="279"/>
      <c r="OO532" s="279"/>
      <c r="OP532" s="279"/>
      <c r="OQ532" s="279"/>
      <c r="OR532" s="279"/>
      <c r="OS532" s="279"/>
      <c r="OT532" s="279"/>
      <c r="OU532" s="279"/>
      <c r="OV532" s="279"/>
      <c r="OW532" s="279"/>
      <c r="OX532" s="279"/>
    </row>
    <row r="533" spans="1:414" s="198" customFormat="1" ht="10.5" customHeight="1" x14ac:dyDescent="0.2">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ht="239.45" customHeight="1" x14ac:dyDescent="0.2">
      <c r="A535" s="244" t="s">
        <v>323</v>
      </c>
      <c r="B535" s="313" t="s">
        <v>324</v>
      </c>
      <c r="C535" s="313"/>
      <c r="D535" s="313"/>
      <c r="E535" s="313"/>
      <c r="F535" s="313"/>
      <c r="G535" s="313"/>
      <c r="H535" s="313"/>
      <c r="I535" s="107"/>
      <c r="J535" s="194"/>
      <c r="K535" s="279" t="s">
        <v>325</v>
      </c>
      <c r="L535" s="279"/>
      <c r="M535" s="279"/>
      <c r="N535" s="279"/>
      <c r="O535" s="279"/>
      <c r="P535" s="279"/>
      <c r="Q535" s="279"/>
      <c r="R535" s="279"/>
      <c r="S535" s="279"/>
      <c r="T535" s="279"/>
      <c r="U535" s="279"/>
      <c r="V535" s="279"/>
      <c r="W535" s="279"/>
      <c r="X535" s="279"/>
      <c r="Y535" s="279"/>
      <c r="Z535" s="279"/>
      <c r="AA535" s="279"/>
      <c r="AB535" s="279"/>
      <c r="AC535" s="279"/>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4"/>
      <c r="OG535" s="279" t="s">
        <v>326</v>
      </c>
      <c r="OH535" s="279"/>
      <c r="OI535" s="279"/>
      <c r="OJ535" s="279"/>
      <c r="OK535" s="279"/>
      <c r="OL535" s="279"/>
      <c r="OM535" s="279"/>
      <c r="ON535" s="279"/>
      <c r="OO535" s="279"/>
      <c r="OP535" s="279"/>
      <c r="OQ535" s="279"/>
      <c r="OR535" s="279"/>
      <c r="OS535" s="279"/>
      <c r="OT535" s="279"/>
      <c r="OU535" s="279"/>
      <c r="OV535" s="279"/>
      <c r="OW535" s="279"/>
      <c r="OX535" s="279"/>
    </row>
    <row r="536" spans="1:414" ht="27.75" customHeight="1" x14ac:dyDescent="0.2">
      <c r="A536" s="37"/>
      <c r="B536" s="152"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39" t="s">
        <v>328</v>
      </c>
      <c r="B537" s="310" t="s">
        <v>329</v>
      </c>
      <c r="C537" s="310"/>
      <c r="D537" s="310"/>
      <c r="E537" s="310"/>
      <c r="F537" s="310"/>
      <c r="G537" s="310"/>
      <c r="H537" s="310"/>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39" t="s">
        <v>330</v>
      </c>
      <c r="B538" s="310" t="s">
        <v>331</v>
      </c>
      <c r="C538" s="310"/>
      <c r="D538" s="310"/>
      <c r="E538" s="310"/>
      <c r="F538" s="310"/>
      <c r="G538" s="310"/>
      <c r="H538" s="310"/>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332</v>
      </c>
      <c r="B539" s="310" t="s">
        <v>333</v>
      </c>
      <c r="C539" s="310"/>
      <c r="D539" s="310"/>
      <c r="E539" s="310"/>
      <c r="F539" s="310"/>
      <c r="G539" s="310"/>
      <c r="H539" s="310"/>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334</v>
      </c>
      <c r="B540" s="310" t="s">
        <v>335</v>
      </c>
      <c r="C540" s="310"/>
      <c r="D540" s="310"/>
      <c r="E540" s="310"/>
      <c r="F540" s="310"/>
      <c r="G540" s="310"/>
      <c r="H540" s="310"/>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9" t="s">
        <v>336</v>
      </c>
      <c r="B541" s="310" t="s">
        <v>337</v>
      </c>
      <c r="C541" s="310"/>
      <c r="D541" s="310"/>
      <c r="E541" s="310"/>
      <c r="F541" s="310"/>
      <c r="G541" s="310"/>
      <c r="H541" s="310"/>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338</v>
      </c>
      <c r="B542" s="310" t="s">
        <v>339</v>
      </c>
      <c r="C542" s="310"/>
      <c r="D542" s="310"/>
      <c r="E542" s="310"/>
      <c r="F542" s="310"/>
      <c r="G542" s="310"/>
      <c r="H542" s="310"/>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9" t="s">
        <v>340</v>
      </c>
      <c r="B543" s="310" t="s">
        <v>341</v>
      </c>
      <c r="C543" s="310"/>
      <c r="D543" s="310"/>
      <c r="E543" s="310"/>
      <c r="F543" s="310"/>
      <c r="G543" s="310"/>
      <c r="H543" s="310"/>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9" t="s">
        <v>342</v>
      </c>
      <c r="B544" s="311" t="s">
        <v>343</v>
      </c>
      <c r="C544" s="311"/>
      <c r="D544" s="311"/>
      <c r="E544" s="311"/>
      <c r="F544" s="311"/>
      <c r="G544" s="311"/>
      <c r="H544" s="311"/>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9" t="s">
        <v>344</v>
      </c>
      <c r="B545" s="311" t="s">
        <v>345</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nN9jx/V+uBWEtPBUWyRS/yFjgKmOd5WGqubRYBVHT4VTL9vgFd8p3KpC6ZzCtfw5dO9X9RvFRKCSRaB/zVgb1g==" saltValue="rtjgZ1PPI+xEkAczNSDASA==" spinCount="100000" sheet="1" objects="1" scenarios="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B452:B453 B451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5703125" defaultRowHeight="12.75" x14ac:dyDescent="0.2"/>
  <cols>
    <col min="1" max="1" width="6.85546875" style="258" customWidth="1"/>
    <col min="2" max="2" width="30.85546875" style="259" bestFit="1" customWidth="1"/>
    <col min="3" max="4" width="30.85546875" style="259" customWidth="1"/>
    <col min="5" max="5" width="30.85546875" style="258" customWidth="1"/>
    <col min="6" max="6" width="23" style="258" customWidth="1"/>
    <col min="7" max="7" width="25.85546875" style="258" customWidth="1"/>
    <col min="8" max="8" width="53.85546875" style="258" customWidth="1"/>
    <col min="9" max="16384" width="8.5703125" style="258"/>
  </cols>
  <sheetData>
    <row r="1" spans="1:7" ht="13.5" thickBot="1" x14ac:dyDescent="0.25"/>
    <row r="2" spans="1:7" ht="38.1" customHeight="1" thickBot="1" x14ac:dyDescent="0.25">
      <c r="A2" s="245" t="s">
        <v>33</v>
      </c>
      <c r="B2" s="246" t="s">
        <v>346</v>
      </c>
      <c r="C2" s="247" t="s">
        <v>347</v>
      </c>
      <c r="D2" s="247" t="s">
        <v>348</v>
      </c>
      <c r="E2" s="248" t="s">
        <v>349</v>
      </c>
      <c r="F2" s="248" t="s">
        <v>350</v>
      </c>
      <c r="G2" s="260" t="s">
        <v>351</v>
      </c>
    </row>
    <row r="3" spans="1:7" ht="60" x14ac:dyDescent="0.2">
      <c r="A3" s="249">
        <v>1</v>
      </c>
      <c r="B3" s="255" t="s">
        <v>352</v>
      </c>
      <c r="C3" s="251" t="s">
        <v>353</v>
      </c>
      <c r="D3" s="251" t="s">
        <v>354</v>
      </c>
      <c r="E3" s="261"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369</v>
      </c>
    </row>
    <row r="6" spans="1:7" ht="60" x14ac:dyDescent="0.2">
      <c r="A6" s="254">
        <v>4</v>
      </c>
      <c r="B6" s="255" t="s">
        <v>370</v>
      </c>
      <c r="C6" s="250" t="s">
        <v>371</v>
      </c>
      <c r="D6" s="251" t="s">
        <v>372</v>
      </c>
      <c r="E6" s="250" t="s">
        <v>373</v>
      </c>
      <c r="F6" s="252" t="s">
        <v>374</v>
      </c>
      <c r="G6" s="253" t="s">
        <v>375</v>
      </c>
    </row>
    <row r="7" spans="1:7" ht="60" x14ac:dyDescent="0.2">
      <c r="A7" s="254">
        <v>5</v>
      </c>
      <c r="B7" s="255" t="s">
        <v>376</v>
      </c>
      <c r="C7" s="250" t="s">
        <v>377</v>
      </c>
      <c r="D7" s="250" t="s">
        <v>378</v>
      </c>
      <c r="E7" s="255" t="s">
        <v>379</v>
      </c>
      <c r="F7" s="252" t="s">
        <v>380</v>
      </c>
      <c r="G7" s="253" t="s">
        <v>381</v>
      </c>
    </row>
    <row r="8" spans="1:7" ht="60" x14ac:dyDescent="0.2">
      <c r="A8" s="254">
        <v>6</v>
      </c>
      <c r="B8" s="255" t="s">
        <v>382</v>
      </c>
      <c r="C8" s="262" t="s">
        <v>383</v>
      </c>
      <c r="D8" s="255" t="s">
        <v>384</v>
      </c>
      <c r="E8" s="250" t="s">
        <v>385</v>
      </c>
      <c r="F8" s="252" t="s">
        <v>386</v>
      </c>
      <c r="G8" s="253" t="s">
        <v>387</v>
      </c>
    </row>
    <row r="9" spans="1:7" ht="60" x14ac:dyDescent="0.2">
      <c r="A9" s="254">
        <v>7</v>
      </c>
      <c r="B9" s="255" t="s">
        <v>388</v>
      </c>
      <c r="C9" s="257"/>
      <c r="D9" s="255" t="s">
        <v>389</v>
      </c>
      <c r="E9" s="252" t="s">
        <v>390</v>
      </c>
      <c r="F9" s="255" t="s">
        <v>391</v>
      </c>
      <c r="G9" s="253" t="s">
        <v>392</v>
      </c>
    </row>
    <row r="10" spans="1:7" ht="60" x14ac:dyDescent="0.2">
      <c r="A10" s="254">
        <v>8</v>
      </c>
      <c r="B10" s="255" t="s">
        <v>393</v>
      </c>
      <c r="C10" s="257"/>
      <c r="D10" s="255" t="s">
        <v>394</v>
      </c>
      <c r="E10" s="255" t="s">
        <v>395</v>
      </c>
      <c r="F10" s="255" t="s">
        <v>396</v>
      </c>
      <c r="G10" s="253" t="s">
        <v>397</v>
      </c>
    </row>
    <row r="11" spans="1:7" ht="60" x14ac:dyDescent="0.2">
      <c r="A11" s="254">
        <v>9</v>
      </c>
      <c r="B11" s="255" t="s">
        <v>398</v>
      </c>
      <c r="C11" s="257"/>
      <c r="D11" s="255" t="s">
        <v>399</v>
      </c>
      <c r="E11" s="255" t="s">
        <v>400</v>
      </c>
      <c r="G11" s="253" t="s">
        <v>401</v>
      </c>
    </row>
    <row r="12" spans="1:7" ht="48" x14ac:dyDescent="0.2">
      <c r="A12" s="254">
        <v>10</v>
      </c>
      <c r="B12" s="255" t="s">
        <v>402</v>
      </c>
      <c r="C12" s="257"/>
      <c r="D12" s="255" t="s">
        <v>403</v>
      </c>
      <c r="E12" s="255" t="s">
        <v>404</v>
      </c>
      <c r="G12" s="256"/>
    </row>
    <row r="13" spans="1:7" ht="36" x14ac:dyDescent="0.2">
      <c r="A13" s="254">
        <v>11</v>
      </c>
      <c r="B13" s="255" t="s">
        <v>405</v>
      </c>
      <c r="C13" s="257"/>
      <c r="D13" s="255" t="s">
        <v>406</v>
      </c>
    </row>
    <row r="14" spans="1:7" ht="36" x14ac:dyDescent="0.2">
      <c r="A14" s="254">
        <v>12</v>
      </c>
      <c r="B14" s="255" t="s">
        <v>407</v>
      </c>
      <c r="C14" s="257"/>
      <c r="D14" s="257"/>
    </row>
    <row r="15" spans="1:7" ht="36" x14ac:dyDescent="0.2">
      <c r="A15" s="254">
        <v>13</v>
      </c>
      <c r="B15" s="255" t="s">
        <v>408</v>
      </c>
      <c r="C15" s="257"/>
      <c r="D15" s="257"/>
    </row>
    <row r="16" spans="1:7" ht="36" x14ac:dyDescent="0.2">
      <c r="A16" s="254">
        <v>14</v>
      </c>
      <c r="B16" s="250" t="s">
        <v>409</v>
      </c>
      <c r="C16" s="257"/>
      <c r="D16" s="257"/>
      <c r="E16" s="261"/>
    </row>
    <row r="17" spans="1:5" ht="36" x14ac:dyDescent="0.2">
      <c r="A17" s="254">
        <v>15</v>
      </c>
      <c r="B17" s="255" t="s">
        <v>410</v>
      </c>
      <c r="C17" s="257"/>
      <c r="D17" s="257"/>
    </row>
    <row r="18" spans="1:5" ht="36" x14ac:dyDescent="0.2">
      <c r="A18" s="254">
        <v>16</v>
      </c>
      <c r="B18" s="255" t="s">
        <v>411</v>
      </c>
      <c r="C18" s="257"/>
      <c r="D18" s="257"/>
    </row>
    <row r="19" spans="1:5" ht="36" x14ac:dyDescent="0.2">
      <c r="A19" s="254">
        <v>17</v>
      </c>
      <c r="B19" s="255" t="s">
        <v>412</v>
      </c>
      <c r="C19" s="257"/>
      <c r="D19" s="257"/>
    </row>
    <row r="20" spans="1:5" ht="36" x14ac:dyDescent="0.2">
      <c r="A20" s="254">
        <v>18</v>
      </c>
      <c r="B20" s="255" t="s">
        <v>413</v>
      </c>
      <c r="C20" s="257"/>
      <c r="D20" s="257"/>
    </row>
    <row r="21" spans="1:5" ht="36" x14ac:dyDescent="0.2">
      <c r="A21" s="254">
        <v>19</v>
      </c>
      <c r="B21" s="255" t="s">
        <v>414</v>
      </c>
      <c r="C21" s="257"/>
      <c r="D21" s="257"/>
    </row>
    <row r="22" spans="1:5" ht="36" x14ac:dyDescent="0.2">
      <c r="A22" s="254">
        <v>20</v>
      </c>
      <c r="B22" s="255" t="s">
        <v>415</v>
      </c>
      <c r="C22" s="257"/>
      <c r="D22" s="257"/>
      <c r="E22" s="255"/>
    </row>
    <row r="23" spans="1:5" ht="36" x14ac:dyDescent="0.2">
      <c r="A23" s="254">
        <v>21</v>
      </c>
      <c r="B23" s="255" t="s">
        <v>416</v>
      </c>
      <c r="C23" s="257"/>
      <c r="D23" s="257"/>
    </row>
    <row r="24" spans="1:5" x14ac:dyDescent="0.2">
      <c r="B24" s="257"/>
      <c r="C24" s="257"/>
      <c r="D24" s="257"/>
      <c r="E24" s="263"/>
    </row>
    <row r="25" spans="1:5" x14ac:dyDescent="0.2">
      <c r="B25" s="258"/>
      <c r="C25" s="257"/>
      <c r="D25" s="257"/>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7E16603DCB9BA644B6F121D9A9CC8F30" ma:contentTypeVersion="15" ma:contentTypeDescription="Kurkite naują dokumentą." ma:contentTypeScope="" ma:versionID="ad179d39220d8ec390d0b60fc5c9cc42">
  <xsd:schema xmlns:xsd="http://www.w3.org/2001/XMLSchema" xmlns:xs="http://www.w3.org/2001/XMLSchema" xmlns:p="http://schemas.microsoft.com/office/2006/metadata/properties" xmlns:ns2="54f70875-0353-4a72-9ec1-1b64caaf10f3" xmlns:ns3="f68c30ea-a096-4013-93ef-8f739e1a9ca7" targetNamespace="http://schemas.microsoft.com/office/2006/metadata/properties" ma:root="true" ma:fieldsID="2c5d2887e6042af8c11f86828775fb93" ns2:_="" ns3:_="">
    <xsd:import namespace="54f70875-0353-4a72-9ec1-1b64caaf10f3"/>
    <xsd:import namespace="f68c30ea-a096-4013-93ef-8f739e1a9ca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70875-0353-4a72-9ec1-1b64caaf10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Vaizdų žymės" ma:readOnly="false" ma:fieldId="{5cf76f15-5ced-4ddc-b409-7134ff3c332f}" ma:taxonomyMulti="true" ma:sspId="296f5f6d-71d3-4cbe-985f-bfb09f8d0f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8c30ea-a096-4013-93ef-8f739e1a9ca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65e54e1-5450-4eee-a35e-611fab0fd7eb}" ma:internalName="TaxCatchAll" ma:showField="CatchAllData" ma:web="f68c30ea-a096-4013-93ef-8f739e1a9c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68c30ea-a096-4013-93ef-8f739e1a9ca7" xsi:nil="true"/>
    <lcf76f155ced4ddcb4097134ff3c332f xmlns="54f70875-0353-4a72-9ec1-1b64caaf10f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788E7E4-5535-4A2B-9758-162E07AC22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70875-0353-4a72-9ec1-1b64caaf10f3"/>
    <ds:schemaRef ds:uri="f68c30ea-a096-4013-93ef-8f739e1a9c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f68c30ea-a096-4013-93ef-8f739e1a9ca7"/>
    <ds:schemaRef ds:uri="54f70875-0353-4a72-9ec1-1b64caaf10f3"/>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2024-01-15T08:41:34Z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