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https://ambercellinvestment-my.sharepoint.com/personal/danielius_molis_realfusion_eu/Documents/Darbalaukis/CMR konkursai/Santa Drapes CRM/Dokumentai pateikimui/"/>
    </mc:Choice>
  </mc:AlternateContent>
  <xr:revisionPtr revIDLastSave="0" documentId="13_ncr:1_{4427E414-10D8-5A4D-95D9-672D6076B9CD}" xr6:coauthVersionLast="47" xr6:coauthVersionMax="47" xr10:uidLastSave="{00000000-0000-0000-0000-000000000000}"/>
  <bookViews>
    <workbookView xWindow="14400" yWindow="0" windowWidth="14400" windowHeight="15600" xr2:uid="{00000000-000D-0000-FFFF-FFFF00000000}"/>
  </bookViews>
  <sheets>
    <sheet name="Sheet1" sheetId="1" r:id="rId1"/>
  </sheets>
  <definedNames>
    <definedName name="x_part_a58b858fdf7249dfb24aff493317a6a4" localSheetId="0">Sheet1!#REF!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I19" i="1"/>
  <c r="J19" i="1"/>
  <c r="I13" i="1"/>
  <c r="J13" i="1" s="1"/>
  <c r="I14" i="1"/>
  <c r="J14" i="1" s="1"/>
  <c r="I15" i="1"/>
  <c r="J15" i="1" s="1"/>
  <c r="I16" i="1"/>
  <c r="J16" i="1" s="1"/>
  <c r="I17" i="1"/>
  <c r="J17" i="1" s="1"/>
  <c r="I18" i="1"/>
  <c r="J18" i="1" s="1"/>
  <c r="I12" i="1"/>
  <c r="J12" i="1" s="1"/>
</calcChain>
</file>

<file path=xl/sharedStrings.xml><?xml version="1.0" encoding="utf-8"?>
<sst xmlns="http://schemas.openxmlformats.org/spreadsheetml/2006/main" count="55" uniqueCount="49">
  <si>
    <t>Pirkimo dalies Nr.</t>
  </si>
  <si>
    <t>Reikalaujami parametrai</t>
  </si>
  <si>
    <t>Mato vnt.</t>
  </si>
  <si>
    <t>Vnt. įkainis, Eur be PVM</t>
  </si>
  <si>
    <t>Vnt.</t>
  </si>
  <si>
    <t>Firminis priemonių pavadinimas, gamintojas, priemonės kodas gamintojo kataloge*</t>
  </si>
  <si>
    <t xml:space="preserve">Maksimalus kiekis </t>
  </si>
  <si>
    <t>PVM tarifas %</t>
  </si>
  <si>
    <t>Suma be PVM, EUR</t>
  </si>
  <si>
    <t>Suma su PVM, EUR</t>
  </si>
  <si>
    <t>1. Prekių kokybė, žymėjimas, informacija vartotojui turi atitikti 93/42/EEC ir/ar MDR (ES) 2017/745 direktivų reikalavimams. CE ženklinimas.</t>
  </si>
  <si>
    <t>2. Prekių charakteristikoms patvirtinti tiekėjai privalo pateikti techninių duomenų lapą ar lygiavertį gamintojo dokumentą.</t>
  </si>
  <si>
    <t>3. Visoms nurodytoms konkrečioms medžiagoms ir/ar konkretiems prekių pavadinimams taikoma „arba lygiavertis“.</t>
  </si>
  <si>
    <t>4. Tiekėjas, siūlantis lygiavertę prekę privalo patikimomis priemonėmis įrodyti, kad siūloma prekė yra lygiavertė ir visiškai atitinka techninėje specifikacijoje keliamus reikalavimus</t>
  </si>
  <si>
    <t>TECHNINĖ SPECIFIKACIJA</t>
  </si>
  <si>
    <t>Prekės pavadinimas</t>
  </si>
  <si>
    <t>SPS 1 priedas</t>
  </si>
  <si>
    <t>Vienkartinės medicinos pagalbos priemonės  robotinės chirurgijos sistemai ir krioabliacijos adatos Nr. 7301</t>
  </si>
  <si>
    <t xml:space="preserve">5.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Nepateikus išvardintų dokumentų, tiekėjo pasiūlymas bus atmestas.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PO turi teisę reikalauti pateikti katalogų ir techninių aprašų originalus, o tiekėjui jų nepateikus – pasiūlymą atmesti.
*Prekės kodas gamintojo kataloge, jeigu gamintojas turi savo prekių katalogą.
</t>
  </si>
  <si>
    <t>2.</t>
  </si>
  <si>
    <t>Standartinis apklotas instrumentų laikymo konsolei</t>
  </si>
  <si>
    <r>
      <t xml:space="preserve">Vienkartinis. Supakuotas atskirose steriliose pakuotėse. Apklotas susideda iš dviejų atskirų dalių („rankai“ ir pagrindui), abi dalys persidengia. Apklotas su specialiu uždangalu robotinio instrumento fiksacijai. Apklotas suderinamas su „Versius“ sistema. „Rankos“ dalies apkloto išmatavimai: 
Ilgis: 1980mm </t>
    </r>
    <r>
      <rPr>
        <sz val="11"/>
        <color theme="1"/>
        <rFont val="Calibri"/>
        <family val="2"/>
        <charset val="186"/>
      </rPr>
      <t xml:space="preserve">± </t>
    </r>
    <r>
      <rPr>
        <sz val="11"/>
        <color theme="1"/>
        <rFont val="Times New Roman"/>
        <family val="1"/>
        <charset val="186"/>
      </rPr>
      <t>25mm
Plotis: 325mm ± 25mm
Pagrindo dalies apkloto išmatavimai: 
Ilgis: 800mm ± 25mm
Plotis: 800mm ± 25mm.</t>
    </r>
  </si>
  <si>
    <t>3.</t>
  </si>
  <si>
    <t>Ilgas apklotas instrumentų laikymo konsolei</t>
  </si>
  <si>
    <t>Vienkartinis. Supakuotas atskirose steriliose pakuotėse. Apklotas susideda iš dviejų atskirų dalių („rankai“ ir pagrindui), abi dalys persidengia. Apklotas su specialiu uždangalu robotinio  instrumento fiksacijai. Apklotas suderinamas su „Versius“ sistema. „Rankos“ dalies apkloto išmatavimai: 
Ilgis: 1980mm ± 25mm
Plotis: 325mm ± 25mm
Pagrindo dalies apkloto išmatavimai: 
Ilgis: 960mm ± 25mm
Plotis: 800mm ± 25mm.</t>
  </si>
  <si>
    <t>4.</t>
  </si>
  <si>
    <t>Standartinis apklotas vizualizacijos konsolei</t>
  </si>
  <si>
    <t>Vienkartinis. Supakuotas atskirose steriliose pakuotėse. Apklotas susideda iš dviejų atskirų dalių („rankai“ ir pagrindui), abi dalys persidengia. Apklotas su specialiu uždangalu kameros fiksacijai. Apklotas suderinamas su „Versius“ sistema. „Rankos“ dalies apkloto išmatavimai: 
Ilgis: 1980mm ± 25mm
Plotis: 325mm ± 25mm
Pagrindo dalies apkloto išmatavimai: 
Ilgis: 800mm ± 25mm
Plotis: 800mm ± 25mm.</t>
  </si>
  <si>
    <t>5.</t>
  </si>
  <si>
    <t>Ilgas apklotas vizualizacijos konsolei</t>
  </si>
  <si>
    <t>Kameros galvos apklotas</t>
  </si>
  <si>
    <t>Izoliacinis priedas-apklotas</t>
  </si>
  <si>
    <t>Apkloto vienkartinė tarpinė-mova</t>
  </si>
  <si>
    <t>Vienkartinis. Supakuotas atskirose steriliose pakuotėse. Apklotas susideda iš dviejų atskirų dalių („rankai“ ir pagrindui), abi dalys persidengia. Apklotas su specialiu uždangalu kameros fiksacijai. Apklotas suderinamas su „Versius“ sistema. „Rankos“ dalies apkloto išmatavimai: 
Ilgis: 1980mm ± 25mm
Plotis: 325mm ± 25mm
Pagrindo dalies apkloto išmatavimai: 
Ilgis: 960mm ± 25mm
Plotis: 800mm ± 25mm.</t>
  </si>
  <si>
    <t xml:space="preserve">Vienkartinis. Apklotas suderinamas su „Versius“ sistema. Vientisas apklotas su elastiniu distaliniu galu. Elastinis galas tvirtinamas prie optikos. </t>
  </si>
  <si>
    <t>Vienkartinis. Fiksuojamas distaliniame „rankos“ gale, skirtas instrumentų valdymo daliai uždengti.</t>
  </si>
  <si>
    <t>Vienkartinio naudojimo mova. 	Skirta naudoti su robotiniu instrumentu- monopolinėmis žirklėmis.</t>
  </si>
  <si>
    <t>6.</t>
  </si>
  <si>
    <t>7.</t>
  </si>
  <si>
    <t>8.</t>
  </si>
  <si>
    <t>VISO:</t>
  </si>
  <si>
    <t>PVM suma:</t>
  </si>
  <si>
    <t>Firminis priemonių pavadinimas: Standartinis apklotas instrumentų laikymo konsolei
Gamintojas: CMR Surgical
Priemonės kodas gamintojo kataloge: 20101
Supakuota po: 5 vnt</t>
  </si>
  <si>
    <t>Firminis priemonių pavadinimas: Ilgas apklotas instrumentų laikymo konsolei
Gamintojas: CMR Surgical
Priemonės kodas gamintojo kataloge: 20301
Supakuota po: 5 vnt.</t>
  </si>
  <si>
    <t>Firminis priemonių pavadinimas: Standartinis apklotas vizualizacijos konsolei
Gamintojas: CMR Surgical
Priemonės kodas gamintojo kataloge: 20201
Supakuota po: 10 vnt.</t>
  </si>
  <si>
    <t>Firminis priemonių pavadinimas: Ilgas apklotas vizualizacijos konsolei
Gamintojas: CMR Surgical
Priemonės kodas gamintojo kataloge: 20401
Supakuota po: 10 vnt.</t>
  </si>
  <si>
    <t>Firminis priemonių pavadinimas: Kameros galvos apklotas
Gamintojas: CMR Surgical
Priemonės kodas gamintojo kataloge: 20501
Supakuota po: 25 vnt.</t>
  </si>
  <si>
    <t>Firminis priemonių pavadinimas: Izoliacinis priedas-apklotas
Gamintojas: CMR Surgical
Priemonės kodas gamintojo kataloge: 20901
Supakuota po: 100 vnt.</t>
  </si>
  <si>
    <t>Firminis priemonių pavadinimas: Apkloto vienkartinė tarpinė-mova
Gamintojas: CMR Surgical
Priemonės kodas gamintojo kataloge: 10002
Supakuota po: 12 vnt.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</si>
</sst>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9" x14ac:knownFonts="1">
    <font>
      <sz val="11"/>
      <color theme="1"/>
      <name val="Calibri"/>
      <family val="2"/>
      <charset val="186"/>
      <scheme val="minor"/>
    </font>
    <font>
      <b/>
      <sz val="10.5"/>
      <color theme="1"/>
      <name val="Times New Roman"/>
      <family val="1"/>
      <charset val="186"/>
    </font>
    <font>
      <sz val="11"/>
      <color theme="1"/>
      <name val="Times New Roman"/>
      <family val="1"/>
      <charset val="186"/>
    </font>
    <font>
      <sz val="12"/>
      <color theme="1"/>
      <name val="Times New Roman"/>
      <family val="1"/>
      <charset val="186"/>
    </font>
    <font>
      <b/>
      <sz val="11"/>
      <color theme="1"/>
      <name val="Times New Roman"/>
      <family val="1"/>
      <charset val="186"/>
    </font>
    <font>
      <b/>
      <sz val="11"/>
      <color rgb="FF000000"/>
      <name val="Times New Roman"/>
      <family val="1"/>
      <charset val="186"/>
    </font>
    <font>
      <sz val="11"/>
      <color theme="1"/>
      <name val="Calibri"/>
      <family val="2"/>
      <charset val="186"/>
    </font>
    <font>
      <sz val="11"/>
      <color theme="1"/>
      <name val="Calibri"/>
      <family val="2"/>
      <charset val="238"/>
      <scheme val="minor"/>
    </font>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7" fillId="0" borderId="0"/>
    <xf numFmtId="43" fontId="7" fillId="0" borderId="0" applyFont="0" applyFill="0" applyBorder="0" applyAlignment="0" applyProtection="0"/>
    <xf numFmtId="9" fontId="7" fillId="0" borderId="0" applyFont="0" applyFill="0" applyBorder="0" applyAlignment="0" applyProtection="0"/>
    <xf numFmtId="0" fontId="8" fillId="0" borderId="0"/>
    <xf numFmtId="9" fontId="8" fillId="0" borderId="0" applyFont="0" applyFill="0" applyBorder="0" applyAlignment="0" applyProtection="0"/>
  </cellStyleXfs>
  <cellXfs count="21">
    <xf numFmtId="0" fontId="0" fillId="0" borderId="0" xfId="0"/>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2" fillId="0" borderId="1" xfId="0" applyFont="1" applyBorder="1" applyAlignment="1">
      <alignment horizontal="left" vertical="top" wrapText="1"/>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3" fillId="0" borderId="0" xfId="0" applyFont="1" applyAlignment="1">
      <alignment vertical="center"/>
    </xf>
    <xf numFmtId="0" fontId="2" fillId="0" borderId="0" xfId="0" applyFont="1"/>
    <xf numFmtId="0" fontId="2" fillId="0" borderId="0" xfId="0" applyFont="1" applyAlignment="1">
      <alignment horizontal="right"/>
    </xf>
    <xf numFmtId="0" fontId="0" fillId="0" borderId="1" xfId="0" applyBorder="1"/>
    <xf numFmtId="0" fontId="0" fillId="0" borderId="1" xfId="0" applyBorder="1" applyAlignment="1">
      <alignment vertical="top"/>
    </xf>
    <xf numFmtId="0" fontId="2" fillId="0" borderId="1" xfId="0" applyFont="1" applyBorder="1" applyAlignment="1">
      <alignment horizontal="center" vertical="center"/>
    </xf>
    <xf numFmtId="3" fontId="0" fillId="0" borderId="0" xfId="0" applyNumberFormat="1"/>
    <xf numFmtId="4" fontId="2" fillId="0" borderId="1" xfId="0" applyNumberFormat="1" applyFont="1" applyBorder="1" applyAlignment="1">
      <alignment horizontal="center" vertical="center" wrapText="1"/>
    </xf>
    <xf numFmtId="0" fontId="0" fillId="0" borderId="1" xfId="0" applyBorder="1" applyAlignment="1">
      <alignment horizontal="center" vertical="center" wrapText="1"/>
    </xf>
    <xf numFmtId="4" fontId="0" fillId="0" borderId="1" xfId="0" applyNumberFormat="1" applyBorder="1" applyAlignment="1">
      <alignment horizontal="center" vertical="center"/>
    </xf>
    <xf numFmtId="4" fontId="0" fillId="0" borderId="0" xfId="0" applyNumberFormat="1"/>
    <xf numFmtId="0" fontId="3" fillId="0" borderId="0" xfId="0" applyFont="1" applyAlignment="1">
      <alignment horizontal="left" vertical="center" wrapText="1"/>
    </xf>
    <xf numFmtId="0" fontId="4" fillId="0" borderId="0" xfId="0" applyFont="1" applyAlignment="1">
      <alignment horizontal="center"/>
    </xf>
    <xf numFmtId="0" fontId="5" fillId="0" borderId="0" xfId="0" applyFont="1" applyAlignment="1">
      <alignment horizontal="center" vertical="center"/>
    </xf>
    <xf numFmtId="0" fontId="3" fillId="0" borderId="0" xfId="0" applyFont="1" applyAlignment="1">
      <alignment horizontal="left" vertical="top" wrapText="1"/>
    </xf>
  </cellXfs>
  <cellStyles count="6">
    <cellStyle name="Comma 2" xfId="2" xr:uid="{24B71419-17D6-46C0-A2C4-CAEF4720A517}"/>
    <cellStyle name="Normal" xfId="0" builtinId="0"/>
    <cellStyle name="Normal 2" xfId="1" xr:uid="{7115A7F6-70A0-45F8-BB44-00AB0DEBCBFE}"/>
    <cellStyle name="Normalny 2" xfId="4" xr:uid="{9AA1E7A2-2539-4442-80F3-39308FAE455C}"/>
    <cellStyle name="Percent 2" xfId="3" xr:uid="{1103ED7C-4EC4-47B7-A34F-47CB3EEDA154}"/>
    <cellStyle name="Procentowy 2" xfId="5" xr:uid="{770183A2-8D62-442F-B7D9-60458F4F72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20"/>
  <sheetViews>
    <sheetView tabSelected="1" zoomScale="70" zoomScaleNormal="70" workbookViewId="0">
      <selection activeCell="H17" sqref="H17"/>
    </sheetView>
  </sheetViews>
  <sheetFormatPr defaultColWidth="8.85546875" defaultRowHeight="15" x14ac:dyDescent="0.25"/>
  <cols>
    <col min="2" max="2" width="21.140625" customWidth="1"/>
    <col min="3" max="3" width="42.28515625" customWidth="1"/>
    <col min="4" max="4" width="8.140625" customWidth="1"/>
    <col min="5" max="5" width="7.140625" customWidth="1"/>
    <col min="6" max="6" width="22.7109375" customWidth="1"/>
    <col min="7" max="7" width="9.42578125" customWidth="1"/>
    <col min="8" max="8" width="10" customWidth="1"/>
    <col min="9" max="9" width="13.42578125" customWidth="1"/>
    <col min="10" max="10" width="13.7109375" customWidth="1"/>
    <col min="11" max="11" width="11.85546875" customWidth="1"/>
    <col min="12" max="12" width="12.140625" customWidth="1"/>
  </cols>
  <sheetData>
    <row r="1" spans="1:10" x14ac:dyDescent="0.25">
      <c r="J1" s="8" t="s">
        <v>16</v>
      </c>
    </row>
    <row r="2" spans="1:10" x14ac:dyDescent="0.25">
      <c r="A2" s="18" t="s">
        <v>14</v>
      </c>
      <c r="B2" s="18"/>
      <c r="C2" s="18"/>
      <c r="D2" s="18"/>
      <c r="E2" s="18"/>
      <c r="F2" s="18"/>
      <c r="G2" s="18"/>
      <c r="H2" s="18"/>
      <c r="I2" s="18"/>
      <c r="J2" s="18"/>
    </row>
    <row r="3" spans="1:10" x14ac:dyDescent="0.25">
      <c r="A3" s="19" t="s">
        <v>17</v>
      </c>
      <c r="B3" s="19"/>
      <c r="C3" s="19"/>
      <c r="D3" s="19"/>
      <c r="E3" s="19"/>
      <c r="F3" s="19"/>
      <c r="G3" s="19"/>
      <c r="H3" s="19"/>
      <c r="I3" s="19"/>
      <c r="J3" s="19"/>
    </row>
    <row r="4" spans="1:10" ht="18.75" customHeight="1" x14ac:dyDescent="0.25">
      <c r="A4" s="6"/>
      <c r="B4" s="7"/>
      <c r="C4" s="7"/>
      <c r="D4" s="7"/>
      <c r="E4" s="7"/>
      <c r="F4" s="7"/>
      <c r="G4" s="7"/>
      <c r="H4" s="7"/>
      <c r="I4" s="7"/>
      <c r="J4" s="7"/>
    </row>
    <row r="5" spans="1:10" ht="18" customHeight="1" x14ac:dyDescent="0.25">
      <c r="A5" s="6" t="s">
        <v>10</v>
      </c>
      <c r="B5" s="7"/>
      <c r="C5" s="7"/>
      <c r="D5" s="7"/>
      <c r="E5" s="7"/>
      <c r="F5" s="7"/>
      <c r="G5" s="7"/>
      <c r="H5" s="7"/>
      <c r="I5" s="7"/>
      <c r="J5" s="7"/>
    </row>
    <row r="6" spans="1:10" ht="18" customHeight="1" x14ac:dyDescent="0.25">
      <c r="A6" s="6" t="s">
        <v>11</v>
      </c>
      <c r="B6" s="7"/>
      <c r="C6" s="7"/>
      <c r="D6" s="7"/>
      <c r="E6" s="7"/>
      <c r="F6" s="7"/>
      <c r="G6" s="7"/>
      <c r="H6" s="7"/>
      <c r="I6" s="7"/>
      <c r="J6" s="7"/>
    </row>
    <row r="7" spans="1:10" ht="26.25" customHeight="1" x14ac:dyDescent="0.25">
      <c r="A7" s="6" t="s">
        <v>12</v>
      </c>
      <c r="B7" s="7"/>
      <c r="C7" s="7"/>
      <c r="D7" s="7"/>
      <c r="E7" s="7"/>
      <c r="F7" s="7"/>
      <c r="G7" s="7"/>
      <c r="H7" s="7"/>
      <c r="I7" s="7"/>
      <c r="J7" s="7"/>
    </row>
    <row r="8" spans="1:10" ht="24.75" customHeight="1" x14ac:dyDescent="0.25">
      <c r="A8" s="20" t="s">
        <v>13</v>
      </c>
      <c r="B8" s="20"/>
      <c r="C8" s="20"/>
      <c r="D8" s="20"/>
      <c r="E8" s="20"/>
      <c r="F8" s="20"/>
      <c r="G8" s="20"/>
      <c r="H8" s="20"/>
      <c r="I8" s="20"/>
      <c r="J8" s="20"/>
    </row>
    <row r="9" spans="1:10" ht="174.75" customHeight="1" x14ac:dyDescent="0.25">
      <c r="A9" s="17" t="s">
        <v>18</v>
      </c>
      <c r="B9" s="17"/>
      <c r="C9" s="17"/>
      <c r="D9" s="17"/>
      <c r="E9" s="17"/>
      <c r="F9" s="17"/>
      <c r="G9" s="17"/>
      <c r="H9" s="17"/>
      <c r="I9" s="17"/>
      <c r="J9" s="17"/>
    </row>
    <row r="10" spans="1:10" x14ac:dyDescent="0.25">
      <c r="A10" s="7"/>
      <c r="B10" s="7"/>
      <c r="C10" s="7"/>
      <c r="D10" s="7"/>
      <c r="E10" s="7"/>
      <c r="F10" s="7"/>
      <c r="G10" s="7"/>
      <c r="H10" s="7"/>
      <c r="I10" s="7"/>
      <c r="J10" s="7"/>
    </row>
    <row r="11" spans="1:10" ht="67.5" x14ac:dyDescent="0.25">
      <c r="A11" s="1" t="s">
        <v>0</v>
      </c>
      <c r="B11" s="1" t="s">
        <v>15</v>
      </c>
      <c r="C11" s="1" t="s">
        <v>1</v>
      </c>
      <c r="D11" s="2" t="s">
        <v>6</v>
      </c>
      <c r="E11" s="1" t="s">
        <v>2</v>
      </c>
      <c r="F11" s="1" t="s">
        <v>5</v>
      </c>
      <c r="G11" s="1" t="s">
        <v>3</v>
      </c>
      <c r="H11" s="1" t="s">
        <v>7</v>
      </c>
      <c r="I11" s="1" t="s">
        <v>8</v>
      </c>
      <c r="J11" s="1" t="s">
        <v>9</v>
      </c>
    </row>
    <row r="12" spans="1:10" ht="174" customHeight="1" x14ac:dyDescent="0.25">
      <c r="A12" s="3" t="s">
        <v>19</v>
      </c>
      <c r="B12" s="3" t="s">
        <v>20</v>
      </c>
      <c r="C12" s="3" t="s">
        <v>21</v>
      </c>
      <c r="D12" s="5">
        <v>990</v>
      </c>
      <c r="E12" s="5" t="s">
        <v>4</v>
      </c>
      <c r="F12" s="14" t="s">
        <v>42</v>
      </c>
      <c r="G12" s="13">
        <v>73.45</v>
      </c>
      <c r="H12" s="13">
        <v>5</v>
      </c>
      <c r="I12" s="15">
        <f>G12*D12</f>
        <v>72715.5</v>
      </c>
      <c r="J12" s="15">
        <f>I12*1.05</f>
        <v>76351.275000000009</v>
      </c>
    </row>
    <row r="13" spans="1:10" ht="170.1" customHeight="1" x14ac:dyDescent="0.25">
      <c r="A13" s="3" t="s">
        <v>22</v>
      </c>
      <c r="B13" s="3" t="s">
        <v>23</v>
      </c>
      <c r="C13" s="3" t="s">
        <v>24</v>
      </c>
      <c r="D13" s="4">
        <v>990</v>
      </c>
      <c r="E13" s="5" t="s">
        <v>4</v>
      </c>
      <c r="F13" s="14" t="s">
        <v>43</v>
      </c>
      <c r="G13" s="13">
        <v>73.45</v>
      </c>
      <c r="H13" s="13">
        <v>5</v>
      </c>
      <c r="I13" s="15">
        <f t="shared" ref="I13:I18" si="0">G13*D13</f>
        <v>72715.5</v>
      </c>
      <c r="J13" s="15">
        <f t="shared" ref="J13:J18" si="1">I13*1.05</f>
        <v>76351.275000000009</v>
      </c>
    </row>
    <row r="14" spans="1:10" ht="159.94999999999999" customHeight="1" x14ac:dyDescent="0.25">
      <c r="A14" s="3" t="s">
        <v>25</v>
      </c>
      <c r="B14" s="3" t="s">
        <v>26</v>
      </c>
      <c r="C14" s="3" t="s">
        <v>27</v>
      </c>
      <c r="D14" s="4">
        <v>225</v>
      </c>
      <c r="E14" s="5" t="s">
        <v>4</v>
      </c>
      <c r="F14" s="14" t="s">
        <v>44</v>
      </c>
      <c r="G14" s="13">
        <v>62.76</v>
      </c>
      <c r="H14" s="13">
        <v>5</v>
      </c>
      <c r="I14" s="15">
        <f t="shared" si="0"/>
        <v>14121</v>
      </c>
      <c r="J14" s="15">
        <f t="shared" si="1"/>
        <v>14827.050000000001</v>
      </c>
    </row>
    <row r="15" spans="1:10" ht="158.1" customHeight="1" x14ac:dyDescent="0.25">
      <c r="A15" s="3" t="s">
        <v>28</v>
      </c>
      <c r="B15" s="3" t="s">
        <v>29</v>
      </c>
      <c r="C15" s="3" t="s">
        <v>33</v>
      </c>
      <c r="D15" s="11">
        <v>225</v>
      </c>
      <c r="E15" s="11" t="s">
        <v>4</v>
      </c>
      <c r="F15" s="14" t="s">
        <v>45</v>
      </c>
      <c r="G15" s="13">
        <v>62.76</v>
      </c>
      <c r="H15" s="13">
        <v>5</v>
      </c>
      <c r="I15" s="15">
        <f t="shared" si="0"/>
        <v>14121</v>
      </c>
      <c r="J15" s="15">
        <f t="shared" si="1"/>
        <v>14827.050000000001</v>
      </c>
    </row>
    <row r="16" spans="1:10" ht="135" x14ac:dyDescent="0.25">
      <c r="A16" s="10" t="s">
        <v>37</v>
      </c>
      <c r="B16" s="3" t="s">
        <v>30</v>
      </c>
      <c r="C16" s="3" t="s">
        <v>34</v>
      </c>
      <c r="D16" s="11">
        <v>450</v>
      </c>
      <c r="E16" s="11" t="s">
        <v>4</v>
      </c>
      <c r="F16" s="14" t="s">
        <v>46</v>
      </c>
      <c r="G16" s="13">
        <v>19.96</v>
      </c>
      <c r="H16" s="13">
        <v>5</v>
      </c>
      <c r="I16" s="15">
        <f t="shared" si="0"/>
        <v>8982</v>
      </c>
      <c r="J16" s="15">
        <f t="shared" si="1"/>
        <v>9431.1</v>
      </c>
    </row>
    <row r="17" spans="1:10" ht="135" x14ac:dyDescent="0.25">
      <c r="A17" s="10" t="s">
        <v>38</v>
      </c>
      <c r="B17" s="3" t="s">
        <v>31</v>
      </c>
      <c r="C17" s="3" t="s">
        <v>35</v>
      </c>
      <c r="D17" s="11">
        <v>990</v>
      </c>
      <c r="E17" s="11" t="s">
        <v>4</v>
      </c>
      <c r="F17" s="14" t="s">
        <v>47</v>
      </c>
      <c r="G17" s="13">
        <v>55.56</v>
      </c>
      <c r="H17" s="13">
        <v>5</v>
      </c>
      <c r="I17" s="15">
        <f t="shared" si="0"/>
        <v>55004.4</v>
      </c>
      <c r="J17" s="15">
        <f t="shared" si="1"/>
        <v>57754.62</v>
      </c>
    </row>
    <row r="18" spans="1:10" ht="150" x14ac:dyDescent="0.25">
      <c r="A18" s="10" t="s">
        <v>39</v>
      </c>
      <c r="B18" s="3" t="s">
        <v>32</v>
      </c>
      <c r="C18" s="3" t="s">
        <v>36</v>
      </c>
      <c r="D18" s="11">
        <v>990</v>
      </c>
      <c r="E18" s="11" t="s">
        <v>4</v>
      </c>
      <c r="F18" s="14" t="s">
        <v>48</v>
      </c>
      <c r="G18" s="13">
        <v>19.239999999999998</v>
      </c>
      <c r="H18" s="13">
        <v>5</v>
      </c>
      <c r="I18" s="15">
        <f t="shared" si="0"/>
        <v>19047.599999999999</v>
      </c>
      <c r="J18" s="15">
        <f t="shared" si="1"/>
        <v>19999.98</v>
      </c>
    </row>
    <row r="19" spans="1:10" x14ac:dyDescent="0.25">
      <c r="D19" s="12"/>
      <c r="H19" s="9" t="s">
        <v>40</v>
      </c>
      <c r="I19" s="15">
        <f>SUM(I12:I18)</f>
        <v>256707</v>
      </c>
      <c r="J19" s="15">
        <f>SUM(J12:J18)</f>
        <v>269542.34999999998</v>
      </c>
    </row>
    <row r="20" spans="1:10" x14ac:dyDescent="0.25">
      <c r="H20" s="9" t="s">
        <v>41</v>
      </c>
      <c r="I20" s="15">
        <f>J19-I19</f>
        <v>12835.349999999977</v>
      </c>
      <c r="J20" s="16"/>
    </row>
  </sheetData>
  <mergeCells count="4">
    <mergeCell ref="A9:J9"/>
    <mergeCell ref="A2:J2"/>
    <mergeCell ref="A3:J3"/>
    <mergeCell ref="A8:J8"/>
  </mergeCells>
  <pageMargins left="0.7" right="0.7" top="0.75" bottom="0.75" header="0.3" footer="0.3"/>
  <pageSetup paperSize="9" scale="6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D8869283082BD498AA452DB182F3DAE" ma:contentTypeVersion="17" ma:contentTypeDescription="Create a new document." ma:contentTypeScope="" ma:versionID="6437fe91c2330ab571f3a4a94f5a4acf">
  <xsd:schema xmlns:xsd="http://www.w3.org/2001/XMLSchema" xmlns:xs="http://www.w3.org/2001/XMLSchema" xmlns:p="http://schemas.microsoft.com/office/2006/metadata/properties" xmlns:ns2="49aa73c7-48eb-493e-a0e1-3e59701ed8c4" xmlns:ns3="566a6986-1f43-4b64-aee6-dcdab7b219a8" targetNamespace="http://schemas.microsoft.com/office/2006/metadata/properties" ma:root="true" ma:fieldsID="f28c828f1c716224eacf60a6e7b61e24" ns2:_="" ns3:_="">
    <xsd:import namespace="49aa73c7-48eb-493e-a0e1-3e59701ed8c4"/>
    <xsd:import namespace="566a6986-1f43-4b64-aee6-dcdab7b219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LengthInSecond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9aa73c7-48eb-493e-a0e1-3e59701ed8c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75978c2-9d27-4390-8cff-898bfb58d78d" ma:termSetId="09814cd3-568e-fe90-9814-8d621ff8fb84" ma:anchorId="fba54fb3-c3e1-fe81-a776-ca4b69148c4d" ma:open="true" ma:isKeyword="false">
      <xsd:complexType>
        <xsd:sequence>
          <xsd:element ref="pc:Terms" minOccurs="0" maxOccurs="1"/>
        </xsd:sequence>
      </xsd:complex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66a6986-1f43-4b64-aee6-dcdab7b219a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38eace76-f129-4ba5-822f-243fc9eac00c}" ma:internalName="TaxCatchAll" ma:showField="CatchAllData" ma:web="566a6986-1f43-4b64-aee6-dcdab7b219a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66a6986-1f43-4b64-aee6-dcdab7b219a8" xsi:nil="true"/>
    <lcf76f155ced4ddcb4097134ff3c332f xmlns="49aa73c7-48eb-493e-a0e1-3e59701ed8c4">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A17839A3-5FAE-431E-AE32-B59D4048AAA0}"/>
</file>

<file path=customXml/itemProps2.xml><?xml version="1.0" encoding="utf-8"?>
<ds:datastoreItem xmlns:ds="http://schemas.openxmlformats.org/officeDocument/2006/customXml" ds:itemID="{AF0CD624-AF73-4A07-A2AD-DAFB7BB7B629}">
  <ds:schemaRefs>
    <ds:schemaRef ds:uri="http://schemas.microsoft.com/sharepoint/v3/contenttype/forms"/>
  </ds:schemaRefs>
</ds:datastoreItem>
</file>

<file path=customXml/itemProps3.xml><?xml version="1.0" encoding="utf-8"?>
<ds:datastoreItem xmlns:ds="http://schemas.openxmlformats.org/officeDocument/2006/customXml" ds:itemID="{3DD831F1-C068-4EAD-915E-593EA8E55455}">
  <ds:schemaRefs>
    <ds:schemaRef ds:uri="http://schemas.microsoft.com/office/2006/metadata/properties"/>
    <ds:schemaRef ds:uri="http://schemas.microsoft.com/office/infopath/2007/PartnerControls"/>
    <ds:schemaRef ds:uri="3d58b917-f18c-415b-85b6-79ddf2453b0d"/>
    <ds:schemaRef ds:uri="c35a6290-8960-477c-bc50-7d8214aa2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VULSK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Danielius Molis</cp:lastModifiedBy>
  <cp:lastPrinted>2023-08-11T08:12:55Z</cp:lastPrinted>
  <dcterms:created xsi:type="dcterms:W3CDTF">2023-07-27T11:54:06Z</dcterms:created>
  <dcterms:modified xsi:type="dcterms:W3CDTF">2023-10-30T12:10:41Z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0x0101008D8869283082BD498AA452DB182F3DAE</vt:lpwstr>
  </property>
  <property fmtid="{D5CDD505-2E9C-101B-9397-08002B2CF9AE}" pid="3" name="MediaServiceImageTags">
    <vt:lpwstr/>
  </property>
</Properties>
</file>