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xmlns:mc="http://schemas.openxmlformats.org/markup-compatibility/2006">
    <mc:Choice Requires="x15">
      <x15ac:absPath xmlns:x15ac="http://schemas.microsoft.com/office/spreadsheetml/2010/11/ac" url="C:\Users\Admin\Downloads\"/>
    </mc:Choice>
  </mc:AlternateContent>
  <xr:revisionPtr revIDLastSave="0" documentId="13_ncr:1_{70BFC067-DC67-4A98-847A-766A2668E172}" xr6:coauthVersionLast="47" xr6:coauthVersionMax="47" xr10:uidLastSave="{00000000-0000-0000-0000-000000000000}"/>
  <bookViews>
    <workbookView xWindow="-120" yWindow="-120" windowWidth="29040" windowHeight="15840" xr2:uid="{00000000-000D-0000-FFFF-FFFF00000000}"/>
  </bookViews>
  <sheets>
    <sheet name="Žiniaraštis rangovams" sheetId="11" r:id="rId1"/>
    <sheet name="Turto grupės, IMT vnt." sheetId="8" r:id="rId2"/>
  </sheets>
  <definedNames>
    <definedName name="_xlnm._FilterDatabase" localSheetId="1" hidden="1">'Turto grupės, IMT vnt.'!$A$4:$H$236</definedName>
    <definedName name="_xlnm._FilterDatabase" localSheetId="0" hidden="1">'Žiniaraštis rangovams'!$B$2:$E$178</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27" i="11" l="1"/>
  <c r="E153" i="11"/>
  <c r="E9" i="11"/>
  <c r="E8" i="11" s="1"/>
  <c r="E14" i="11"/>
  <c r="E19" i="11"/>
  <c r="E23" i="11"/>
  <c r="E27" i="11"/>
  <c r="E37" i="11"/>
  <c r="E40" i="11"/>
  <c r="E43" i="11"/>
  <c r="E46" i="11"/>
  <c r="E33" i="11"/>
  <c r="E35" i="11"/>
  <c r="E50" i="11"/>
  <c r="E78" i="11"/>
  <c r="E73" i="11"/>
  <c r="E62" i="11"/>
  <c r="E56" i="11"/>
  <c r="E58" i="11"/>
  <c r="E60" i="11"/>
  <c r="E63" i="11"/>
  <c r="E65" i="11"/>
  <c r="E69" i="11"/>
  <c r="E67" i="11" s="1"/>
  <c r="E71" i="11"/>
  <c r="E74" i="11"/>
  <c r="E76" i="11"/>
  <c r="E87" i="11"/>
  <c r="E85" i="11"/>
  <c r="E83" i="11"/>
  <c r="E81" i="11"/>
  <c r="E79" i="11"/>
  <c r="E91" i="11"/>
  <c r="E93" i="11"/>
  <c r="E90" i="11" s="1"/>
  <c r="E96" i="11"/>
  <c r="E98" i="11"/>
  <c r="E101" i="11"/>
  <c r="E100" i="11" s="1"/>
  <c r="E103" i="11"/>
  <c r="E107" i="11"/>
  <c r="E109" i="11"/>
  <c r="E105" i="11" s="1"/>
  <c r="E111" i="11"/>
  <c r="E112" i="11"/>
  <c r="E114" i="11"/>
  <c r="E123" i="11"/>
  <c r="E116" i="11" s="1"/>
  <c r="E121" i="11"/>
  <c r="E119" i="11"/>
  <c r="E117" i="11"/>
  <c r="E130" i="11"/>
  <c r="E129" i="11" s="1"/>
  <c r="E132" i="11"/>
  <c r="E134" i="11"/>
  <c r="E137" i="11"/>
  <c r="E139" i="11"/>
  <c r="E141" i="11"/>
  <c r="E145" i="11"/>
  <c r="E143" i="11" s="1"/>
  <c r="E147" i="11"/>
  <c r="E13" i="11" l="1"/>
  <c r="E95" i="11"/>
  <c r="E89" i="11"/>
  <c r="E32" i="11"/>
  <c r="E31" i="11" s="1"/>
  <c r="E136" i="11"/>
  <c r="E149" i="11"/>
  <c r="E155" i="11"/>
  <c r="E151" i="11" s="1"/>
  <c r="E158" i="11"/>
  <c r="E161" i="11"/>
  <c r="E165" i="11"/>
  <c r="E168" i="11"/>
  <c r="E54" i="11" l="1"/>
  <c r="E157" i="11"/>
  <c r="E173" i="11" l="1"/>
  <c r="E174" i="11" s="1"/>
  <c r="E175"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Jurgita Kuprienė</author>
  </authors>
  <commentList>
    <comment ref="D143" authorId="0" shapeId="0" xr:uid="{DF850932-ECC4-467D-A9D5-B70495E04288}">
      <text>
        <r>
          <rPr>
            <b/>
            <sz val="9"/>
            <color indexed="81"/>
            <rFont val="Tahoma"/>
            <family val="2"/>
          </rPr>
          <t>Jurgita Kuprienė:</t>
        </r>
        <r>
          <rPr>
            <sz val="9"/>
            <color indexed="81"/>
            <rFont val="Tahoma"/>
            <family val="2"/>
          </rPr>
          <t xml:space="preserve">
1. Nuolatinės srovės savų reikmių skydas, kabeliai
2. Kintamos  srovė savų reikmių skydas , kabeliai</t>
        </r>
      </text>
    </comment>
  </commentList>
</comments>
</file>

<file path=xl/sharedStrings.xml><?xml version="1.0" encoding="utf-8"?>
<sst xmlns="http://schemas.openxmlformats.org/spreadsheetml/2006/main" count="1497" uniqueCount="549">
  <si>
    <t>IMT turto grupes pavadinimas</t>
  </si>
  <si>
    <t>1.1</t>
  </si>
  <si>
    <t>Techninis projektas</t>
  </si>
  <si>
    <t>1.2</t>
  </si>
  <si>
    <t>Inžineriniai tyrinėjimai</t>
  </si>
  <si>
    <t>NEMATERIALUSIS TURTAS</t>
  </si>
  <si>
    <t>Programinės įrangos licencijos</t>
  </si>
  <si>
    <t>Programinės įrangos paketai</t>
  </si>
  <si>
    <t>MATERIALUSIS TURTAS</t>
  </si>
  <si>
    <t xml:space="preserve">Pastatai </t>
  </si>
  <si>
    <t>Gamybiniai - technologiniai pastatai</t>
  </si>
  <si>
    <t>Transformatorių pastočių, skirstyklų pastatai</t>
  </si>
  <si>
    <t>Statiniai ir įrenginiai</t>
  </si>
  <si>
    <t>Keliai ir aikštelės</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</si>
  <si>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</si>
  <si>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</si>
  <si>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</si>
  <si>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</si>
  <si>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</si>
  <si>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</si>
  <si>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</si>
  <si>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Oro linija ant gelžbetoninių atramų</t>
  </si>
  <si>
    <t>Oro linija ant metalinių atramų</t>
  </si>
  <si>
    <t>Kabelių linijos</t>
  </si>
  <si>
    <t>Šviesolaidinio ryšio linijos</t>
  </si>
  <si>
    <t>Elektros įrenginiai</t>
  </si>
  <si>
    <t>Lauko ir vidaus skirstyklų elektros įrenginiai</t>
  </si>
  <si>
    <t>Relinės apsaugos ir automatikos elektromechaniniai įrenginiai</t>
  </si>
  <si>
    <t>Relinės apsaugos ir automatikos mikroprocesoriniai įrenginiai</t>
  </si>
  <si>
    <t>RAA prijunginių rekonstravimas ir derinimas</t>
  </si>
  <si>
    <t>Transformatorių pastočių 0,4 kV ir žemesnės įtampos įrenginiai</t>
  </si>
  <si>
    <t>Kiti įrenginiai</t>
  </si>
  <si>
    <t>Transformatorių pastočių akumuliatorių baterijos ir jų įkrovimo įtaisai</t>
  </si>
  <si>
    <t>Mašinos,  įrengimai ir sistemos</t>
  </si>
  <si>
    <t>Elektros agregatai</t>
  </si>
  <si>
    <t xml:space="preserve">Technologiniai kompresoriai </t>
  </si>
  <si>
    <t>Vėdinimo, apšvietimo, gaisro gesinimo sistemos ir įrengimai</t>
  </si>
  <si>
    <t>Oro rinktuvai</t>
  </si>
  <si>
    <t>Siurblinių įrengimai</t>
  </si>
  <si>
    <t>Metalo apdirbimo staklės</t>
  </si>
  <si>
    <t>Darbo įtaisai, įrankiai ir prietaisai</t>
  </si>
  <si>
    <t>Elektros apskaitos prietaisai</t>
  </si>
  <si>
    <t xml:space="preserve">Kiti matavimo ir reguliavimo prietaisai </t>
  </si>
  <si>
    <t>Kompiuterinė technika, orgtechnika ir telekomunikacijų įranga</t>
  </si>
  <si>
    <t>Kompiuterinė technika</t>
  </si>
  <si>
    <t>Ryšių priemonės</t>
  </si>
  <si>
    <t>Biuro orgtechnika</t>
  </si>
  <si>
    <t>Duomenų perdavimo  tinklų įranga</t>
  </si>
  <si>
    <t>Technologinio ir dispečerinio valdymo įrenginiai</t>
  </si>
  <si>
    <t>Telekomunikacijų infrastruktūros įranga</t>
  </si>
  <si>
    <t>Apsauginės ir gaisrinės signalizacijos sistemos</t>
  </si>
  <si>
    <t>Biuro inventorius  ir kitas materialusis turtas</t>
  </si>
  <si>
    <t>Baldai</t>
  </si>
  <si>
    <t>Inventorius ir buitinė technika</t>
  </si>
  <si>
    <t>Kiti įrengimai ir įrankiai</t>
  </si>
  <si>
    <t>Eil.Nr.</t>
  </si>
  <si>
    <t>Ilgalaikio turto grupės kodas</t>
  </si>
  <si>
    <t>Turto grupės pavadinimas</t>
  </si>
  <si>
    <t>Turto grupės aprašymas</t>
  </si>
  <si>
    <t>Įtampa</t>
  </si>
  <si>
    <t>Standartinis turto vieneto, kuriam suteikiamas inventorinis numeris, pavadinimas</t>
  </si>
  <si>
    <t>Ilgalaikio turto savininkas</t>
  </si>
  <si>
    <t>I.</t>
  </si>
  <si>
    <t>I.1</t>
  </si>
  <si>
    <t>Licencija</t>
  </si>
  <si>
    <t>ITTC/SVC/IPC</t>
  </si>
  <si>
    <t>I.2</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</si>
  <si>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</si>
  <si>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</si>
  <si>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</si>
  <si>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</si>
  <si>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</si>
  <si>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</si>
  <si>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</si>
  <si>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</si>
  <si>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</si>
  <si>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</si>
  <si>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</si>
  <si>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</si>
  <si>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</si>
  <si>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</si>
  <si>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</si>
  <si>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II.2.</t>
  </si>
  <si>
    <t>II.2.1</t>
  </si>
  <si>
    <t>Sistemos valdymo pastatas</t>
  </si>
  <si>
    <t>BRS</t>
  </si>
  <si>
    <t>Technologinis pastatas</t>
  </si>
  <si>
    <t>IPC/ITTC</t>
  </si>
  <si>
    <t>Srovės keitiklio valdymo pastatas</t>
  </si>
  <si>
    <t>IPC</t>
  </si>
  <si>
    <t>Srovės keitiklio ventilių pastatas</t>
  </si>
  <si>
    <t>Slėptuvė</t>
  </si>
  <si>
    <t>Stacionarus sandėlis</t>
  </si>
  <si>
    <t>IPC/BRS</t>
  </si>
  <si>
    <t>II.2.2</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</si>
  <si>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</si>
  <si>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</si>
  <si>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</si>
  <si>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</si>
  <si>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</si>
  <si>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</si>
  <si>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</si>
  <si>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</si>
  <si>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</si>
  <si>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</si>
  <si>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</si>
  <si>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</si>
  <si>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</si>
  <si>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</si>
  <si>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</si>
  <si>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</si>
  <si>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</si>
  <si>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</si>
  <si>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</si>
  <si>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</si>
  <si>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</si>
  <si>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</si>
  <si>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</si>
  <si>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</si>
  <si>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</si>
  <si>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Kabeliniai kanalai</t>
  </si>
  <si>
    <t>Apšvietimo bokštai</t>
  </si>
  <si>
    <t>Žaibosaugos bokštai</t>
  </si>
  <si>
    <t>Ryšio antenų bokštai</t>
  </si>
  <si>
    <t>Garažas</t>
  </si>
  <si>
    <t>Dirbtuvės</t>
  </si>
  <si>
    <t>Tualetas</t>
  </si>
  <si>
    <t>Apsaugos ir kontrolės punktas</t>
  </si>
  <si>
    <t>IPC/ITTC/FSS</t>
  </si>
  <si>
    <t>II.3.4.</t>
  </si>
  <si>
    <t>Laikinas sandėlis</t>
  </si>
  <si>
    <t>II.4.</t>
  </si>
  <si>
    <t>II.4.1</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</si>
  <si>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</si>
  <si>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</si>
  <si>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</si>
  <si>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</si>
  <si>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</si>
  <si>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</si>
  <si>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</si>
  <si>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</si>
  <si>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</si>
  <si>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</si>
  <si>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</si>
  <si>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II.4.3</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</si>
  <si>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</si>
  <si>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</si>
  <si>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</si>
  <si>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</si>
  <si>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</si>
  <si>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</si>
  <si>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</si>
  <si>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</si>
  <si>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</si>
  <si>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</si>
  <si>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</si>
  <si>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Lauko skirstyklų įrenginiai</t>
  </si>
  <si>
    <t>Vidaus skirstyklų įrenginiai</t>
  </si>
  <si>
    <t>6 kV</t>
  </si>
  <si>
    <t>II.5.2.</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</si>
  <si>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</si>
  <si>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</si>
  <si>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</si>
  <si>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</si>
  <si>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</si>
  <si>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</si>
  <si>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</si>
  <si>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</si>
  <si>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</si>
  <si>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</si>
  <si>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</si>
  <si>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</si>
  <si>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</si>
  <si>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Kompensacinės ritės, šunto reaktoriai, srovės lyginimo reaktoriai</t>
  </si>
  <si>
    <t>Kompensavimo reaktorius</t>
  </si>
  <si>
    <t>Lyginimo reaktorius</t>
  </si>
  <si>
    <t>II.5.5.</t>
  </si>
  <si>
    <t>Relinės apsaugos, automatikos ir valdymo elektromechaniniai įrenginiai</t>
  </si>
  <si>
    <t>Elektros apskaitos spinta, įskaitant elektromechaninius įrenginius</t>
  </si>
  <si>
    <t>Aukšto dažnio įrenginys</t>
  </si>
  <si>
    <t>II.5.6.</t>
  </si>
  <si>
    <t>Relinės apsaugos, automatikos ir valdymo mikroprocesoriniai įrenginiai</t>
  </si>
  <si>
    <t>II.5.7.</t>
  </si>
  <si>
    <t>Kintamos srovės savų reikmių įrenginiai</t>
  </si>
  <si>
    <t>Nuolatinės srovės savų reikmių įrenginiai</t>
  </si>
  <si>
    <t>II.5.8.</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</si>
  <si>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</si>
  <si>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</si>
  <si>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</si>
  <si>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</si>
  <si>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</si>
  <si>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</si>
  <si>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</si>
  <si>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</si>
  <si>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</si>
  <si>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</si>
  <si>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</si>
  <si>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</si>
  <si>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Akumuliatorių baterija</t>
  </si>
  <si>
    <t>Akumuliatorių įkroviklis</t>
  </si>
  <si>
    <t>II.6.</t>
  </si>
  <si>
    <t>II.6.1.</t>
  </si>
  <si>
    <t>Stacionari elektros stotis</t>
  </si>
  <si>
    <t>Kilnojama elektros stotis</t>
  </si>
  <si>
    <t>Generatorius</t>
  </si>
  <si>
    <t>II.6.2.</t>
  </si>
  <si>
    <t>Suspausto oro kompresoriai - stacionarūs, mobilūs</t>
  </si>
  <si>
    <t>Stacionarus kompresorius</t>
  </si>
  <si>
    <t>Mobilus kompresorius</t>
  </si>
  <si>
    <t>II.6.3.</t>
  </si>
  <si>
    <t>Oro vėdinimo sistema</t>
  </si>
  <si>
    <t>Įrenginių aušinimo sistema</t>
  </si>
  <si>
    <t>Kondicionieriai</t>
  </si>
  <si>
    <t>Teritorijų apšvietimo įrenginiai</t>
  </si>
  <si>
    <t>Gaisro gesinimo sistema</t>
  </si>
  <si>
    <t>II.6.4.</t>
  </si>
  <si>
    <t>Suspausto oro saugojimo talpos, vamzdynai, įskaitant pastotės, skirstyklos suspausto oro vamzdynus</t>
  </si>
  <si>
    <t>Suspausto oro laikymo sistema</t>
  </si>
  <si>
    <t>II.6.5</t>
  </si>
  <si>
    <t>Siurbliai, priešgaisrinių siurblinių įrenginiai, vamzdynai ir kita įranga</t>
  </si>
  <si>
    <t>Siurblinės įrengimai</t>
  </si>
  <si>
    <t>Siurblys</t>
  </si>
  <si>
    <t>II.6.6.</t>
  </si>
  <si>
    <t>Visų tipų metalo apdirbimo staklės</t>
  </si>
  <si>
    <t>Tekinimo staklės</t>
  </si>
  <si>
    <t>Gręžimo staklės</t>
  </si>
  <si>
    <t>Frezavimo staklės</t>
  </si>
  <si>
    <t>Karpymo staklės</t>
  </si>
  <si>
    <t>Lenkimo staklės</t>
  </si>
  <si>
    <t>II.6.7.</t>
  </si>
  <si>
    <t>Specialus matavimo įrenginys</t>
  </si>
  <si>
    <t>Elektrinis matavimo įrenginys</t>
  </si>
  <si>
    <t>II.7.</t>
  </si>
  <si>
    <t>II.7.1.</t>
  </si>
  <si>
    <t>Automatizuota elektros energijos apskaitos sistema
Visi valdikliai (KDV ir MDV)
Elektros skaitikliai</t>
  </si>
  <si>
    <t>Automatizuota elektros energijos apskaitos sistema</t>
  </si>
  <si>
    <t>OPS</t>
  </si>
  <si>
    <t>Ne</t>
  </si>
  <si>
    <t xml:space="preserve">Elektros skaitiklis </t>
  </si>
  <si>
    <t xml:space="preserve">Komercinių duomenų perdavimo valdiklis </t>
  </si>
  <si>
    <t xml:space="preserve">Momentinių duomenų perdavimo valdiklis </t>
  </si>
  <si>
    <t>II.7.2.</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</si>
  <si>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</si>
  <si>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</si>
  <si>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</si>
  <si>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</si>
  <si>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</si>
  <si>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</si>
  <si>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</si>
  <si>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</si>
  <si>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</si>
  <si>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</si>
  <si>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</si>
  <si>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</si>
  <si>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</si>
  <si>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</si>
  <si>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</si>
  <si>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</si>
  <si>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</si>
  <si>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</si>
  <si>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</si>
  <si>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</si>
  <si>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</si>
  <si>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</si>
  <si>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</si>
  <si>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</si>
  <si>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</si>
  <si>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</si>
  <si>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</si>
  <si>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</si>
  <si>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</si>
  <si>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</si>
  <si>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</si>
  <si>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</si>
  <si>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</si>
  <si>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</si>
  <si>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</si>
  <si>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Tarnybinė stotis (Serveris)</t>
  </si>
  <si>
    <t>Nešiojamas kompiuteris</t>
  </si>
  <si>
    <t>ITTC/SVC</t>
  </si>
  <si>
    <t xml:space="preserve">Stacionarus kompiuteris </t>
  </si>
  <si>
    <t>Monitorius</t>
  </si>
  <si>
    <t>Duomenų saugyklos</t>
  </si>
  <si>
    <t>Pokalbių įrašymo įranga</t>
  </si>
  <si>
    <t>SVC</t>
  </si>
  <si>
    <t>II.9.2.</t>
  </si>
  <si>
    <t>Mobilus telefonas (Telefono aparatas)</t>
  </si>
  <si>
    <t>Stacionarus telefonas</t>
  </si>
  <si>
    <t>Dispečerinės darbo vietos ryšio įranga</t>
  </si>
  <si>
    <t>Palydovinio ryšio įranga</t>
  </si>
  <si>
    <t>II.9.3.</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</si>
  <si>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</si>
  <si>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</si>
  <si>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</si>
  <si>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</si>
  <si>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</si>
  <si>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</si>
  <si>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</si>
  <si>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</si>
  <si>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</si>
  <si>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</si>
  <si>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</si>
  <si>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</si>
  <si>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</si>
  <si>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</si>
  <si>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</si>
  <si>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</si>
  <si>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</si>
  <si>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</si>
  <si>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</si>
  <si>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</si>
  <si>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</si>
  <si>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</si>
  <si>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</si>
  <si>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</si>
  <si>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</si>
  <si>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</si>
  <si>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</si>
  <si>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</si>
  <si>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</si>
  <si>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</si>
  <si>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</si>
  <si>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</si>
  <si>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</si>
  <si>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</si>
  <si>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</si>
  <si>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</si>
  <si>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</si>
  <si>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</si>
  <si>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</si>
  <si>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</si>
  <si>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</si>
  <si>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</si>
  <si>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</si>
  <si>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</si>
  <si>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</si>
  <si>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</si>
  <si>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</si>
  <si>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</si>
  <si>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</si>
  <si>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</si>
  <si>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</si>
  <si>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</si>
  <si>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</si>
  <si>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</si>
  <si>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</si>
  <si>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II.10.1.</t>
  </si>
  <si>
    <t>Audio/video konferencinė įranga</t>
  </si>
  <si>
    <t>Specializuotos darbo vietos baldai</t>
  </si>
  <si>
    <t>Darbo vietos baldai</t>
  </si>
  <si>
    <t>Posėdžių salės baldai</t>
  </si>
  <si>
    <t>Virtuvės baldai su įranga</t>
  </si>
  <si>
    <t>Poilsio vietos baldai</t>
  </si>
  <si>
    <t>Spinta</t>
  </si>
  <si>
    <t>Seifas</t>
  </si>
  <si>
    <t>Darbo kėdė</t>
  </si>
  <si>
    <t>II.10.2.</t>
  </si>
  <si>
    <t>Šaldytuvas</t>
  </si>
  <si>
    <t>Šaldiklis</t>
  </si>
  <si>
    <t>Kavos aparatas</t>
  </si>
  <si>
    <t>Televizorius</t>
  </si>
  <si>
    <t>Fotoaparatas</t>
  </si>
  <si>
    <t>Vaizdo kamera</t>
  </si>
  <si>
    <t>II.10.3.</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</si>
  <si>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</si>
  <si>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</si>
  <si>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</si>
  <si>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</si>
  <si>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</si>
  <si>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</si>
  <si>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Izoliacinė lazda</t>
  </si>
  <si>
    <t>Kopėčios</t>
  </si>
  <si>
    <t>Paukščių apsaugos priemonė</t>
  </si>
  <si>
    <t>Plaukiojantys įspėjamieji plūdurai</t>
  </si>
  <si>
    <t>Medžiagos</t>
  </si>
  <si>
    <t>Transportavimas</t>
  </si>
  <si>
    <t>Laidai</t>
  </si>
  <si>
    <t>Linijinė armatūra</t>
  </si>
  <si>
    <t>Montavimo darbai</t>
  </si>
  <si>
    <t>Montavimas</t>
  </si>
  <si>
    <t>Bandymai/matavimai</t>
  </si>
  <si>
    <t>Srovės transformatoriai</t>
  </si>
  <si>
    <t>Įtampos transformatoriai</t>
  </si>
  <si>
    <t>Sumontavimas</t>
  </si>
  <si>
    <t>Įrenginiai</t>
  </si>
  <si>
    <t>Spintos</t>
  </si>
  <si>
    <t>RAA terminalai</t>
  </si>
  <si>
    <t>Antrinės grandinės ir gnybtynai</t>
  </si>
  <si>
    <t>Prijunginio RAA montavimas</t>
  </si>
  <si>
    <t>Prijunginio RAA derinimas</t>
  </si>
  <si>
    <t>Baterijų įkroviliai</t>
  </si>
  <si>
    <t>Derinimas ir bandymai</t>
  </si>
  <si>
    <t>Bandymai ir matavimai</t>
  </si>
  <si>
    <t>Darbo užmokestis ir pridėtinės išlaidos</t>
  </si>
  <si>
    <t>Mašinų ir mechanizmų darbas</t>
  </si>
  <si>
    <t>Laikančios konstrukcijos metalinė dalis</t>
  </si>
  <si>
    <t>Laikančios konstrukcijos gelžbetoninė dalis</t>
  </si>
  <si>
    <t>ŠK užvedimas</t>
  </si>
  <si>
    <t xml:space="preserve"> Medžiagos</t>
  </si>
  <si>
    <t xml:space="preserve">Medžiagos </t>
  </si>
  <si>
    <t xml:space="preserve">Keliai ir aikštelės </t>
  </si>
  <si>
    <t>Įrenginių ir jų laikančių konstrukcijų demontavimas, utilizavimas</t>
  </si>
  <si>
    <t>Srovės transformatoriai sumontavimas ir bandymai/matavimai</t>
  </si>
  <si>
    <t>Įtampos transformatoriai sumontavimas ir bandymai/matavimai</t>
  </si>
  <si>
    <t>Šynolaidžių ir laikančių konstrukcijų sumontavimas</t>
  </si>
  <si>
    <t>Šynolaidis</t>
  </si>
  <si>
    <t>Įžeminimo kontūro įrengimas</t>
  </si>
  <si>
    <t>Elektros generatorius ir montavimo darbai</t>
  </si>
  <si>
    <t>Saulės elektrinė ir montavimo darbai</t>
  </si>
  <si>
    <t>Darbo projektas</t>
  </si>
  <si>
    <t>RAA mikroprocesoriniai įrenginiai</t>
  </si>
  <si>
    <t>Kaina, Eur be PVM</t>
  </si>
  <si>
    <t>Duomenų perdavimo tinklų įranga</t>
  </si>
  <si>
    <t>Nutolusių TP RAA derinimo darbai</t>
  </si>
  <si>
    <t>Turto grupės finansinėse ataskaitose</t>
  </si>
  <si>
    <t>Objektas</t>
  </si>
  <si>
    <t>Minimali įsigijimo savikaina (Eur)</t>
  </si>
  <si>
    <t>Finansinei apskaitai (metais)</t>
  </si>
  <si>
    <t>Mokestinei apskaitai (metais)</t>
  </si>
  <si>
    <t>Inventorizacijos būdas</t>
  </si>
  <si>
    <t>Patentai ir licencijos</t>
  </si>
  <si>
    <t>3</t>
  </si>
  <si>
    <t>Vietoje</t>
  </si>
  <si>
    <t>Programinė įranga</t>
  </si>
  <si>
    <t>5</t>
  </si>
  <si>
    <t>Tipiniai techniniai projektai, darbo projektai, darbų vykdymo technologiniai projektai, sprendinių sąvadai</t>
  </si>
  <si>
    <t xml:space="preserve">Techninis projektas
</t>
  </si>
  <si>
    <t>IPC/AĮNSJS</t>
  </si>
  <si>
    <t>4</t>
  </si>
  <si>
    <t>Darbų vykdymo technologinis projektas</t>
  </si>
  <si>
    <t>Sprendinių sąvadas</t>
  </si>
  <si>
    <t>-</t>
  </si>
  <si>
    <t>SPPS/IPC</t>
  </si>
  <si>
    <t>Pastatai</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</si>
  <si>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</si>
  <si>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Sinchroninio kompensatoriaus pastatas</t>
  </si>
  <si>
    <t>IPC/BRS/AĮNSJS</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</si>
  <si>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</si>
  <si>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</si>
  <si>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Statiniai ir mašinos</t>
  </si>
  <si>
    <t>Transformatorių pastočių, keitiklių ir sinchroninių kompensatorių stočių pastatuose esantys vandens valymo įrenginiai</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</si>
  <si>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</si>
  <si>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</si>
  <si>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</si>
  <si>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</si>
  <si>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</si>
  <si>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Laikinas sandėlis, stoginė</t>
  </si>
  <si>
    <t>Stoginė</t>
  </si>
  <si>
    <t>Dispečerinio valdymo sistema</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</si>
  <si>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</si>
  <si>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</si>
  <si>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</si>
  <si>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Kabelių linija, įskaitant kabelius, statinius, kabelinius lovius ir kt. linijos priklausinius, tarp 110 - 400 kv transformatorių pastočių, keitiklių, keitiklių, sinchroninių kompensatorių stočių 110-400 kV oro linijų kabelių intarpai virš 100 m ilgio</t>
  </si>
  <si>
    <t xml:space="preserve">400 - 3 kv transformatorių pastočių, skirstyklų, srovės keitiklių, sinchroninių kompensatorių pirminiai (pagrindiniai) elektros įrenginiai, su laikančiais pamatais, atramomis, portalais </t>
  </si>
  <si>
    <t>17,7 kV</t>
  </si>
  <si>
    <t>3 kV</t>
  </si>
  <si>
    <t xml:space="preserve"> Nuolatinės srovės keitiklių įrenginiai.</t>
  </si>
  <si>
    <t>AĮNSJS</t>
  </si>
  <si>
    <t>Reaktoriai, kompensavimo įrenginiai</t>
  </si>
  <si>
    <t>Sinchroninių kompensatorių įrenginiai</t>
  </si>
  <si>
    <t>Sinchroninis kompensatorius</t>
  </si>
  <si>
    <t>Smagratis</t>
  </si>
  <si>
    <t>Izoliuotosios šynos</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</si>
  <si>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</si>
  <si>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mikroprocesorinių įrenginių spintos su elektromechaniniais įrenginiais</t>
  </si>
  <si>
    <t>Skirstyklų, sinchroninio kompensatoriaus ir srovės keitiklių relinės apsaugos, automatikos ir valdymo mikroprocesoriniai įrenginiai (išskyrus sumontuotus narveliuose), įskaitant įrenginių ir gnybtynų sumontavimo spintas bei antrinių grandinių kabelius</t>
  </si>
  <si>
    <t>Gnybtynų spintos</t>
  </si>
  <si>
    <t>Paleidimo sistema</t>
  </si>
  <si>
    <t>Žadinimo sistema</t>
  </si>
  <si>
    <t>Valdymo sistema</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</si>
  <si>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</si>
  <si>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</si>
  <si>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</si>
  <si>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</si>
  <si>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Energijos kaupiklis</t>
  </si>
  <si>
    <t>Energijos kaupiklio valdymo įrenginys</t>
  </si>
  <si>
    <t>Stacionarios, kilnojamos elektros stotys, mobilūs elektros generatoriai, atsinaujinančios energijos šaltiniai</t>
  </si>
  <si>
    <t>IPC/SVC/AĮNSJS</t>
  </si>
  <si>
    <t>Saulės energijos elektrinė</t>
  </si>
  <si>
    <t>Energijos kaupimo baterija</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</si>
  <si>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</si>
  <si>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10</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</si>
  <si>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</si>
  <si>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</si>
  <si>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</si>
  <si>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</si>
  <si>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</si>
  <si>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Specialūs remonto ir diagnostikos įrenginiai</t>
  </si>
  <si>
    <t>Įrenginiai skirti pagrindinių tinklo, sinchroninių kompensatorių įrenginių, linijų remontui, parametrų dydžių nustatymo prietaisai,autotransformatorių/transformatorių monitoringo sistemos</t>
  </si>
  <si>
    <t>Specialus remonto įrenginys</t>
  </si>
  <si>
    <t>Autotransformatorių/transformatorių monitoringo sistemos</t>
  </si>
  <si>
    <t>Elektros kokybės analizatorius</t>
  </si>
  <si>
    <t>Manometrai, vakuumetrai, traukomačiai, matuokliai - lygio, slėgio ir kitų terpių būsenų (išskyrus sumontuotus įrenginiuose). Dronai, žiūronai</t>
  </si>
  <si>
    <t>Termovizorius</t>
  </si>
  <si>
    <t>Alyvos kokybės nustatymo prietaisas</t>
  </si>
  <si>
    <t>Hromotografas</t>
  </si>
  <si>
    <t>Dronas</t>
  </si>
  <si>
    <t>Žiūronai</t>
  </si>
  <si>
    <t>BRS/Kiti padaliniai</t>
  </si>
  <si>
    <t>6(10)</t>
  </si>
  <si>
    <t>5(10)</t>
  </si>
  <si>
    <t>Kitas materialus turtas</t>
  </si>
  <si>
    <t>ITTC/ FSS/AĮNSJS</t>
  </si>
  <si>
    <t>ITT monitoringo sistemos</t>
  </si>
  <si>
    <t>ITTC/SVC/AĮNSJS</t>
  </si>
  <si>
    <t>ITTC/AĮNSJS</t>
  </si>
  <si>
    <t>BRS/ ITTC/AĮNSJS</t>
  </si>
  <si>
    <t>8</t>
  </si>
  <si>
    <t>Anti DDoS  įrenginys</t>
  </si>
  <si>
    <t>Vaizdo stebėjimo/monitoringo sistemos</t>
  </si>
  <si>
    <t>Vaizdo stebėjimo kameros, vaizdo įrašymo įrenginiai, laikmenų masyvai</t>
  </si>
  <si>
    <t>Vaizdo stebėjimo sistema</t>
  </si>
  <si>
    <t>Kitas materialusis turtas</t>
  </si>
  <si>
    <t>BRS/SVC/AĮNSJS/Kiti padaliniai</t>
  </si>
  <si>
    <t>BRS/AĮNSJS/Kiti padaliniai</t>
  </si>
  <si>
    <t>BRS/AĮNSJS/Kiti padalinai</t>
  </si>
  <si>
    <t>BRS/OPS/Kiti padaliniai</t>
  </si>
  <si>
    <t>Sandėlio lentynos</t>
  </si>
  <si>
    <t>Sportinis inventorius</t>
  </si>
  <si>
    <t>Mokymo priemonės ir medicininė įranga</t>
  </si>
  <si>
    <t>Defibriliatorius</t>
  </si>
  <si>
    <t>DSAS/AĮNSJS</t>
  </si>
  <si>
    <t>Akių plovimo prietaisas</t>
  </si>
  <si>
    <t>Speciali mokymo priemonė</t>
  </si>
  <si>
    <t>Speciali medicininė priemonė</t>
  </si>
  <si>
    <t>IPC/DSAS/AĮNSJS</t>
  </si>
  <si>
    <t>bei Ilgalaikio materialiojo ir nematerialiojo turto nusidėvėjimo (amortizacijos) normatyvai, (tiesinis metodas) taikomi nuo 2023-01-01</t>
  </si>
  <si>
    <t xml:space="preserve">LITGRID AB Ilgalaikio materialiojo ir nematerialiojo turto apskaitos tvarkos aprašo
1 priedas </t>
  </si>
  <si>
    <t xml:space="preserve">Turto grupių ir turto vienetų klasifikatorius </t>
  </si>
  <si>
    <t>Demontavimo darbai</t>
  </si>
  <si>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</si>
  <si>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Kombinuoti transformatoriai</t>
  </si>
  <si>
    <t>Kombinuotų transformatorių sumontavimas ir bandymai/matavimai</t>
  </si>
  <si>
    <t>Šviesolaidinio ryšio linijos ir montavimo darbai</t>
  </si>
  <si>
    <t>110/10 KV ŠVENTOSIOS TP 110 KV SKIRSTYKLOS REKONSTRAVIMO SU RYŠIO BOKŠTU</t>
  </si>
  <si>
    <t>110 kV matavimo transformatoriai su dujų, nesukeliančių visuotinio atšilimo izoliacija</t>
  </si>
  <si>
    <t>110 kV jungtuvas su dujų, nesukeliančių visuotinio atšilimo izoliacija</t>
  </si>
  <si>
    <t>110 kV jungtuvo sumontavimas ir bandymai/matavimai</t>
  </si>
  <si>
    <t>110 kV skyriklis</t>
  </si>
  <si>
    <t>110 kV skyriklių sumontavimas ir bandymai/matavimai</t>
  </si>
  <si>
    <t>110 kV matavimo transformatorių sumontavimas ir bandymai/matavimai</t>
  </si>
  <si>
    <t>110 kV viršįtampių ribotuvų sumontavimas ir bandymai/matavimai</t>
  </si>
  <si>
    <t>110 kV viršįtampių ribotuvai</t>
  </si>
  <si>
    <t>Pilnos komplektacijos RAA spinta. 110 kV ir t.t. apsaugos ir montavimas</t>
  </si>
  <si>
    <t>Elektros apskaitos prietaisai (demontavimo ir montavimo darbai)</t>
  </si>
  <si>
    <t>Ryšio antenų bokštas</t>
  </si>
  <si>
    <t>(110 kV) OL laidai su montavimo ir demontavimo darbais</t>
  </si>
  <si>
    <t>Pasiūlymo kaina, Eur be PVM</t>
  </si>
  <si>
    <t>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</si>
</sst>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37"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b/>
      <sz val="11"/>
      <name val="Trebuchet MS"/>
      <family val="2"/>
      <charset val="186"/>
    </font>
    <font>
      <sz val="11"/>
      <color theme="1"/>
      <name val="Trebuchet MS"/>
      <family val="2"/>
      <charset val="186"/>
    </font>
    <font>
      <b/>
      <sz val="11"/>
      <color theme="1"/>
      <name val="Trebuchet MS"/>
      <family val="2"/>
      <charset val="186"/>
    </font>
    <font>
      <sz val="9"/>
      <color indexed="81"/>
      <name val="Tahoma"/>
      <family val="2"/>
    </font>
    <font>
      <b/>
      <sz val="9"/>
      <color indexed="81"/>
      <name val="Tahoma"/>
      <family val="2"/>
    </font>
    <font>
      <b/>
      <sz val="8"/>
      <color rgb="FFFF0000"/>
      <name val="Trebuchet MS"/>
      <family val="2"/>
      <charset val="186"/>
    </font>
    <font>
      <b/>
      <i/>
      <sz val="8"/>
      <name val="Trebuchet MS"/>
      <family val="2"/>
      <charset val="186"/>
    </font>
    <font>
      <strike/>
      <sz val="8"/>
      <name val="Trebuchet MS"/>
      <family val="2"/>
      <charset val="186"/>
    </font>
    <font>
      <b/>
      <sz val="11"/>
      <name val="Trebuchet MS"/>
      <family val="2"/>
    </font>
    <font>
      <b/>
      <sz val="12"/>
      <name val="Trebuchet MS"/>
      <family val="2"/>
      <charset val="186"/>
    </font>
    <font>
      <b/>
      <sz val="11"/>
      <color theme="1"/>
      <name val="Trebuchet MS"/>
      <family val="2"/>
    </font>
    <font>
      <b/>
      <sz val="12"/>
      <color theme="1"/>
      <name val="Trebuchet MS"/>
      <family val="2"/>
    </font>
    <font>
      <sz val="11"/>
      <color rgb="FFFF0000"/>
      <name val="Calibri"/>
      <family val="2"/>
      <charset val="186"/>
      <scheme val="minor"/>
    </font>
    <font>
      <sz val="11"/>
      <name val="Trebuchet MS"/>
      <family val="2"/>
    </font>
    <font>
      <sz val="11"/>
      <color rgb="FF000000"/>
      <name val="Trebuchet MS"/>
      <family val="2"/>
    </font>
    <font>
      <b/>
      <sz val="12"/>
      <name val="Trebuchet MS"/>
      <family val="2"/>
    </font>
    <font>
      <b/>
      <sz val="11"/>
      <color rgb="FF000000"/>
      <name val="Trebuchet MS"/>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s>
  <cellStyleXfs count="5">
    <xf numFmtId="0" fontId="0" fillId="0" borderId="0"/>
    <xf numFmtId="0" fontId="5" fillId="0" borderId="0"/>
    <xf numFmtId="0" fontId="12" fillId="0" borderId="0"/>
    <xf numFmtId="0" fontId="5" fillId="0" borderId="0"/>
    <xf numFmtId="43" fontId="18" fillId="0" borderId="0" applyFont="0" applyFill="0" applyBorder="0" applyAlignment="0" applyProtection="0"/>
  </cellStyleXfs>
  <cellXfs count="237">
    <xf numFmtId="0" fontId="0" fillId="0" borderId="0" xfId="0"/>
    <xf numFmtId="0" fontId="1" fillId="0" borderId="0" xfId="0" applyFont="1" applyAlignment="1">
      <alignment horizontal="center" vertical="center"/>
    </xf>
    <xf numFmtId="0" fontId="8" fillId="0" borderId="0" xfId="0" applyFont="1"/>
    <xf numFmtId="164" fontId="1" fillId="0" borderId="6" xfId="0" applyNumberFormat="1" applyFont="1" applyBorder="1" applyAlignment="1">
      <alignment horizontal="center" vertical="center"/>
    </xf>
    <xf numFmtId="0" fontId="1" fillId="0" borderId="6" xfId="0" applyFont="1" applyBorder="1" applyAlignment="1">
      <alignment horizontal="center" vertical="center"/>
    </xf>
    <xf numFmtId="49"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64" fontId="11" fillId="6"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8"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0" fillId="3" borderId="0" xfId="0" applyFill="1"/>
    <xf numFmtId="0" fontId="21" fillId="0" borderId="0" xfId="0" applyFont="1" applyAlignment="1">
      <alignment horizontal="left" vertical="center"/>
    </xf>
    <xf numFmtId="0" fontId="19" fillId="0" borderId="0" xfId="0" applyFont="1"/>
    <xf numFmtId="164" fontId="7" fillId="4"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19" fillId="3" borderId="1" xfId="0" applyFont="1" applyFill="1" applyBorder="1" applyAlignment="1">
      <alignment vertical="center" wrapText="1"/>
    </xf>
    <xf numFmtId="0" fontId="19" fillId="0" borderId="1" xfId="0" applyFont="1" applyBorder="1" applyAlignment="1">
      <alignment vertical="center" wrapText="1"/>
    </xf>
    <xf numFmtId="0" fontId="19" fillId="2" borderId="1" xfId="0" applyFont="1" applyFill="1" applyBorder="1" applyAlignment="1">
      <alignment horizontal="right" vertical="center" wrapText="1"/>
    </xf>
    <xf numFmtId="164" fontId="6" fillId="6" borderId="1" xfId="0" applyNumberFormat="1" applyFont="1" applyFill="1" applyBorder="1" applyAlignment="1">
      <alignment horizontal="center" vertical="center" wrapText="1"/>
    </xf>
    <xf numFmtId="0" fontId="22" fillId="6" borderId="1" xfId="0" applyFont="1" applyFill="1" applyBorder="1" applyAlignment="1">
      <alignment horizontal="center" vertical="center"/>
    </xf>
    <xf numFmtId="0" fontId="21" fillId="0" borderId="0" xfId="0" applyFont="1" applyAlignment="1">
      <alignment horizontal="center" vertical="center"/>
    </xf>
    <xf numFmtId="0" fontId="7" fillId="7" borderId="1" xfId="0" applyFont="1" applyFill="1" applyBorder="1" applyAlignment="1">
      <alignment horizontal="center" vertical="center"/>
    </xf>
    <xf numFmtId="164" fontId="7" fillId="0" borderId="1" xfId="0" applyNumberFormat="1" applyFont="1" applyBorder="1" applyAlignment="1">
      <alignment horizontal="center" vertical="center" wrapText="1"/>
    </xf>
    <xf numFmtId="164" fontId="19" fillId="5" borderId="1" xfId="0" applyNumberFormat="1" applyFont="1" applyFill="1" applyBorder="1" applyAlignment="1">
      <alignment horizontal="center" vertical="center" wrapText="1"/>
    </xf>
    <xf numFmtId="0" fontId="21" fillId="2" borderId="1" xfId="0" applyFont="1" applyFill="1" applyBorder="1" applyAlignment="1">
      <alignment horizontal="right" vertical="center" wrapText="1"/>
    </xf>
    <xf numFmtId="0" fontId="0" fillId="3" borderId="0" xfId="0" applyFill="1" applyAlignment="1">
      <alignment horizontal="center" vertical="center"/>
    </xf>
    <xf numFmtId="0" fontId="0" fillId="0" borderId="0" xfId="0" applyAlignment="1">
      <alignment horizontal="center" vertical="center"/>
    </xf>
    <xf numFmtId="0" fontId="11"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6"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9" fillId="0" borderId="0" xfId="0" applyFont="1" applyAlignment="1">
      <alignment horizontal="center" vertical="center"/>
    </xf>
    <xf numFmtId="49"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10" fillId="0" borderId="6" xfId="0" applyFont="1" applyBorder="1" applyAlignment="1">
      <alignment horizontal="center" vertical="center"/>
    </xf>
    <xf numFmtId="49" fontId="4"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6" borderId="1" xfId="0" quotePrefix="1" applyNumberFormat="1" applyFont="1" applyFill="1" applyBorder="1" applyAlignment="1">
      <alignment horizontal="center" vertical="center" wrapText="1"/>
    </xf>
    <xf numFmtId="0" fontId="13" fillId="6" borderId="1" xfId="0" applyFont="1" applyFill="1" applyBorder="1" applyAlignment="1">
      <alignment horizontal="center" vertical="center"/>
    </xf>
    <xf numFmtId="49" fontId="11" fillId="6"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11" fillId="6" borderId="1" xfId="0" applyNumberFormat="1" applyFont="1" applyFill="1" applyBorder="1" applyAlignment="1">
      <alignment horizontal="center" vertical="center" wrapText="1"/>
    </xf>
    <xf numFmtId="0" fontId="27"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11" fillId="6" borderId="1"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xf>
    <xf numFmtId="0" fontId="13" fillId="6" borderId="1" xfId="0" applyFont="1" applyFill="1" applyBorder="1" applyAlignment="1">
      <alignment horizontal="center" vertical="center" wrapText="1"/>
    </xf>
    <xf numFmtId="49" fontId="1" fillId="0" borderId="6" xfId="0" applyNumberFormat="1" applyFont="1" applyBorder="1" applyAlignment="1">
      <alignment horizontal="left" vertical="center"/>
    </xf>
    <xf numFmtId="0" fontId="0" fillId="0" borderId="0" xfId="0" applyAlignment="1">
      <alignment vertical="center"/>
    </xf>
    <xf numFmtId="0" fontId="19" fillId="0" borderId="0" xfId="0" applyFont="1" applyAlignment="1">
      <alignment horizontal="right"/>
    </xf>
    <xf numFmtId="0" fontId="19" fillId="3" borderId="1" xfId="0" applyFont="1" applyFill="1" applyBorder="1" applyAlignment="1">
      <alignment horizontal="left" vertical="center" wrapText="1"/>
    </xf>
    <xf numFmtId="2" fontId="0" fillId="0" borderId="0" xfId="0" applyNumberFormat="1"/>
    <xf numFmtId="0" fontId="28" fillId="8" borderId="1" xfId="0" applyFont="1" applyFill="1" applyBorder="1" applyAlignment="1">
      <alignment vertical="center" wrapText="1"/>
    </xf>
    <xf numFmtId="0" fontId="20" fillId="8" borderId="1" xfId="0" applyFont="1" applyFill="1" applyBorder="1" applyAlignment="1">
      <alignment vertical="center" wrapText="1"/>
    </xf>
    <xf numFmtId="0" fontId="22" fillId="8" borderId="1" xfId="0" applyFont="1" applyFill="1" applyBorder="1" applyAlignment="1">
      <alignment vertical="center" wrapText="1"/>
    </xf>
    <xf numFmtId="0" fontId="22" fillId="8" borderId="1" xfId="0" applyFont="1" applyFill="1" applyBorder="1" applyAlignment="1">
      <alignment vertical="top"/>
    </xf>
    <xf numFmtId="0" fontId="30" fillId="8" borderId="1" xfId="0" applyFont="1" applyFill="1" applyBorder="1" applyAlignment="1">
      <alignment vertical="center" wrapText="1"/>
    </xf>
    <xf numFmtId="0" fontId="0" fillId="0" borderId="0" xfId="0" applyAlignment="1">
      <alignment horizontal="center"/>
    </xf>
    <xf numFmtId="0" fontId="32" fillId="3" borderId="0" xfId="0" applyFont="1" applyFill="1"/>
    <xf numFmtId="3" fontId="22" fillId="4" borderId="1" xfId="4" applyNumberFormat="1" applyFont="1" applyFill="1" applyBorder="1" applyAlignment="1">
      <alignment horizontal="right" vertical="center" wrapText="1"/>
    </xf>
    <xf numFmtId="3" fontId="30" fillId="8" borderId="1" xfId="4" applyNumberFormat="1" applyFont="1" applyFill="1" applyBorder="1" applyAlignment="1">
      <alignment horizontal="right" vertical="center" wrapText="1"/>
    </xf>
    <xf numFmtId="3" fontId="21" fillId="2" borderId="1" xfId="4" applyNumberFormat="1" applyFont="1" applyFill="1" applyBorder="1" applyAlignment="1">
      <alignment horizontal="right" vertical="center" wrapText="1"/>
    </xf>
    <xf numFmtId="3" fontId="29" fillId="6" borderId="1" xfId="4" applyNumberFormat="1" applyFont="1" applyFill="1" applyBorder="1" applyAlignment="1">
      <alignment horizontal="right" vertical="center"/>
    </xf>
    <xf numFmtId="3" fontId="19" fillId="2" borderId="1" xfId="4" applyNumberFormat="1" applyFont="1" applyFill="1" applyBorder="1" applyAlignment="1">
      <alignment horizontal="right" vertical="center" wrapText="1"/>
    </xf>
    <xf numFmtId="3" fontId="28" fillId="8" borderId="1" xfId="4" applyNumberFormat="1" applyFont="1" applyFill="1" applyBorder="1" applyAlignment="1">
      <alignment horizontal="right" vertical="center" wrapText="1"/>
    </xf>
    <xf numFmtId="3" fontId="19" fillId="3" borderId="1" xfId="4" applyNumberFormat="1" applyFont="1" applyFill="1" applyBorder="1" applyAlignment="1">
      <alignment horizontal="right" vertical="center" wrapText="1"/>
    </xf>
    <xf numFmtId="3" fontId="19" fillId="8" borderId="1" xfId="4" applyNumberFormat="1" applyFont="1" applyFill="1" applyBorder="1" applyAlignment="1">
      <alignment horizontal="right" vertical="center" wrapText="1"/>
    </xf>
    <xf numFmtId="0" fontId="21"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164" fontId="34" fillId="5" borderId="1" xfId="0" applyNumberFormat="1" applyFont="1" applyFill="1" applyBorder="1" applyAlignment="1">
      <alignment horizontal="center" vertical="center" wrapText="1"/>
    </xf>
    <xf numFmtId="0" fontId="33" fillId="3" borderId="1" xfId="0" applyFont="1" applyFill="1" applyBorder="1" applyAlignment="1">
      <alignment vertical="center" wrapText="1"/>
    </xf>
    <xf numFmtId="3" fontId="33" fillId="8" borderId="1" xfId="4" applyNumberFormat="1" applyFont="1" applyFill="1" applyBorder="1" applyAlignment="1">
      <alignment horizontal="right" vertical="center" wrapText="1"/>
    </xf>
    <xf numFmtId="3" fontId="19" fillId="2" borderId="1" xfId="0" applyNumberFormat="1" applyFont="1" applyFill="1" applyBorder="1" applyAlignment="1">
      <alignment horizontal="right" vertical="center" wrapText="1"/>
    </xf>
    <xf numFmtId="4" fontId="35" fillId="2" borderId="1" xfId="4" applyNumberFormat="1" applyFont="1" applyFill="1" applyBorder="1" applyAlignment="1">
      <alignment horizontal="right" vertical="center" wrapText="1"/>
    </xf>
    <xf numFmtId="3" fontId="35" fillId="7" borderId="1" xfId="4" applyNumberFormat="1" applyFont="1" applyFill="1" applyBorder="1" applyAlignment="1">
      <alignment horizontal="right" vertical="center" wrapText="1"/>
    </xf>
    <xf numFmtId="3" fontId="35" fillId="6" borderId="1" xfId="4" applyNumberFormat="1" applyFont="1" applyFill="1" applyBorder="1" applyAlignment="1">
      <alignment horizontal="right" vertical="center" wrapText="1"/>
    </xf>
    <xf numFmtId="4" fontId="28" fillId="2" borderId="1" xfId="4" applyNumberFormat="1" applyFont="1" applyFill="1" applyBorder="1" applyAlignment="1">
      <alignment horizontal="right" vertical="center" wrapText="1"/>
    </xf>
    <xf numFmtId="4" fontId="28" fillId="2" borderId="1" xfId="4" applyNumberFormat="1" applyFont="1" applyFill="1" applyBorder="1" applyAlignment="1">
      <alignment horizontal="right" vertical="center"/>
    </xf>
    <xf numFmtId="164" fontId="36" fillId="2" borderId="4" xfId="0" applyNumberFormat="1" applyFont="1" applyFill="1" applyBorder="1" applyAlignment="1">
      <alignment horizontal="right" vertical="center" wrapText="1"/>
    </xf>
    <xf numFmtId="164" fontId="36" fillId="2" borderId="9" xfId="0" applyNumberFormat="1" applyFont="1" applyFill="1" applyBorder="1" applyAlignment="1">
      <alignment horizontal="right" vertical="center" wrapText="1"/>
    </xf>
    <xf numFmtId="164" fontId="36" fillId="2" borderId="5" xfId="0" applyNumberFormat="1" applyFont="1" applyFill="1" applyBorder="1" applyAlignment="1">
      <alignment horizontal="right" vertical="center" wrapText="1"/>
    </xf>
    <xf numFmtId="164" fontId="28" fillId="2" borderId="4" xfId="0" applyNumberFormat="1" applyFont="1" applyFill="1" applyBorder="1" applyAlignment="1">
      <alignment horizontal="right" vertical="center" wrapText="1"/>
    </xf>
    <xf numFmtId="164" fontId="28" fillId="2" borderId="9" xfId="0" applyNumberFormat="1" applyFont="1" applyFill="1" applyBorder="1" applyAlignment="1">
      <alignment horizontal="right" vertical="center" wrapText="1"/>
    </xf>
    <xf numFmtId="164" fontId="28" fillId="2" borderId="5" xfId="0" applyNumberFormat="1" applyFont="1" applyFill="1" applyBorder="1" applyAlignment="1">
      <alignment horizontal="right" vertical="center" wrapText="1"/>
    </xf>
    <xf numFmtId="164" fontId="35" fillId="2" borderId="4" xfId="0" applyNumberFormat="1" applyFont="1" applyFill="1" applyBorder="1" applyAlignment="1">
      <alignment horizontal="right" vertical="center" wrapText="1"/>
    </xf>
    <xf numFmtId="164" fontId="35" fillId="2" borderId="9" xfId="0" applyNumberFormat="1" applyFont="1" applyFill="1" applyBorder="1" applyAlignment="1">
      <alignment horizontal="right" vertical="center" wrapText="1"/>
    </xf>
    <xf numFmtId="164" fontId="35" fillId="2" borderId="5" xfId="0" applyNumberFormat="1" applyFont="1" applyFill="1" applyBorder="1" applyAlignment="1">
      <alignment horizontal="right" vertical="center" wrapText="1"/>
    </xf>
    <xf numFmtId="0" fontId="22" fillId="3" borderId="6" xfId="0" applyFont="1" applyFill="1" applyBorder="1" applyAlignment="1">
      <alignment horizontal="center" vertical="center"/>
    </xf>
    <xf numFmtId="0" fontId="20" fillId="6" borderId="1" xfId="0" applyFont="1" applyFill="1" applyBorder="1" applyAlignment="1">
      <alignment horizontal="left" vertical="center"/>
    </xf>
    <xf numFmtId="164" fontId="7" fillId="5" borderId="1" xfId="0" applyNumberFormat="1" applyFont="1" applyFill="1" applyBorder="1" applyAlignment="1">
      <alignment horizontal="center" vertical="center" wrapText="1"/>
    </xf>
    <xf numFmtId="0" fontId="19" fillId="3" borderId="1" xfId="0" applyFont="1" applyFill="1" applyBorder="1" applyAlignment="1">
      <alignment horizontal="left" vertical="center" wrapText="1"/>
    </xf>
    <xf numFmtId="0" fontId="19" fillId="3"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164" fontId="19" fillId="5" borderId="3" xfId="0" applyNumberFormat="1" applyFont="1" applyFill="1" applyBorder="1" applyAlignment="1">
      <alignment horizontal="center" vertical="center" wrapText="1"/>
    </xf>
    <xf numFmtId="164" fontId="19" fillId="5" borderId="7" xfId="0" applyNumberFormat="1"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164" fontId="7" fillId="5" borderId="2" xfId="0" applyNumberFormat="1" applyFont="1" applyFill="1" applyBorder="1" applyAlignment="1">
      <alignment horizontal="center" vertical="center" wrapText="1"/>
    </xf>
    <xf numFmtId="0" fontId="19" fillId="3" borderId="2" xfId="0" applyFont="1" applyFill="1" applyBorder="1" applyAlignment="1">
      <alignment horizontal="center" vertical="center" wrapText="1"/>
    </xf>
    <xf numFmtId="164" fontId="7" fillId="5" borderId="7"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164" fontId="19" fillId="5" borderId="1" xfId="0" applyNumberFormat="1" applyFont="1" applyFill="1" applyBorder="1" applyAlignment="1">
      <alignment horizontal="center" vertical="center" wrapText="1"/>
    </xf>
    <xf numFmtId="0" fontId="7" fillId="0" borderId="0" xfId="0" applyFont="1" applyAlignment="1">
      <alignment horizontal="left" vertical="top" wrapText="1"/>
    </xf>
    <xf numFmtId="0" fontId="22" fillId="4" borderId="1" xfId="0" applyFont="1" applyFill="1" applyBorder="1" applyAlignment="1">
      <alignment horizontal="center" vertical="center" wrapText="1"/>
    </xf>
    <xf numFmtId="0" fontId="19" fillId="0" borderId="1" xfId="0" applyFont="1" applyBorder="1" applyAlignment="1">
      <alignment horizontal="center" vertical="top" wrapText="1"/>
    </xf>
    <xf numFmtId="164" fontId="7" fillId="0" borderId="3" xfId="0" applyNumberFormat="1" applyFont="1" applyBorder="1" applyAlignment="1">
      <alignment horizontal="center" vertical="top" wrapText="1"/>
    </xf>
    <xf numFmtId="164" fontId="7" fillId="0" borderId="7" xfId="0" applyNumberFormat="1" applyFont="1" applyBorder="1" applyAlignment="1">
      <alignment horizontal="center" vertical="top" wrapText="1"/>
    </xf>
    <xf numFmtId="0" fontId="19" fillId="0" borderId="3" xfId="0" applyFont="1" applyBorder="1" applyAlignment="1">
      <alignment horizontal="center" vertical="top" wrapText="1"/>
    </xf>
    <xf numFmtId="0" fontId="19" fillId="0" borderId="7" xfId="0" applyFont="1" applyBorder="1" applyAlignment="1">
      <alignment horizontal="center" vertical="top" wrapText="1"/>
    </xf>
    <xf numFmtId="0" fontId="7" fillId="3" borderId="1" xfId="0" applyFont="1" applyFill="1" applyBorder="1" applyAlignment="1">
      <alignment horizontal="left" vertical="center" wrapText="1"/>
    </xf>
    <xf numFmtId="164" fontId="7" fillId="0" borderId="1" xfId="0" applyNumberFormat="1" applyFont="1" applyBorder="1" applyAlignment="1">
      <alignment horizontal="center" vertical="top" wrapText="1"/>
    </xf>
    <xf numFmtId="0" fontId="6" fillId="3" borderId="1" xfId="0" applyFont="1" applyFill="1" applyBorder="1" applyAlignment="1">
      <alignment horizontal="center" vertical="center"/>
    </xf>
    <xf numFmtId="0" fontId="21" fillId="7" borderId="1" xfId="0" applyFont="1" applyFill="1" applyBorder="1" applyAlignment="1">
      <alignment horizontal="center" vertical="center"/>
    </xf>
    <xf numFmtId="164"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31" fillId="6" borderId="1" xfId="0" applyFont="1" applyFill="1" applyBorder="1" applyAlignment="1">
      <alignment horizontal="left" vertical="center"/>
    </xf>
    <xf numFmtId="164" fontId="7" fillId="0" borderId="1" xfId="0" applyNumberFormat="1" applyFont="1" applyBorder="1" applyAlignment="1">
      <alignment horizontal="center" vertical="center" wrapText="1"/>
    </xf>
    <xf numFmtId="0" fontId="21" fillId="0" borderId="1" xfId="0" applyFont="1" applyBorder="1" applyAlignment="1">
      <alignment horizontal="center" vertical="top" wrapText="1"/>
    </xf>
    <xf numFmtId="0" fontId="22" fillId="6" borderId="1" xfId="0" applyFont="1" applyFill="1" applyBorder="1" applyAlignment="1">
      <alignment horizontal="left" vertical="center"/>
    </xf>
    <xf numFmtId="164" fontId="21" fillId="5" borderId="1" xfId="0" applyNumberFormat="1" applyFont="1" applyFill="1" applyBorder="1" applyAlignment="1">
      <alignment horizontal="center" vertical="center" wrapText="1"/>
    </xf>
    <xf numFmtId="0" fontId="21" fillId="0" borderId="1" xfId="0" applyFont="1" applyBorder="1" applyAlignment="1">
      <alignment horizontal="left" vertical="center" wrapText="1"/>
    </xf>
    <xf numFmtId="0" fontId="17"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49" fontId="4" fillId="5" borderId="3" xfId="0" quotePrefix="1" applyNumberFormat="1" applyFont="1" applyFill="1" applyBorder="1" applyAlignment="1">
      <alignment horizontal="center" vertical="center" wrapText="1"/>
    </xf>
    <xf numFmtId="49" fontId="4" fillId="5" borderId="7"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7"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5" fillId="0" borderId="3" xfId="0" quotePrefix="1" applyNumberFormat="1" applyFont="1" applyBorder="1" applyAlignment="1">
      <alignment horizontal="center" vertical="center" wrapText="1"/>
    </xf>
    <xf numFmtId="49" fontId="15" fillId="0" borderId="7" xfId="0" quotePrefix="1" applyNumberFormat="1" applyFont="1" applyBorder="1" applyAlignment="1">
      <alignment horizontal="center" vertical="center" wrapText="1"/>
    </xf>
    <xf numFmtId="49" fontId="15" fillId="0" borderId="2" xfId="0" quotePrefix="1" applyNumberFormat="1" applyFont="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5"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5" borderId="2" xfId="0" quotePrefix="1"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164" fontId="1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5" borderId="3" xfId="0" applyNumberFormat="1"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49" fontId="4" fillId="5" borderId="8" xfId="0" quotePrefix="1" applyNumberFormat="1" applyFont="1" applyFill="1" applyBorder="1" applyAlignment="1">
      <alignment horizontal="center" vertical="center" wrapText="1"/>
    </xf>
    <xf numFmtId="49" fontId="4" fillId="5" borderId="0" xfId="0" quotePrefix="1" applyNumberFormat="1" applyFont="1" applyFill="1" applyAlignment="1">
      <alignment horizontal="center" vertical="center" wrapText="1"/>
    </xf>
    <xf numFmtId="49" fontId="4" fillId="5" borderId="6" xfId="0" quotePrefix="1"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49" fontId="2" fillId="5" borderId="3" xfId="0" quotePrefix="1" applyNumberFormat="1" applyFont="1" applyFill="1" applyBorder="1" applyAlignment="1">
      <alignment horizontal="center" vertical="center" wrapText="1"/>
    </xf>
    <xf numFmtId="49" fontId="2" fillId="5" borderId="7"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0" fontId="2" fillId="5" borderId="7"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5"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7"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25" fillId="0" borderId="6" xfId="0" applyFont="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cellXfs>
  <cellStyles count="5">
    <cellStyle name="Comma" xfId="4" builtinId="3"/>
    <cellStyle name="Normal" xfId="0" builtinId="0"/>
    <cellStyle name="Normal 2" xfId="1" xr:uid="{00000000-0005-0000-0000-000001000000}"/>
    <cellStyle name="Normal 2 2" xfId="2" xr:uid="{00000000-0005-0000-0000-000002000000}"/>
    <cellStyle name="Normal 2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B0F2-56BB-48FE-AC68-8A9FF291F9C2}">
  <sheetPr>
    <tabColor theme="0"/>
  </sheetPr>
  <dimension ref="A1:K178"/>
  <sheetViews>
    <sheetView tabSelected="1" topLeftCell="A149" zoomScale="85" zoomScaleNormal="85" workbookViewId="0">
      <selection activeCell="K162" sqref="K162"/>
    </sheetView>
  </sheetViews>
  <sheetFormatPr defaultRowHeight="16.5" x14ac:dyDescent="0.3"/>
  <cols>
    <col min="1" max="1" width="9.140625" style="26"/>
    <col min="2" max="2" width="9.28515625" style="36" customWidth="1"/>
    <col min="3" max="3" width="28.42578125" style="27" customWidth="1"/>
    <col min="4" max="4" width="58.5703125" style="28" customWidth="1"/>
    <col min="5" max="5" width="26.5703125" style="82" customWidth="1"/>
  </cols>
  <sheetData>
    <row r="1" spans="1:7" s="26" customFormat="1" ht="44.45" customHeight="1" x14ac:dyDescent="0.25">
      <c r="B1" s="120" t="s">
        <v>534</v>
      </c>
      <c r="C1" s="120"/>
      <c r="D1" s="120"/>
      <c r="E1" s="120"/>
    </row>
    <row r="2" spans="1:7" s="42" customFormat="1" ht="48" customHeight="1" x14ac:dyDescent="0.25">
      <c r="A2" s="41"/>
      <c r="B2" s="100"/>
      <c r="C2" s="143" t="s">
        <v>0</v>
      </c>
      <c r="D2" s="143"/>
      <c r="E2" s="101" t="s">
        <v>411</v>
      </c>
    </row>
    <row r="3" spans="1:7" ht="15" customHeight="1" x14ac:dyDescent="0.25">
      <c r="B3" s="37" t="s">
        <v>1</v>
      </c>
      <c r="C3" s="144" t="s">
        <v>2</v>
      </c>
      <c r="D3" s="144"/>
      <c r="E3" s="107">
        <v>250000</v>
      </c>
    </row>
    <row r="4" spans="1:7" ht="15" customHeight="1" x14ac:dyDescent="0.25">
      <c r="B4" s="37" t="s">
        <v>3</v>
      </c>
      <c r="C4" s="144" t="s">
        <v>4</v>
      </c>
      <c r="D4" s="144"/>
      <c r="E4" s="107">
        <v>10000</v>
      </c>
    </row>
    <row r="5" spans="1:7" ht="15" customHeight="1" x14ac:dyDescent="0.25">
      <c r="A5"/>
      <c r="B5" s="29"/>
      <c r="C5" s="135" t="s">
        <v>5</v>
      </c>
      <c r="D5" s="135"/>
      <c r="E5" s="92"/>
    </row>
    <row r="6" spans="1:7" ht="15" customHeight="1" x14ac:dyDescent="0.25">
      <c r="B6" s="34">
        <v>100020</v>
      </c>
      <c r="C6" s="147" t="s">
        <v>7</v>
      </c>
      <c r="D6" s="147"/>
      <c r="E6" s="107">
        <v>5000</v>
      </c>
    </row>
    <row r="7" spans="1:7" ht="15" customHeight="1" x14ac:dyDescent="0.25">
      <c r="A7"/>
      <c r="B7" s="29"/>
      <c r="C7" s="135" t="s">
        <v>8</v>
      </c>
      <c r="D7" s="135"/>
      <c r="E7" s="92"/>
    </row>
    <row r="8" spans="1:7" ht="15" customHeight="1" x14ac:dyDescent="0.25">
      <c r="B8" s="30">
        <v>120000</v>
      </c>
      <c r="C8" s="148" t="s">
        <v>9</v>
      </c>
      <c r="D8" s="148"/>
      <c r="E8" s="108">
        <f>SUM(E9)</f>
        <v>450000</v>
      </c>
    </row>
    <row r="9" spans="1:7" ht="20.25" customHeight="1" x14ac:dyDescent="0.25">
      <c r="B9" s="149">
        <v>120020</v>
      </c>
      <c r="C9" s="150" t="s">
        <v>11</v>
      </c>
      <c r="D9" s="88" t="s">
        <v>11</v>
      </c>
      <c r="E9" s="97">
        <f>SUM(E10:E12)</f>
        <v>450000</v>
      </c>
    </row>
    <row r="10" spans="1:7" ht="15" customHeight="1" x14ac:dyDescent="0.25">
      <c r="B10" s="149"/>
      <c r="C10" s="150"/>
      <c r="D10" s="40" t="s">
        <v>399</v>
      </c>
      <c r="E10" s="94">
        <v>350000</v>
      </c>
    </row>
    <row r="11" spans="1:7" ht="15" customHeight="1" x14ac:dyDescent="0.25">
      <c r="B11" s="149"/>
      <c r="C11" s="150"/>
      <c r="D11" s="40" t="s">
        <v>394</v>
      </c>
      <c r="E11" s="94">
        <v>55000</v>
      </c>
    </row>
    <row r="12" spans="1:7" ht="15" customHeight="1" x14ac:dyDescent="0.25">
      <c r="B12" s="149"/>
      <c r="C12" s="150"/>
      <c r="D12" s="40" t="s">
        <v>393</v>
      </c>
      <c r="E12" s="94">
        <v>45000</v>
      </c>
    </row>
    <row r="13" spans="1:7" ht="15" customHeight="1" x14ac:dyDescent="0.25">
      <c r="B13" s="35">
        <v>130000</v>
      </c>
      <c r="C13" s="151" t="s">
        <v>12</v>
      </c>
      <c r="D13" s="151"/>
      <c r="E13" s="95">
        <f>SUM(E14,E18,E19,E23,E27)</f>
        <v>825150</v>
      </c>
    </row>
    <row r="14" spans="1:7" ht="20.25" customHeight="1" x14ac:dyDescent="0.25">
      <c r="B14" s="152">
        <v>130010</v>
      </c>
      <c r="C14" s="153" t="s">
        <v>400</v>
      </c>
      <c r="D14" s="89" t="s">
        <v>14</v>
      </c>
      <c r="E14" s="97">
        <f>SUM(E15:E17)</f>
        <v>280000</v>
      </c>
      <c r="G14" s="84"/>
    </row>
    <row r="15" spans="1:7" ht="15" customHeight="1" x14ac:dyDescent="0.25">
      <c r="B15" s="152"/>
      <c r="C15" s="153"/>
      <c r="D15" s="40" t="s">
        <v>374</v>
      </c>
      <c r="E15" s="94">
        <v>195000</v>
      </c>
    </row>
    <row r="16" spans="1:7" ht="15" customHeight="1" x14ac:dyDescent="0.25">
      <c r="B16" s="152"/>
      <c r="C16" s="153"/>
      <c r="D16" s="40" t="s">
        <v>394</v>
      </c>
      <c r="E16" s="94">
        <v>45000</v>
      </c>
    </row>
    <row r="17" spans="1:9" ht="15" customHeight="1" x14ac:dyDescent="0.25">
      <c r="B17" s="152"/>
      <c r="C17" s="153"/>
      <c r="D17" s="40" t="s">
        <v>393</v>
      </c>
      <c r="E17" s="94">
        <v>40000</v>
      </c>
    </row>
    <row r="18" spans="1:9" s="26" customFormat="1" ht="20.25" customHeight="1" x14ac:dyDescent="0.25">
      <c r="B18" s="152"/>
      <c r="C18" s="153"/>
      <c r="D18" s="89" t="s">
        <v>15</v>
      </c>
      <c r="E18" s="93">
        <v>150</v>
      </c>
    </row>
    <row r="19" spans="1:9" s="26" customFormat="1" ht="20.25" customHeight="1" x14ac:dyDescent="0.25">
      <c r="B19" s="145">
        <v>130030</v>
      </c>
      <c r="C19" s="146" t="s">
        <v>17</v>
      </c>
      <c r="D19" s="89" t="s">
        <v>18</v>
      </c>
      <c r="E19" s="97">
        <f>SUM(E20:E22)</f>
        <v>115000</v>
      </c>
    </row>
    <row r="20" spans="1:9" ht="15" customHeight="1" x14ac:dyDescent="0.25">
      <c r="B20" s="145"/>
      <c r="C20" s="146"/>
      <c r="D20" s="40" t="s">
        <v>374</v>
      </c>
      <c r="E20" s="94">
        <v>80000</v>
      </c>
    </row>
    <row r="21" spans="1:9" ht="15" customHeight="1" x14ac:dyDescent="0.25">
      <c r="B21" s="145"/>
      <c r="C21" s="146"/>
      <c r="D21" s="40" t="s">
        <v>394</v>
      </c>
      <c r="E21" s="94">
        <v>20000</v>
      </c>
    </row>
    <row r="22" spans="1:9" ht="15" customHeight="1" x14ac:dyDescent="0.25">
      <c r="B22" s="145"/>
      <c r="C22" s="146"/>
      <c r="D22" s="40" t="s">
        <v>393</v>
      </c>
      <c r="E22" s="94">
        <v>15000</v>
      </c>
    </row>
    <row r="23" spans="1:9" ht="20.25" customHeight="1" x14ac:dyDescent="0.25">
      <c r="B23" s="145"/>
      <c r="C23" s="146"/>
      <c r="D23" s="89" t="s">
        <v>545</v>
      </c>
      <c r="E23" s="97">
        <f>SUM(E24:E26)</f>
        <v>115000</v>
      </c>
    </row>
    <row r="24" spans="1:9" ht="15" customHeight="1" x14ac:dyDescent="0.25">
      <c r="B24" s="145"/>
      <c r="C24" s="146"/>
      <c r="D24" s="40" t="s">
        <v>374</v>
      </c>
      <c r="E24" s="94">
        <v>80000</v>
      </c>
    </row>
    <row r="25" spans="1:9" ht="15" customHeight="1" x14ac:dyDescent="0.25">
      <c r="B25" s="145"/>
      <c r="C25" s="146"/>
      <c r="D25" s="40" t="s">
        <v>394</v>
      </c>
      <c r="E25" s="94">
        <v>20000</v>
      </c>
    </row>
    <row r="26" spans="1:9" ht="15" customHeight="1" x14ac:dyDescent="0.25">
      <c r="B26" s="145"/>
      <c r="C26" s="146"/>
      <c r="D26" s="40" t="s">
        <v>393</v>
      </c>
      <c r="E26" s="94">
        <v>15000</v>
      </c>
    </row>
    <row r="27" spans="1:9" s="26" customFormat="1" ht="20.25" customHeight="1" x14ac:dyDescent="0.25">
      <c r="B27" s="145"/>
      <c r="C27" s="146"/>
      <c r="D27" s="89" t="s">
        <v>17</v>
      </c>
      <c r="E27" s="97">
        <f>SUM(E28:E30)</f>
        <v>315000</v>
      </c>
    </row>
    <row r="28" spans="1:9" ht="15" customHeight="1" x14ac:dyDescent="0.25">
      <c r="B28" s="145"/>
      <c r="C28" s="146"/>
      <c r="D28" s="40" t="s">
        <v>374</v>
      </c>
      <c r="E28" s="94">
        <v>250000</v>
      </c>
    </row>
    <row r="29" spans="1:9" ht="15" customHeight="1" x14ac:dyDescent="0.25">
      <c r="B29" s="145"/>
      <c r="C29" s="146"/>
      <c r="D29" s="40" t="s">
        <v>394</v>
      </c>
      <c r="E29" s="94">
        <v>50000</v>
      </c>
    </row>
    <row r="30" spans="1:9" ht="15" customHeight="1" x14ac:dyDescent="0.25">
      <c r="B30" s="145"/>
      <c r="C30" s="146"/>
      <c r="D30" s="40" t="s">
        <v>393</v>
      </c>
      <c r="E30" s="94">
        <v>15000</v>
      </c>
    </row>
    <row r="31" spans="1:9" ht="15" customHeight="1" collapsed="1" x14ac:dyDescent="0.25">
      <c r="B31" s="34">
        <v>140000</v>
      </c>
      <c r="C31" s="121" t="s">
        <v>20</v>
      </c>
      <c r="D31" s="121"/>
      <c r="E31" s="95">
        <f>SUM(E32,E46,E50)</f>
        <v>114000</v>
      </c>
    </row>
    <row r="32" spans="1:9" ht="20.25" customHeight="1" x14ac:dyDescent="0.25">
      <c r="A32"/>
      <c r="B32" s="142">
        <v>140020</v>
      </c>
      <c r="C32" s="136" t="s">
        <v>22</v>
      </c>
      <c r="D32" s="85" t="s">
        <v>546</v>
      </c>
      <c r="E32" s="97">
        <f>SUM(E33,E35,E37,E40,E43)</f>
        <v>62000</v>
      </c>
      <c r="I32" s="90"/>
    </row>
    <row r="33" spans="1:5" ht="15" customHeight="1" x14ac:dyDescent="0.25">
      <c r="A33"/>
      <c r="B33" s="142"/>
      <c r="C33" s="136"/>
      <c r="D33" s="32" t="s">
        <v>376</v>
      </c>
      <c r="E33" s="98">
        <f>SUM(E34)</f>
        <v>5000</v>
      </c>
    </row>
    <row r="34" spans="1:5" ht="15" customHeight="1" x14ac:dyDescent="0.25">
      <c r="A34"/>
      <c r="B34" s="142"/>
      <c r="C34" s="136"/>
      <c r="D34" s="40" t="s">
        <v>374</v>
      </c>
      <c r="E34" s="94">
        <v>5000</v>
      </c>
    </row>
    <row r="35" spans="1:5" ht="15" customHeight="1" x14ac:dyDescent="0.25">
      <c r="A35"/>
      <c r="B35" s="142"/>
      <c r="C35" s="136"/>
      <c r="D35" s="32" t="s">
        <v>377</v>
      </c>
      <c r="E35" s="98">
        <f>SUM(E36)</f>
        <v>8000</v>
      </c>
    </row>
    <row r="36" spans="1:5" ht="15" customHeight="1" x14ac:dyDescent="0.25">
      <c r="A36"/>
      <c r="B36" s="142"/>
      <c r="C36" s="136"/>
      <c r="D36" s="40" t="s">
        <v>374</v>
      </c>
      <c r="E36" s="94">
        <v>8000</v>
      </c>
    </row>
    <row r="37" spans="1:5" ht="15" customHeight="1" x14ac:dyDescent="0.25">
      <c r="A37"/>
      <c r="B37" s="142"/>
      <c r="C37" s="136"/>
      <c r="D37" s="32" t="s">
        <v>378</v>
      </c>
      <c r="E37" s="98">
        <f>SUM(E38:E39)</f>
        <v>24000</v>
      </c>
    </row>
    <row r="38" spans="1:5" ht="15" customHeight="1" x14ac:dyDescent="0.25">
      <c r="A38"/>
      <c r="B38" s="142"/>
      <c r="C38" s="136"/>
      <c r="D38" s="33" t="s">
        <v>394</v>
      </c>
      <c r="E38" s="96">
        <v>15000</v>
      </c>
    </row>
    <row r="39" spans="1:5" ht="15" customHeight="1" x14ac:dyDescent="0.25">
      <c r="A39"/>
      <c r="B39" s="142"/>
      <c r="C39" s="136"/>
      <c r="D39" s="33" t="s">
        <v>393</v>
      </c>
      <c r="E39" s="96">
        <v>9000</v>
      </c>
    </row>
    <row r="40" spans="1:5" ht="15" customHeight="1" x14ac:dyDescent="0.25">
      <c r="A40"/>
      <c r="B40" s="142"/>
      <c r="C40" s="136"/>
      <c r="D40" s="32" t="s">
        <v>375</v>
      </c>
      <c r="E40" s="98">
        <f>SUM(E41:E42)</f>
        <v>12000</v>
      </c>
    </row>
    <row r="41" spans="1:5" ht="15" customHeight="1" x14ac:dyDescent="0.25">
      <c r="A41"/>
      <c r="B41" s="142"/>
      <c r="C41" s="136"/>
      <c r="D41" s="33" t="s">
        <v>394</v>
      </c>
      <c r="E41" s="96">
        <v>8000</v>
      </c>
    </row>
    <row r="42" spans="1:5" ht="15" customHeight="1" x14ac:dyDescent="0.25">
      <c r="A42"/>
      <c r="B42" s="142"/>
      <c r="C42" s="136"/>
      <c r="D42" s="33" t="s">
        <v>393</v>
      </c>
      <c r="E42" s="96">
        <v>4000</v>
      </c>
    </row>
    <row r="43" spans="1:5" ht="15" customHeight="1" x14ac:dyDescent="0.25">
      <c r="A43"/>
      <c r="B43" s="142"/>
      <c r="C43" s="136"/>
      <c r="D43" s="32" t="s">
        <v>529</v>
      </c>
      <c r="E43" s="98">
        <f>SUM(E44:E45)</f>
        <v>13000</v>
      </c>
    </row>
    <row r="44" spans="1:5" ht="15" customHeight="1" x14ac:dyDescent="0.25">
      <c r="A44"/>
      <c r="B44" s="142"/>
      <c r="C44" s="136"/>
      <c r="D44" s="33" t="s">
        <v>394</v>
      </c>
      <c r="E44" s="94">
        <v>9000</v>
      </c>
    </row>
    <row r="45" spans="1:5" ht="15" customHeight="1" x14ac:dyDescent="0.25">
      <c r="A45"/>
      <c r="B45" s="142"/>
      <c r="C45" s="136"/>
      <c r="D45" s="33" t="s">
        <v>393</v>
      </c>
      <c r="E45" s="94">
        <v>4000</v>
      </c>
    </row>
    <row r="46" spans="1:5" ht="20.25" customHeight="1" x14ac:dyDescent="0.25">
      <c r="A46"/>
      <c r="B46" s="137">
        <v>140040</v>
      </c>
      <c r="C46" s="139" t="s">
        <v>24</v>
      </c>
      <c r="D46" s="87" t="s">
        <v>533</v>
      </c>
      <c r="E46" s="97">
        <f>SUM(E47:E49)</f>
        <v>38000</v>
      </c>
    </row>
    <row r="47" spans="1:5" ht="15" customHeight="1" x14ac:dyDescent="0.25">
      <c r="A47"/>
      <c r="B47" s="138"/>
      <c r="C47" s="140"/>
      <c r="D47" s="33" t="s">
        <v>374</v>
      </c>
      <c r="E47" s="94">
        <v>25000</v>
      </c>
    </row>
    <row r="48" spans="1:5" ht="15" customHeight="1" x14ac:dyDescent="0.25">
      <c r="A48"/>
      <c r="B48" s="138"/>
      <c r="C48" s="140"/>
      <c r="D48" s="33" t="s">
        <v>394</v>
      </c>
      <c r="E48" s="94">
        <v>3000</v>
      </c>
    </row>
    <row r="49" spans="1:11" ht="15" customHeight="1" x14ac:dyDescent="0.25">
      <c r="A49"/>
      <c r="B49" s="138"/>
      <c r="C49" s="140"/>
      <c r="D49" s="33" t="s">
        <v>393</v>
      </c>
      <c r="E49" s="94">
        <v>10000</v>
      </c>
    </row>
    <row r="50" spans="1:11" ht="20.25" customHeight="1" x14ac:dyDescent="0.25">
      <c r="A50"/>
      <c r="B50" s="138"/>
      <c r="C50" s="140"/>
      <c r="D50" s="85" t="s">
        <v>397</v>
      </c>
      <c r="E50" s="97">
        <f>SUM(E51:E53)</f>
        <v>14000</v>
      </c>
    </row>
    <row r="51" spans="1:11" ht="15" customHeight="1" x14ac:dyDescent="0.25">
      <c r="A51"/>
      <c r="B51" s="138"/>
      <c r="C51" s="140"/>
      <c r="D51" s="33" t="s">
        <v>374</v>
      </c>
      <c r="E51" s="96">
        <v>8000</v>
      </c>
    </row>
    <row r="52" spans="1:11" ht="15" customHeight="1" x14ac:dyDescent="0.25">
      <c r="A52"/>
      <c r="B52" s="138"/>
      <c r="C52" s="140"/>
      <c r="D52" s="33" t="s">
        <v>394</v>
      </c>
      <c r="E52" s="96">
        <v>4000</v>
      </c>
    </row>
    <row r="53" spans="1:11" ht="15" customHeight="1" x14ac:dyDescent="0.25">
      <c r="A53"/>
      <c r="B53" s="138"/>
      <c r="C53" s="140"/>
      <c r="D53" s="33" t="s">
        <v>393</v>
      </c>
      <c r="E53" s="96">
        <v>2000</v>
      </c>
    </row>
    <row r="54" spans="1:11" ht="15" customHeight="1" x14ac:dyDescent="0.25">
      <c r="B54" s="34">
        <v>150000</v>
      </c>
      <c r="C54" s="121" t="s">
        <v>25</v>
      </c>
      <c r="D54" s="121"/>
      <c r="E54" s="95">
        <f>SUM(E55,E56,E62,E67,E73,E78,E89,E105,E111,E116,E127,E129,E136,E143,E149,E151)</f>
        <v>2253700</v>
      </c>
    </row>
    <row r="55" spans="1:11" ht="33" customHeight="1" x14ac:dyDescent="0.25">
      <c r="A55"/>
      <c r="B55" s="126">
        <v>150010</v>
      </c>
      <c r="C55" s="124" t="s">
        <v>26</v>
      </c>
      <c r="D55" s="85" t="s">
        <v>401</v>
      </c>
      <c r="E55" s="97">
        <v>18000</v>
      </c>
    </row>
    <row r="56" spans="1:11" ht="33" customHeight="1" x14ac:dyDescent="0.25">
      <c r="B56" s="127"/>
      <c r="C56" s="125"/>
      <c r="D56" s="85" t="s">
        <v>536</v>
      </c>
      <c r="E56" s="97">
        <f>SUM(E57,E58,E60)</f>
        <v>494000</v>
      </c>
      <c r="F56" s="26"/>
      <c r="G56" s="26"/>
      <c r="H56" s="26"/>
      <c r="I56" s="26"/>
      <c r="J56" s="26"/>
      <c r="K56" s="26"/>
    </row>
    <row r="57" spans="1:11" ht="15" customHeight="1" x14ac:dyDescent="0.25">
      <c r="A57"/>
      <c r="B57" s="127"/>
      <c r="C57" s="125"/>
      <c r="D57" s="33" t="s">
        <v>374</v>
      </c>
      <c r="E57" s="96">
        <v>450000</v>
      </c>
      <c r="F57" s="91"/>
      <c r="G57" s="91"/>
      <c r="H57" s="91"/>
      <c r="I57" s="91"/>
      <c r="J57" s="26"/>
      <c r="K57" s="26"/>
    </row>
    <row r="58" spans="1:11" ht="15" customHeight="1" x14ac:dyDescent="0.25">
      <c r="A58"/>
      <c r="B58" s="127"/>
      <c r="C58" s="125"/>
      <c r="D58" s="31" t="s">
        <v>395</v>
      </c>
      <c r="E58" s="98">
        <f>SUM(E59)</f>
        <v>24000</v>
      </c>
      <c r="F58" s="91"/>
      <c r="G58" s="91"/>
      <c r="H58" s="91"/>
      <c r="I58" s="91"/>
      <c r="J58" s="26"/>
      <c r="K58" s="26"/>
    </row>
    <row r="59" spans="1:11" ht="15" customHeight="1" x14ac:dyDescent="0.25">
      <c r="A59"/>
      <c r="B59" s="127"/>
      <c r="C59" s="125"/>
      <c r="D59" s="33" t="s">
        <v>374</v>
      </c>
      <c r="E59" s="96">
        <v>24000</v>
      </c>
      <c r="F59" s="91"/>
      <c r="G59" s="91"/>
      <c r="H59" s="91"/>
      <c r="I59" s="91"/>
      <c r="J59" s="26"/>
      <c r="K59" s="26"/>
    </row>
    <row r="60" spans="1:11" ht="15" customHeight="1" x14ac:dyDescent="0.25">
      <c r="A60"/>
      <c r="B60" s="127"/>
      <c r="C60" s="125"/>
      <c r="D60" s="31" t="s">
        <v>396</v>
      </c>
      <c r="E60" s="98">
        <f>SUM(E61)</f>
        <v>20000</v>
      </c>
      <c r="F60" s="91"/>
      <c r="G60" s="91"/>
      <c r="H60" s="91"/>
      <c r="I60" s="91"/>
      <c r="J60" s="26"/>
      <c r="K60" s="26"/>
    </row>
    <row r="61" spans="1:11" ht="15" customHeight="1" x14ac:dyDescent="0.25">
      <c r="A61"/>
      <c r="B61" s="127"/>
      <c r="C61" s="125"/>
      <c r="D61" s="33" t="s">
        <v>374</v>
      </c>
      <c r="E61" s="96">
        <v>20000</v>
      </c>
      <c r="F61" s="91"/>
      <c r="G61" s="91"/>
      <c r="H61" s="91"/>
      <c r="I61" s="91"/>
      <c r="J61" s="26"/>
      <c r="K61" s="26"/>
    </row>
    <row r="62" spans="1:11" ht="20.25" customHeight="1" x14ac:dyDescent="0.25">
      <c r="B62" s="127"/>
      <c r="C62" s="125"/>
      <c r="D62" s="86" t="s">
        <v>537</v>
      </c>
      <c r="E62" s="97">
        <f>SUM(E63,E65)</f>
        <v>35000</v>
      </c>
      <c r="F62" s="91"/>
      <c r="G62" s="91"/>
      <c r="H62" s="91"/>
      <c r="I62" s="91"/>
      <c r="J62" s="26"/>
      <c r="K62" s="26"/>
    </row>
    <row r="63" spans="1:11" ht="15" customHeight="1" x14ac:dyDescent="0.25">
      <c r="A63"/>
      <c r="B63" s="127"/>
      <c r="C63" s="125"/>
      <c r="D63" s="31" t="s">
        <v>379</v>
      </c>
      <c r="E63" s="98">
        <f>SUM(E64)</f>
        <v>25000</v>
      </c>
      <c r="F63" s="91"/>
      <c r="G63" s="91"/>
      <c r="H63" s="91"/>
      <c r="I63" s="91"/>
      <c r="J63" s="26"/>
      <c r="K63" s="26"/>
    </row>
    <row r="64" spans="1:11" ht="15" customHeight="1" x14ac:dyDescent="0.25">
      <c r="A64"/>
      <c r="B64" s="127"/>
      <c r="C64" s="125"/>
      <c r="D64" s="33" t="s">
        <v>393</v>
      </c>
      <c r="E64" s="96">
        <v>25000</v>
      </c>
      <c r="F64" s="91"/>
      <c r="G64" s="91"/>
      <c r="H64" s="91"/>
      <c r="I64" s="91"/>
      <c r="J64" s="26"/>
      <c r="K64" s="26"/>
    </row>
    <row r="65" spans="1:11" ht="15" customHeight="1" x14ac:dyDescent="0.25">
      <c r="A65"/>
      <c r="B65" s="127"/>
      <c r="C65" s="125"/>
      <c r="D65" s="31" t="s">
        <v>380</v>
      </c>
      <c r="E65" s="98">
        <f>SUM(E66)</f>
        <v>10000</v>
      </c>
      <c r="F65" s="91"/>
      <c r="G65" s="91"/>
      <c r="H65" s="91"/>
      <c r="I65" s="91"/>
      <c r="J65" s="26"/>
      <c r="K65" s="26"/>
    </row>
    <row r="66" spans="1:11" ht="15" customHeight="1" x14ac:dyDescent="0.25">
      <c r="A66"/>
      <c r="B66" s="127"/>
      <c r="C66" s="125"/>
      <c r="D66" s="33" t="s">
        <v>393</v>
      </c>
      <c r="E66" s="96">
        <v>10000</v>
      </c>
      <c r="F66" s="91"/>
      <c r="G66" s="91"/>
      <c r="H66" s="91"/>
      <c r="I66" s="91"/>
      <c r="J66" s="26"/>
      <c r="K66" s="26"/>
    </row>
    <row r="67" spans="1:11" ht="20.25" customHeight="1" x14ac:dyDescent="0.25">
      <c r="B67" s="127"/>
      <c r="C67" s="125"/>
      <c r="D67" s="87" t="s">
        <v>538</v>
      </c>
      <c r="E67" s="97">
        <f>SUM(E68,E69,E71)</f>
        <v>100000</v>
      </c>
      <c r="F67" s="91"/>
      <c r="G67" s="91"/>
      <c r="H67" s="91"/>
      <c r="I67" s="91"/>
      <c r="J67" s="26"/>
      <c r="K67" s="26"/>
    </row>
    <row r="68" spans="1:11" ht="15" customHeight="1" x14ac:dyDescent="0.25">
      <c r="A68"/>
      <c r="B68" s="127"/>
      <c r="C68" s="125"/>
      <c r="D68" s="33" t="s">
        <v>374</v>
      </c>
      <c r="E68" s="96">
        <v>80000</v>
      </c>
      <c r="F68" s="91"/>
      <c r="G68" s="91"/>
      <c r="H68" s="91"/>
      <c r="I68" s="91"/>
      <c r="J68" s="26"/>
      <c r="K68" s="26"/>
    </row>
    <row r="69" spans="1:11" ht="15" customHeight="1" x14ac:dyDescent="0.25">
      <c r="A69"/>
      <c r="B69" s="127"/>
      <c r="C69" s="125"/>
      <c r="D69" s="83" t="s">
        <v>395</v>
      </c>
      <c r="E69" s="98">
        <f>SUM(E70)</f>
        <v>10000</v>
      </c>
      <c r="F69" s="91"/>
      <c r="G69" s="91"/>
      <c r="H69" s="91"/>
      <c r="I69" s="91"/>
      <c r="J69" s="26"/>
      <c r="K69" s="26"/>
    </row>
    <row r="70" spans="1:11" ht="15" customHeight="1" x14ac:dyDescent="0.25">
      <c r="A70"/>
      <c r="B70" s="127"/>
      <c r="C70" s="125"/>
      <c r="D70" s="33" t="s">
        <v>374</v>
      </c>
      <c r="E70" s="96">
        <v>10000</v>
      </c>
      <c r="F70" s="91"/>
      <c r="G70" s="91"/>
      <c r="H70" s="91"/>
      <c r="I70" s="91"/>
      <c r="J70" s="26"/>
      <c r="K70" s="26"/>
    </row>
    <row r="71" spans="1:11" ht="15" customHeight="1" x14ac:dyDescent="0.25">
      <c r="A71"/>
      <c r="B71" s="127"/>
      <c r="C71" s="125"/>
      <c r="D71" s="31" t="s">
        <v>396</v>
      </c>
      <c r="E71" s="98">
        <f>SUM(E72)</f>
        <v>10000</v>
      </c>
      <c r="F71" s="91"/>
      <c r="G71" s="91"/>
      <c r="H71" s="91"/>
      <c r="I71" s="91"/>
      <c r="J71" s="26"/>
      <c r="K71" s="26"/>
    </row>
    <row r="72" spans="1:11" ht="15" customHeight="1" x14ac:dyDescent="0.25">
      <c r="A72"/>
      <c r="B72" s="127"/>
      <c r="C72" s="125"/>
      <c r="D72" s="33" t="s">
        <v>374</v>
      </c>
      <c r="E72" s="96">
        <v>10000</v>
      </c>
      <c r="F72" s="91"/>
      <c r="G72" s="91"/>
      <c r="H72" s="91"/>
      <c r="I72" s="91"/>
      <c r="J72" s="26"/>
      <c r="K72" s="26"/>
    </row>
    <row r="73" spans="1:11" ht="20.25" customHeight="1" x14ac:dyDescent="0.25">
      <c r="B73" s="127"/>
      <c r="C73" s="125"/>
      <c r="D73" s="85" t="s">
        <v>539</v>
      </c>
      <c r="E73" s="97">
        <f>SUM(E74,E76)</f>
        <v>16000</v>
      </c>
      <c r="F73" s="26"/>
      <c r="G73" s="26"/>
      <c r="H73" s="26"/>
      <c r="I73" s="26"/>
      <c r="J73" s="26"/>
      <c r="K73" s="26"/>
    </row>
    <row r="74" spans="1:11" ht="15" customHeight="1" x14ac:dyDescent="0.25">
      <c r="A74"/>
      <c r="B74" s="127"/>
      <c r="C74" s="125"/>
      <c r="D74" s="31" t="s">
        <v>379</v>
      </c>
      <c r="E74" s="98">
        <f>SUM(E75)</f>
        <v>15000</v>
      </c>
    </row>
    <row r="75" spans="1:11" ht="15" customHeight="1" x14ac:dyDescent="0.25">
      <c r="A75"/>
      <c r="B75" s="127"/>
      <c r="C75" s="125"/>
      <c r="D75" s="33" t="s">
        <v>393</v>
      </c>
      <c r="E75" s="96">
        <v>15000</v>
      </c>
    </row>
    <row r="76" spans="1:11" ht="15" customHeight="1" x14ac:dyDescent="0.25">
      <c r="A76"/>
      <c r="B76" s="127"/>
      <c r="C76" s="125"/>
      <c r="D76" s="31" t="s">
        <v>380</v>
      </c>
      <c r="E76" s="98">
        <f>SUM(E77)</f>
        <v>1000</v>
      </c>
    </row>
    <row r="77" spans="1:11" ht="15" customHeight="1" x14ac:dyDescent="0.25">
      <c r="A77"/>
      <c r="B77" s="127"/>
      <c r="C77" s="125"/>
      <c r="D77" s="33" t="s">
        <v>393</v>
      </c>
      <c r="E77" s="96">
        <v>1000</v>
      </c>
    </row>
    <row r="78" spans="1:11" ht="33" customHeight="1" x14ac:dyDescent="0.25">
      <c r="B78" s="127"/>
      <c r="C78" s="125"/>
      <c r="D78" s="86" t="s">
        <v>535</v>
      </c>
      <c r="E78" s="97">
        <f>SUM(E79,E81,E83,E85,E87)</f>
        <v>665000</v>
      </c>
    </row>
    <row r="79" spans="1:11" ht="15" customHeight="1" x14ac:dyDescent="0.25">
      <c r="A79"/>
      <c r="B79" s="127"/>
      <c r="C79" s="125"/>
      <c r="D79" s="31" t="s">
        <v>381</v>
      </c>
      <c r="E79" s="98">
        <f>SUM(E80)</f>
        <v>380000</v>
      </c>
    </row>
    <row r="80" spans="1:11" ht="15" customHeight="1" x14ac:dyDescent="0.25">
      <c r="A80"/>
      <c r="B80" s="127"/>
      <c r="C80" s="125"/>
      <c r="D80" s="33" t="s">
        <v>374</v>
      </c>
      <c r="E80" s="96">
        <v>380000</v>
      </c>
    </row>
    <row r="81" spans="1:5" ht="15" customHeight="1" x14ac:dyDescent="0.25">
      <c r="A81"/>
      <c r="B81" s="127"/>
      <c r="C81" s="125"/>
      <c r="D81" s="31" t="s">
        <v>382</v>
      </c>
      <c r="E81" s="98">
        <f>SUM(E82)</f>
        <v>150000</v>
      </c>
    </row>
    <row r="82" spans="1:5" ht="15" customHeight="1" x14ac:dyDescent="0.25">
      <c r="A82"/>
      <c r="B82" s="127"/>
      <c r="C82" s="125"/>
      <c r="D82" s="33" t="s">
        <v>374</v>
      </c>
      <c r="E82" s="96">
        <v>150000</v>
      </c>
    </row>
    <row r="83" spans="1:5" ht="15" customHeight="1" x14ac:dyDescent="0.25">
      <c r="A83"/>
      <c r="B83" s="127"/>
      <c r="C83" s="125"/>
      <c r="D83" s="31" t="s">
        <v>531</v>
      </c>
      <c r="E83" s="98">
        <f>SUM(E84)</f>
        <v>80000</v>
      </c>
    </row>
    <row r="84" spans="1:5" ht="15" customHeight="1" x14ac:dyDescent="0.25">
      <c r="A84"/>
      <c r="B84" s="127"/>
      <c r="C84" s="125"/>
      <c r="D84" s="33" t="s">
        <v>374</v>
      </c>
      <c r="E84" s="96">
        <v>80000</v>
      </c>
    </row>
    <row r="85" spans="1:5" ht="15" customHeight="1" x14ac:dyDescent="0.25">
      <c r="A85"/>
      <c r="B85" s="127"/>
      <c r="C85" s="125"/>
      <c r="D85" s="31" t="s">
        <v>395</v>
      </c>
      <c r="E85" s="98">
        <f>SUM(E86)</f>
        <v>30000</v>
      </c>
    </row>
    <row r="86" spans="1:5" ht="15" customHeight="1" x14ac:dyDescent="0.25">
      <c r="A86"/>
      <c r="B86" s="127"/>
      <c r="C86" s="125"/>
      <c r="D86" s="33" t="s">
        <v>374</v>
      </c>
      <c r="E86" s="96">
        <v>30000</v>
      </c>
    </row>
    <row r="87" spans="1:5" ht="15" customHeight="1" x14ac:dyDescent="0.25">
      <c r="A87"/>
      <c r="B87" s="127"/>
      <c r="C87" s="125"/>
      <c r="D87" s="31" t="s">
        <v>396</v>
      </c>
      <c r="E87" s="98">
        <f>SUM(E88)</f>
        <v>25000</v>
      </c>
    </row>
    <row r="88" spans="1:5" ht="15" customHeight="1" x14ac:dyDescent="0.25">
      <c r="A88"/>
      <c r="B88" s="127"/>
      <c r="C88" s="125"/>
      <c r="D88" s="33" t="s">
        <v>374</v>
      </c>
      <c r="E88" s="96">
        <v>25000</v>
      </c>
    </row>
    <row r="89" spans="1:5" ht="33" customHeight="1" x14ac:dyDescent="0.25">
      <c r="B89" s="127"/>
      <c r="C89" s="125"/>
      <c r="D89" s="86" t="s">
        <v>540</v>
      </c>
      <c r="E89" s="97">
        <f>SUM(E90,E95,E100)</f>
        <v>32000</v>
      </c>
    </row>
    <row r="90" spans="1:5" ht="35.25" customHeight="1" x14ac:dyDescent="0.25">
      <c r="A90"/>
      <c r="B90" s="127"/>
      <c r="C90" s="125"/>
      <c r="D90" s="85" t="s">
        <v>402</v>
      </c>
      <c r="E90" s="97">
        <f>SUM(E91,E93)</f>
        <v>16500</v>
      </c>
    </row>
    <row r="91" spans="1:5" ht="15" customHeight="1" x14ac:dyDescent="0.25">
      <c r="A91"/>
      <c r="B91" s="127"/>
      <c r="C91" s="125"/>
      <c r="D91" s="31" t="s">
        <v>379</v>
      </c>
      <c r="E91" s="98">
        <f>SUM(E92)</f>
        <v>15000</v>
      </c>
    </row>
    <row r="92" spans="1:5" ht="15" customHeight="1" x14ac:dyDescent="0.25">
      <c r="A92"/>
      <c r="B92" s="127"/>
      <c r="C92" s="125"/>
      <c r="D92" s="33" t="s">
        <v>393</v>
      </c>
      <c r="E92" s="96">
        <v>15000</v>
      </c>
    </row>
    <row r="93" spans="1:5" ht="15" customHeight="1" x14ac:dyDescent="0.25">
      <c r="A93"/>
      <c r="B93" s="127"/>
      <c r="C93" s="125"/>
      <c r="D93" s="31" t="s">
        <v>380</v>
      </c>
      <c r="E93" s="98">
        <f>SUM(E94)</f>
        <v>1500</v>
      </c>
    </row>
    <row r="94" spans="1:5" ht="15" customHeight="1" x14ac:dyDescent="0.25">
      <c r="A94"/>
      <c r="B94" s="127"/>
      <c r="C94" s="125"/>
      <c r="D94" s="33" t="s">
        <v>393</v>
      </c>
      <c r="E94" s="96">
        <v>1500</v>
      </c>
    </row>
    <row r="95" spans="1:5" ht="30" customHeight="1" x14ac:dyDescent="0.25">
      <c r="A95"/>
      <c r="B95" s="127"/>
      <c r="C95" s="125"/>
      <c r="D95" s="85" t="s">
        <v>403</v>
      </c>
      <c r="E95" s="97">
        <f>SUM(E96,E98)</f>
        <v>6000</v>
      </c>
    </row>
    <row r="96" spans="1:5" ht="15" customHeight="1" x14ac:dyDescent="0.25">
      <c r="A96"/>
      <c r="B96" s="127"/>
      <c r="C96" s="125"/>
      <c r="D96" s="31" t="s">
        <v>379</v>
      </c>
      <c r="E96" s="98">
        <f>SUM(E97)</f>
        <v>5000</v>
      </c>
    </row>
    <row r="97" spans="1:10" ht="15" customHeight="1" x14ac:dyDescent="0.25">
      <c r="A97"/>
      <c r="B97" s="127"/>
      <c r="C97" s="125"/>
      <c r="D97" s="33" t="s">
        <v>393</v>
      </c>
      <c r="E97" s="96">
        <v>5000</v>
      </c>
    </row>
    <row r="98" spans="1:10" ht="15" customHeight="1" x14ac:dyDescent="0.25">
      <c r="A98"/>
      <c r="B98" s="127"/>
      <c r="C98" s="125"/>
      <c r="D98" s="31" t="s">
        <v>380</v>
      </c>
      <c r="E98" s="98">
        <f>SUM(E99)</f>
        <v>1000</v>
      </c>
    </row>
    <row r="99" spans="1:10" ht="15" customHeight="1" x14ac:dyDescent="0.25">
      <c r="A99"/>
      <c r="B99" s="127"/>
      <c r="C99" s="125"/>
      <c r="D99" s="33" t="s">
        <v>393</v>
      </c>
      <c r="E99" s="96">
        <v>1000</v>
      </c>
    </row>
    <row r="100" spans="1:10" ht="30.75" customHeight="1" x14ac:dyDescent="0.25">
      <c r="A100"/>
      <c r="B100" s="127"/>
      <c r="C100" s="125"/>
      <c r="D100" s="85" t="s">
        <v>532</v>
      </c>
      <c r="E100" s="97">
        <f>SUM(E101,E103)</f>
        <v>9500</v>
      </c>
    </row>
    <row r="101" spans="1:10" ht="15" customHeight="1" x14ac:dyDescent="0.25">
      <c r="A101"/>
      <c r="B101" s="127"/>
      <c r="C101" s="125"/>
      <c r="D101" s="31" t="s">
        <v>379</v>
      </c>
      <c r="E101" s="98">
        <f>SUM(E102)</f>
        <v>8000</v>
      </c>
    </row>
    <row r="102" spans="1:10" ht="15" customHeight="1" x14ac:dyDescent="0.25">
      <c r="A102"/>
      <c r="B102" s="127"/>
      <c r="C102" s="125"/>
      <c r="D102" s="33" t="s">
        <v>393</v>
      </c>
      <c r="E102" s="96">
        <v>8000</v>
      </c>
    </row>
    <row r="103" spans="1:10" ht="15" customHeight="1" x14ac:dyDescent="0.25">
      <c r="A103"/>
      <c r="B103" s="127"/>
      <c r="C103" s="125"/>
      <c r="D103" s="31" t="s">
        <v>380</v>
      </c>
      <c r="E103" s="98">
        <f>SUM(E104)</f>
        <v>1500</v>
      </c>
    </row>
    <row r="104" spans="1:10" ht="15" customHeight="1" x14ac:dyDescent="0.25">
      <c r="A104"/>
      <c r="B104" s="127"/>
      <c r="C104" s="125"/>
      <c r="D104" s="33" t="s">
        <v>393</v>
      </c>
      <c r="E104" s="96">
        <v>1500</v>
      </c>
    </row>
    <row r="105" spans="1:10" ht="20.25" customHeight="1" x14ac:dyDescent="0.25">
      <c r="B105" s="127"/>
      <c r="C105" s="125"/>
      <c r="D105" s="86" t="s">
        <v>542</v>
      </c>
      <c r="E105" s="97">
        <f>SUM(E106,E107,E109)</f>
        <v>24000</v>
      </c>
      <c r="F105" s="26"/>
      <c r="G105" s="26"/>
      <c r="H105" s="26"/>
      <c r="I105" s="26"/>
      <c r="J105" s="26"/>
    </row>
    <row r="106" spans="1:10" ht="15" customHeight="1" x14ac:dyDescent="0.25">
      <c r="A106"/>
      <c r="B106" s="127"/>
      <c r="C106" s="125"/>
      <c r="D106" s="33" t="s">
        <v>374</v>
      </c>
      <c r="E106" s="96">
        <v>15000</v>
      </c>
      <c r="F106" s="26"/>
      <c r="G106" s="26"/>
      <c r="H106" s="26"/>
      <c r="I106" s="26"/>
      <c r="J106" s="26"/>
    </row>
    <row r="107" spans="1:10" ht="15" customHeight="1" x14ac:dyDescent="0.25">
      <c r="A107"/>
      <c r="B107" s="127"/>
      <c r="C107" s="125"/>
      <c r="D107" s="31" t="s">
        <v>395</v>
      </c>
      <c r="E107" s="98">
        <f>SUM(E108)</f>
        <v>5000</v>
      </c>
      <c r="F107" s="26"/>
      <c r="G107" s="26"/>
      <c r="H107" s="26"/>
      <c r="I107" s="26"/>
      <c r="J107" s="26"/>
    </row>
    <row r="108" spans="1:10" ht="15" customHeight="1" x14ac:dyDescent="0.25">
      <c r="A108"/>
      <c r="B108" s="127"/>
      <c r="C108" s="125"/>
      <c r="D108" s="33" t="s">
        <v>374</v>
      </c>
      <c r="E108" s="96">
        <v>5000</v>
      </c>
      <c r="F108" s="26"/>
      <c r="G108" s="26"/>
      <c r="H108" s="26"/>
      <c r="I108" s="26"/>
      <c r="J108" s="26"/>
    </row>
    <row r="109" spans="1:10" ht="15" customHeight="1" x14ac:dyDescent="0.25">
      <c r="A109"/>
      <c r="B109" s="127"/>
      <c r="C109" s="125"/>
      <c r="D109" s="31" t="s">
        <v>396</v>
      </c>
      <c r="E109" s="98">
        <f>SUM(E110)</f>
        <v>4000</v>
      </c>
      <c r="F109" s="26"/>
      <c r="G109" s="26"/>
      <c r="H109" s="26"/>
      <c r="I109" s="26"/>
      <c r="J109" s="26"/>
    </row>
    <row r="110" spans="1:10" ht="15" customHeight="1" x14ac:dyDescent="0.25">
      <c r="A110"/>
      <c r="B110" s="127"/>
      <c r="C110" s="125"/>
      <c r="D110" s="33" t="s">
        <v>374</v>
      </c>
      <c r="E110" s="96">
        <v>4000</v>
      </c>
      <c r="F110" s="26"/>
      <c r="G110" s="26"/>
      <c r="H110" s="26"/>
      <c r="I110" s="26"/>
      <c r="J110" s="26"/>
    </row>
    <row r="111" spans="1:10" ht="33.75" customHeight="1" x14ac:dyDescent="0.25">
      <c r="B111" s="127"/>
      <c r="C111" s="125"/>
      <c r="D111" s="85" t="s">
        <v>541</v>
      </c>
      <c r="E111" s="97">
        <f>SUM(E112,E114)</f>
        <v>4000</v>
      </c>
      <c r="F111" s="26"/>
      <c r="G111" s="26"/>
      <c r="H111" s="26"/>
      <c r="I111" s="26"/>
      <c r="J111" s="26"/>
    </row>
    <row r="112" spans="1:10" ht="15" customHeight="1" x14ac:dyDescent="0.25">
      <c r="A112"/>
      <c r="B112" s="127"/>
      <c r="C112" s="125"/>
      <c r="D112" s="31" t="s">
        <v>379</v>
      </c>
      <c r="E112" s="98">
        <f>SUM(E113)</f>
        <v>2500</v>
      </c>
    </row>
    <row r="113" spans="1:5" ht="15" customHeight="1" x14ac:dyDescent="0.25">
      <c r="A113"/>
      <c r="B113" s="127"/>
      <c r="C113" s="125"/>
      <c r="D113" s="33" t="s">
        <v>393</v>
      </c>
      <c r="E113" s="96">
        <v>2500</v>
      </c>
    </row>
    <row r="114" spans="1:5" ht="15" customHeight="1" x14ac:dyDescent="0.25">
      <c r="A114"/>
      <c r="B114" s="127"/>
      <c r="C114" s="125"/>
      <c r="D114" s="31" t="s">
        <v>380</v>
      </c>
      <c r="E114" s="98">
        <f>SUM(E115)</f>
        <v>1500</v>
      </c>
    </row>
    <row r="115" spans="1:5" ht="15" customHeight="1" x14ac:dyDescent="0.25">
      <c r="A115"/>
      <c r="B115" s="127"/>
      <c r="C115" s="125"/>
      <c r="D115" s="33" t="s">
        <v>393</v>
      </c>
      <c r="E115" s="96">
        <v>1500</v>
      </c>
    </row>
    <row r="116" spans="1:5" ht="28.9" customHeight="1" x14ac:dyDescent="0.25">
      <c r="A116"/>
      <c r="B116" s="127"/>
      <c r="C116" s="125"/>
      <c r="D116" s="86" t="s">
        <v>404</v>
      </c>
      <c r="E116" s="97">
        <f>SUM(E117,E119,E121,E123)</f>
        <v>42000</v>
      </c>
    </row>
    <row r="117" spans="1:5" ht="15" customHeight="1" x14ac:dyDescent="0.25">
      <c r="A117"/>
      <c r="B117" s="127"/>
      <c r="C117" s="125"/>
      <c r="D117" s="31" t="s">
        <v>405</v>
      </c>
      <c r="E117" s="98">
        <f>SUM(E118)</f>
        <v>8000</v>
      </c>
    </row>
    <row r="118" spans="1:5" ht="15" customHeight="1" x14ac:dyDescent="0.25">
      <c r="A118"/>
      <c r="B118" s="127"/>
      <c r="C118" s="125"/>
      <c r="D118" s="33" t="s">
        <v>374</v>
      </c>
      <c r="E118" s="96">
        <v>8000</v>
      </c>
    </row>
    <row r="119" spans="1:5" ht="15" customHeight="1" x14ac:dyDescent="0.25">
      <c r="A119"/>
      <c r="B119" s="127"/>
      <c r="C119" s="125"/>
      <c r="D119" s="31" t="s">
        <v>395</v>
      </c>
      <c r="E119" s="98">
        <f>SUM(E120)</f>
        <v>4000</v>
      </c>
    </row>
    <row r="120" spans="1:5" ht="15" customHeight="1" x14ac:dyDescent="0.25">
      <c r="A120"/>
      <c r="B120" s="127"/>
      <c r="C120" s="125"/>
      <c r="D120" s="33" t="s">
        <v>374</v>
      </c>
      <c r="E120" s="96">
        <v>4000</v>
      </c>
    </row>
    <row r="121" spans="1:5" ht="15" customHeight="1" x14ac:dyDescent="0.25">
      <c r="A121"/>
      <c r="B121" s="127"/>
      <c r="C121" s="125"/>
      <c r="D121" s="31" t="s">
        <v>396</v>
      </c>
      <c r="E121" s="98">
        <f>SUM(E122)</f>
        <v>5000</v>
      </c>
    </row>
    <row r="122" spans="1:5" ht="15" customHeight="1" x14ac:dyDescent="0.25">
      <c r="A122"/>
      <c r="B122" s="127"/>
      <c r="C122" s="125"/>
      <c r="D122" s="33" t="s">
        <v>374</v>
      </c>
      <c r="E122" s="96">
        <v>5000</v>
      </c>
    </row>
    <row r="123" spans="1:5" ht="15" customHeight="1" x14ac:dyDescent="0.25">
      <c r="A123"/>
      <c r="B123" s="127"/>
      <c r="C123" s="125"/>
      <c r="D123" s="31" t="s">
        <v>406</v>
      </c>
      <c r="E123" s="98">
        <f>SUM(E124:E126)</f>
        <v>25000</v>
      </c>
    </row>
    <row r="124" spans="1:5" ht="15" customHeight="1" x14ac:dyDescent="0.25">
      <c r="A124"/>
      <c r="B124" s="127"/>
      <c r="C124" s="125"/>
      <c r="D124" s="33" t="s">
        <v>374</v>
      </c>
      <c r="E124" s="96">
        <v>15000</v>
      </c>
    </row>
    <row r="125" spans="1:5" ht="15" customHeight="1" x14ac:dyDescent="0.25">
      <c r="A125"/>
      <c r="B125" s="127"/>
      <c r="C125" s="125"/>
      <c r="D125" s="33" t="s">
        <v>394</v>
      </c>
      <c r="E125" s="96">
        <v>5000</v>
      </c>
    </row>
    <row r="126" spans="1:5" ht="15" customHeight="1" x14ac:dyDescent="0.25">
      <c r="A126"/>
      <c r="B126" s="127"/>
      <c r="C126" s="125"/>
      <c r="D126" s="33" t="s">
        <v>393</v>
      </c>
      <c r="E126" s="96">
        <v>5000</v>
      </c>
    </row>
    <row r="127" spans="1:5" ht="30.75" customHeight="1" x14ac:dyDescent="0.25">
      <c r="B127" s="128">
        <v>150050</v>
      </c>
      <c r="C127" s="124" t="s">
        <v>27</v>
      </c>
      <c r="D127" s="85" t="s">
        <v>27</v>
      </c>
      <c r="E127" s="97">
        <f>SUM(E128)</f>
        <v>100000</v>
      </c>
    </row>
    <row r="128" spans="1:5" ht="18" customHeight="1" x14ac:dyDescent="0.25">
      <c r="B128" s="129"/>
      <c r="C128" s="130"/>
      <c r="D128" s="33" t="s">
        <v>374</v>
      </c>
      <c r="E128" s="105">
        <v>100000</v>
      </c>
    </row>
    <row r="129" spans="1:5" ht="33.75" customHeight="1" x14ac:dyDescent="0.25">
      <c r="B129" s="128">
        <v>150060</v>
      </c>
      <c r="C129" s="124" t="s">
        <v>410</v>
      </c>
      <c r="D129" s="86" t="s">
        <v>543</v>
      </c>
      <c r="E129" s="97">
        <f>SUM(E130,E132,E134)</f>
        <v>470000</v>
      </c>
    </row>
    <row r="130" spans="1:5" ht="15" customHeight="1" x14ac:dyDescent="0.25">
      <c r="A130"/>
      <c r="B130" s="131"/>
      <c r="C130" s="125"/>
      <c r="D130" s="31" t="s">
        <v>385</v>
      </c>
      <c r="E130" s="98">
        <f>SUM(E131)</f>
        <v>280000</v>
      </c>
    </row>
    <row r="131" spans="1:5" ht="15" customHeight="1" x14ac:dyDescent="0.25">
      <c r="A131"/>
      <c r="B131" s="131"/>
      <c r="C131" s="125"/>
      <c r="D131" s="33" t="s">
        <v>374</v>
      </c>
      <c r="E131" s="96">
        <v>280000</v>
      </c>
    </row>
    <row r="132" spans="1:5" ht="15" customHeight="1" x14ac:dyDescent="0.25">
      <c r="A132"/>
      <c r="B132" s="131"/>
      <c r="C132" s="125"/>
      <c r="D132" s="31" t="s">
        <v>386</v>
      </c>
      <c r="E132" s="98">
        <f>SUM(E133)</f>
        <v>100000</v>
      </c>
    </row>
    <row r="133" spans="1:5" ht="15" customHeight="1" x14ac:dyDescent="0.25">
      <c r="A133"/>
      <c r="B133" s="131"/>
      <c r="C133" s="125"/>
      <c r="D133" s="33" t="s">
        <v>374</v>
      </c>
      <c r="E133" s="96">
        <v>100000</v>
      </c>
    </row>
    <row r="134" spans="1:5" ht="15" customHeight="1" x14ac:dyDescent="0.25">
      <c r="A134"/>
      <c r="B134" s="131"/>
      <c r="C134" s="125"/>
      <c r="D134" s="31" t="s">
        <v>387</v>
      </c>
      <c r="E134" s="98">
        <f>SUM(E135)</f>
        <v>90000</v>
      </c>
    </row>
    <row r="135" spans="1:5" ht="15" customHeight="1" x14ac:dyDescent="0.25">
      <c r="A135"/>
      <c r="B135" s="131"/>
      <c r="C135" s="125"/>
      <c r="D135" s="33" t="s">
        <v>374</v>
      </c>
      <c r="E135" s="96">
        <v>90000</v>
      </c>
    </row>
    <row r="136" spans="1:5" ht="20.25" customHeight="1" x14ac:dyDescent="0.25">
      <c r="B136" s="131"/>
      <c r="C136" s="125"/>
      <c r="D136" s="85" t="s">
        <v>29</v>
      </c>
      <c r="E136" s="97">
        <f>SUM(E137,E139,E141)</f>
        <v>77000</v>
      </c>
    </row>
    <row r="137" spans="1:5" ht="15" customHeight="1" x14ac:dyDescent="0.25">
      <c r="A137"/>
      <c r="B137" s="131"/>
      <c r="C137" s="125"/>
      <c r="D137" s="31" t="s">
        <v>388</v>
      </c>
      <c r="E137" s="98">
        <f>SUM(E138)</f>
        <v>8000</v>
      </c>
    </row>
    <row r="138" spans="1:5" ht="15" customHeight="1" x14ac:dyDescent="0.25">
      <c r="A138"/>
      <c r="B138" s="131"/>
      <c r="C138" s="125"/>
      <c r="D138" s="33" t="s">
        <v>393</v>
      </c>
      <c r="E138" s="96">
        <v>8000</v>
      </c>
    </row>
    <row r="139" spans="1:5" ht="15" customHeight="1" x14ac:dyDescent="0.25">
      <c r="A139"/>
      <c r="B139" s="131"/>
      <c r="C139" s="125"/>
      <c r="D139" s="31" t="s">
        <v>389</v>
      </c>
      <c r="E139" s="98">
        <f>SUM(E140)</f>
        <v>19000</v>
      </c>
    </row>
    <row r="140" spans="1:5" ht="15" customHeight="1" x14ac:dyDescent="0.25">
      <c r="A140"/>
      <c r="B140" s="131"/>
      <c r="C140" s="125"/>
      <c r="D140" s="33" t="s">
        <v>393</v>
      </c>
      <c r="E140" s="96">
        <v>19000</v>
      </c>
    </row>
    <row r="141" spans="1:5" ht="15" customHeight="1" x14ac:dyDescent="0.25">
      <c r="A141"/>
      <c r="B141" s="131"/>
      <c r="C141" s="125"/>
      <c r="D141" s="31" t="s">
        <v>413</v>
      </c>
      <c r="E141" s="98">
        <f>SUM(E142)</f>
        <v>50000</v>
      </c>
    </row>
    <row r="142" spans="1:5" ht="15" customHeight="1" x14ac:dyDescent="0.25">
      <c r="A142"/>
      <c r="B142" s="129"/>
      <c r="C142" s="130"/>
      <c r="D142" s="33" t="s">
        <v>393</v>
      </c>
      <c r="E142" s="96">
        <v>50000</v>
      </c>
    </row>
    <row r="143" spans="1:5" ht="20.25" customHeight="1" x14ac:dyDescent="0.25">
      <c r="B143" s="122">
        <v>150070</v>
      </c>
      <c r="C143" s="132" t="s">
        <v>30</v>
      </c>
      <c r="D143" s="86" t="s">
        <v>384</v>
      </c>
      <c r="E143" s="97">
        <f>SUM(E144:E145,E147)</f>
        <v>10500</v>
      </c>
    </row>
    <row r="144" spans="1:5" ht="15" customHeight="1" x14ac:dyDescent="0.25">
      <c r="A144"/>
      <c r="B144" s="122"/>
      <c r="C144" s="132"/>
      <c r="D144" s="33" t="s">
        <v>374</v>
      </c>
      <c r="E144" s="96">
        <v>8000</v>
      </c>
    </row>
    <row r="145" spans="1:5" ht="15" customHeight="1" x14ac:dyDescent="0.25">
      <c r="A145"/>
      <c r="B145" s="122"/>
      <c r="C145" s="132"/>
      <c r="D145" s="31" t="s">
        <v>383</v>
      </c>
      <c r="E145" s="98">
        <f>SUM(E146)</f>
        <v>1500</v>
      </c>
    </row>
    <row r="146" spans="1:5" ht="15" customHeight="1" x14ac:dyDescent="0.25">
      <c r="A146"/>
      <c r="B146" s="122"/>
      <c r="C146" s="132"/>
      <c r="D146" s="33" t="s">
        <v>393</v>
      </c>
      <c r="E146" s="96">
        <v>1500</v>
      </c>
    </row>
    <row r="147" spans="1:5" ht="15" customHeight="1" x14ac:dyDescent="0.25">
      <c r="A147"/>
      <c r="B147" s="122"/>
      <c r="C147" s="132"/>
      <c r="D147" s="31" t="s">
        <v>392</v>
      </c>
      <c r="E147" s="98">
        <f>SUM(E148)</f>
        <v>1000</v>
      </c>
    </row>
    <row r="148" spans="1:5" ht="15" customHeight="1" x14ac:dyDescent="0.25">
      <c r="A148"/>
      <c r="B148" s="122"/>
      <c r="C148" s="132"/>
      <c r="D148" s="33" t="s">
        <v>393</v>
      </c>
      <c r="E148" s="96">
        <v>1000</v>
      </c>
    </row>
    <row r="149" spans="1:5" ht="20.25" customHeight="1" x14ac:dyDescent="0.25">
      <c r="B149" s="133">
        <v>150090</v>
      </c>
      <c r="C149" s="132" t="s">
        <v>32</v>
      </c>
      <c r="D149" s="86" t="s">
        <v>198</v>
      </c>
      <c r="E149" s="97">
        <f>SUM(E150)</f>
        <v>80000</v>
      </c>
    </row>
    <row r="150" spans="1:5" ht="15" customHeight="1" x14ac:dyDescent="0.25">
      <c r="A150"/>
      <c r="B150" s="133"/>
      <c r="C150" s="132"/>
      <c r="D150" s="33" t="s">
        <v>398</v>
      </c>
      <c r="E150" s="96">
        <v>80000</v>
      </c>
    </row>
    <row r="151" spans="1:5" ht="21" customHeight="1" x14ac:dyDescent="0.25">
      <c r="A151"/>
      <c r="B151" s="133"/>
      <c r="C151" s="132"/>
      <c r="D151" s="86" t="s">
        <v>390</v>
      </c>
      <c r="E151" s="99">
        <f>SUM(E152,E153,E155)</f>
        <v>86200</v>
      </c>
    </row>
    <row r="152" spans="1:5" ht="15" customHeight="1" x14ac:dyDescent="0.25">
      <c r="A152"/>
      <c r="B152" s="133"/>
      <c r="C152" s="132"/>
      <c r="D152" s="33" t="s">
        <v>374</v>
      </c>
      <c r="E152" s="96">
        <v>68200</v>
      </c>
    </row>
    <row r="153" spans="1:5" ht="15" customHeight="1" x14ac:dyDescent="0.25">
      <c r="A153"/>
      <c r="B153" s="133"/>
      <c r="C153" s="132"/>
      <c r="D153" s="31" t="s">
        <v>379</v>
      </c>
      <c r="E153" s="98">
        <f>SUM(E154)</f>
        <v>10000</v>
      </c>
    </row>
    <row r="154" spans="1:5" ht="15" customHeight="1" x14ac:dyDescent="0.25">
      <c r="A154"/>
      <c r="B154" s="133"/>
      <c r="C154" s="132"/>
      <c r="D154" s="33" t="s">
        <v>393</v>
      </c>
      <c r="E154" s="96">
        <v>10000</v>
      </c>
    </row>
    <row r="155" spans="1:5" ht="15" customHeight="1" x14ac:dyDescent="0.25">
      <c r="A155"/>
      <c r="B155" s="133"/>
      <c r="C155" s="132"/>
      <c r="D155" s="31" t="s">
        <v>391</v>
      </c>
      <c r="E155" s="98">
        <f>SUM(E156)</f>
        <v>8000</v>
      </c>
    </row>
    <row r="156" spans="1:5" ht="15" customHeight="1" x14ac:dyDescent="0.25">
      <c r="A156"/>
      <c r="B156" s="133"/>
      <c r="C156" s="132"/>
      <c r="D156" s="33" t="s">
        <v>393</v>
      </c>
      <c r="E156" s="96">
        <v>8000</v>
      </c>
    </row>
    <row r="157" spans="1:5" ht="15" customHeight="1" x14ac:dyDescent="0.25">
      <c r="B157" s="34">
        <v>160000</v>
      </c>
      <c r="C157" s="121" t="s">
        <v>33</v>
      </c>
      <c r="D157" s="121"/>
      <c r="E157" s="95">
        <f>SUM(E158,E161,E164)</f>
        <v>27650</v>
      </c>
    </row>
    <row r="158" spans="1:5" ht="20.25" customHeight="1" x14ac:dyDescent="0.25">
      <c r="A158"/>
      <c r="B158" s="122">
        <v>160010</v>
      </c>
      <c r="C158" s="123" t="s">
        <v>34</v>
      </c>
      <c r="D158" s="87" t="s">
        <v>408</v>
      </c>
      <c r="E158" s="93">
        <f>SUM(E159:E160)</f>
        <v>17000</v>
      </c>
    </row>
    <row r="159" spans="1:5" ht="15" customHeight="1" x14ac:dyDescent="0.25">
      <c r="A159"/>
      <c r="B159" s="122"/>
      <c r="C159" s="123"/>
      <c r="D159" s="33" t="s">
        <v>374</v>
      </c>
      <c r="E159" s="96">
        <v>12000</v>
      </c>
    </row>
    <row r="160" spans="1:5" ht="15" customHeight="1" x14ac:dyDescent="0.25">
      <c r="A160"/>
      <c r="B160" s="122"/>
      <c r="C160" s="123"/>
      <c r="D160" s="33" t="s">
        <v>393</v>
      </c>
      <c r="E160" s="96">
        <v>5000</v>
      </c>
    </row>
    <row r="161" spans="1:5" ht="20.25" customHeight="1" x14ac:dyDescent="0.25">
      <c r="A161"/>
      <c r="B161" s="122"/>
      <c r="C161" s="123"/>
      <c r="D161" s="87" t="s">
        <v>407</v>
      </c>
      <c r="E161" s="93">
        <f>SUM(E162:E163)</f>
        <v>650</v>
      </c>
    </row>
    <row r="162" spans="1:5" ht="15" customHeight="1" x14ac:dyDescent="0.25">
      <c r="A162"/>
      <c r="B162" s="122"/>
      <c r="C162" s="123"/>
      <c r="D162" s="33" t="s">
        <v>374</v>
      </c>
      <c r="E162" s="96">
        <v>500</v>
      </c>
    </row>
    <row r="163" spans="1:5" ht="15" customHeight="1" x14ac:dyDescent="0.25">
      <c r="A163"/>
      <c r="B163" s="122"/>
      <c r="C163" s="123"/>
      <c r="D163" s="33" t="s">
        <v>393</v>
      </c>
      <c r="E163" s="96">
        <v>150</v>
      </c>
    </row>
    <row r="164" spans="1:5" ht="34.5" customHeight="1" x14ac:dyDescent="0.25">
      <c r="B164" s="102">
        <v>160030</v>
      </c>
      <c r="C164" s="103" t="s">
        <v>36</v>
      </c>
      <c r="D164" s="85" t="s">
        <v>36</v>
      </c>
      <c r="E164" s="104">
        <v>10000</v>
      </c>
    </row>
    <row r="165" spans="1:5" ht="15" customHeight="1" x14ac:dyDescent="0.25">
      <c r="B165" s="34">
        <v>170000</v>
      </c>
      <c r="C165" s="121" t="s">
        <v>40</v>
      </c>
      <c r="D165" s="121"/>
      <c r="E165" s="95">
        <f>SUM(E166:E167)</f>
        <v>2500</v>
      </c>
    </row>
    <row r="166" spans="1:5" ht="15" customHeight="1" x14ac:dyDescent="0.25">
      <c r="B166" s="38">
        <v>170010</v>
      </c>
      <c r="C166" s="123" t="s">
        <v>544</v>
      </c>
      <c r="D166" s="123"/>
      <c r="E166" s="98">
        <v>1500</v>
      </c>
    </row>
    <row r="167" spans="1:5" ht="15" customHeight="1" x14ac:dyDescent="0.25">
      <c r="A167"/>
      <c r="B167" s="38">
        <v>170020</v>
      </c>
      <c r="C167" s="123" t="s">
        <v>42</v>
      </c>
      <c r="D167" s="123"/>
      <c r="E167" s="98">
        <v>1000</v>
      </c>
    </row>
    <row r="168" spans="1:5" ht="15" customHeight="1" x14ac:dyDescent="0.25">
      <c r="B168" s="34">
        <v>190000</v>
      </c>
      <c r="C168" s="121" t="s">
        <v>43</v>
      </c>
      <c r="D168" s="121"/>
      <c r="E168" s="95">
        <f>SUM(E169:E172)</f>
        <v>142000</v>
      </c>
    </row>
    <row r="169" spans="1:5" ht="15" customHeight="1" x14ac:dyDescent="0.25">
      <c r="B169" s="39">
        <v>190040</v>
      </c>
      <c r="C169" s="123" t="s">
        <v>412</v>
      </c>
      <c r="D169" s="123"/>
      <c r="E169" s="98">
        <v>8000</v>
      </c>
    </row>
    <row r="170" spans="1:5" ht="15" customHeight="1" x14ac:dyDescent="0.25">
      <c r="B170" s="39">
        <v>190050</v>
      </c>
      <c r="C170" s="123" t="s">
        <v>48</v>
      </c>
      <c r="D170" s="123"/>
      <c r="E170" s="98">
        <v>9000</v>
      </c>
    </row>
    <row r="171" spans="1:5" ht="15" customHeight="1" x14ac:dyDescent="0.25">
      <c r="B171" s="39">
        <v>190060</v>
      </c>
      <c r="C171" s="123" t="s">
        <v>49</v>
      </c>
      <c r="D171" s="123"/>
      <c r="E171" s="98">
        <v>10000</v>
      </c>
    </row>
    <row r="172" spans="1:5" ht="15" customHeight="1" x14ac:dyDescent="0.25">
      <c r="B172" s="39">
        <v>190070</v>
      </c>
      <c r="C172" s="141" t="s">
        <v>50</v>
      </c>
      <c r="D172" s="141"/>
      <c r="E172" s="98">
        <v>115000</v>
      </c>
    </row>
    <row r="173" spans="1:5" x14ac:dyDescent="0.25">
      <c r="B173" s="111" t="s">
        <v>547</v>
      </c>
      <c r="C173" s="112"/>
      <c r="D173" s="113"/>
      <c r="E173" s="110">
        <f>SUM(E168,E165,E157,E54,E31,E13,E8,E6,E4,E3)</f>
        <v>4080000</v>
      </c>
    </row>
    <row r="174" spans="1:5" ht="16.5" customHeight="1" x14ac:dyDescent="0.25">
      <c r="B174" s="114" t="s">
        <v>548</v>
      </c>
      <c r="C174" s="115"/>
      <c r="D174" s="116"/>
      <c r="E174" s="109">
        <f>SUM(E173*0.21)</f>
        <v>856800</v>
      </c>
    </row>
    <row r="175" spans="1:5" ht="16.5" customHeight="1" x14ac:dyDescent="0.25">
      <c r="B175" s="117" t="s">
        <v>547</v>
      </c>
      <c r="C175" s="118"/>
      <c r="D175" s="119"/>
      <c r="E175" s="106">
        <f>SUM(E173:E174)</f>
        <v>4936800</v>
      </c>
    </row>
    <row r="177" spans="2:5" x14ac:dyDescent="0.3">
      <c r="B177" s="81"/>
    </row>
    <row r="178" spans="2:5" ht="60" customHeight="1" x14ac:dyDescent="0.25">
      <c r="B178" s="134" t="s">
        <v>530</v>
      </c>
      <c r="C178" s="134"/>
      <c r="D178" s="134"/>
      <c r="E178" s="134"/>
    </row>
  </sheetData>
  <sheetProtection formatCells="0" formatColumns="0" formatRows="0" insertColumns="0" insertRows="0" insertHyperlinks="0" deleteColumns="0" deleteRows="0" sort="0" autoFilter="0" pivotTables="0"/>
  <mergeCells count="46">
    <mergeCell ref="B32:B45"/>
    <mergeCell ref="C2:D2"/>
    <mergeCell ref="C3:D3"/>
    <mergeCell ref="C4:D4"/>
    <mergeCell ref="B19:B30"/>
    <mergeCell ref="C19:C30"/>
    <mergeCell ref="C6:D6"/>
    <mergeCell ref="C7:D7"/>
    <mergeCell ref="C8:D8"/>
    <mergeCell ref="B9:B12"/>
    <mergeCell ref="C9:C12"/>
    <mergeCell ref="C13:D13"/>
    <mergeCell ref="B14:B18"/>
    <mergeCell ref="C14:C18"/>
    <mergeCell ref="C143:C148"/>
    <mergeCell ref="B149:B156"/>
    <mergeCell ref="C149:C156"/>
    <mergeCell ref="B178:E178"/>
    <mergeCell ref="C5:D5"/>
    <mergeCell ref="C32:C45"/>
    <mergeCell ref="B46:B53"/>
    <mergeCell ref="C46:C53"/>
    <mergeCell ref="C166:D166"/>
    <mergeCell ref="C167:D167"/>
    <mergeCell ref="C168:D168"/>
    <mergeCell ref="C169:D169"/>
    <mergeCell ref="C170:D170"/>
    <mergeCell ref="C171:D171"/>
    <mergeCell ref="C172:D172"/>
    <mergeCell ref="C165:D165"/>
    <mergeCell ref="B173:D173"/>
    <mergeCell ref="B174:D174"/>
    <mergeCell ref="B175:D175"/>
    <mergeCell ref="B1:E1"/>
    <mergeCell ref="C31:D31"/>
    <mergeCell ref="C157:D157"/>
    <mergeCell ref="B158:B163"/>
    <mergeCell ref="C158:C163"/>
    <mergeCell ref="C54:D54"/>
    <mergeCell ref="C55:C126"/>
    <mergeCell ref="B55:B126"/>
    <mergeCell ref="B127:B128"/>
    <mergeCell ref="C127:C128"/>
    <mergeCell ref="B129:B142"/>
    <mergeCell ref="C129:C142"/>
    <mergeCell ref="B143:B148"/>
  </mergeCells>
  <pageMargins left="0.7" right="0.7" top="0.75" bottom="0.75" header="0.3" footer="0.3"/>
  <pageSetup paperSize="9" scale="65" orientation="portrait" r:id="rId1"/>
  <headerFooter>
    <oddHeader>&amp;R&amp;"Calibri"&amp;10&amp;K000000KONFIDENCIALI INFORMACIJA&amp;1#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15" activePane="bottomRight" state="frozen"/>
      <selection activeCell="B476" sqref="B476:D476"/>
      <selection pane="topRight" activeCell="B476" sqref="B476:D476"/>
      <selection pane="bottomLeft" activeCell="B476" sqref="B476:D476"/>
      <selection pane="bottomRight" activeCell="D106" sqref="D106:D107"/>
    </sheetView>
  </sheetViews>
  <sheetFormatPr defaultColWidth="9.140625" defaultRowHeight="11.25" x14ac:dyDescent="0.2"/>
  <cols>
    <col min="1" max="1" width="7" style="22" customWidth="1"/>
    <col min="2" max="2" width="10.5703125" style="22" customWidth="1"/>
    <col min="3" max="3" width="23.28515625" style="77" customWidth="1"/>
    <col min="4" max="4" width="29.5703125" style="77" customWidth="1"/>
    <col min="5" max="5" width="27.85546875" style="22" customWidth="1"/>
    <col min="6" max="6" width="7.85546875" style="22" customWidth="1"/>
    <col min="7" max="7" width="12.28515625" style="22" customWidth="1"/>
    <col min="8" max="8" width="17.140625" style="22" customWidth="1"/>
    <col min="9" max="9" width="10.28515625" style="22" customWidth="1"/>
    <col min="10" max="12" width="9.140625" style="22"/>
    <col min="13" max="13" width="13.7109375" style="22" customWidth="1"/>
    <col min="14" max="16384" width="9.140625" style="2"/>
  </cols>
  <sheetData>
    <row r="1" spans="1:13" ht="28.5" customHeight="1" x14ac:dyDescent="0.2">
      <c r="A1" s="154" t="s">
        <v>527</v>
      </c>
      <c r="B1" s="154"/>
      <c r="C1" s="154"/>
      <c r="D1" s="154"/>
      <c r="E1" s="154"/>
      <c r="F1" s="154"/>
      <c r="G1" s="154"/>
      <c r="H1" s="154"/>
      <c r="I1" s="154"/>
      <c r="J1" s="154"/>
      <c r="K1" s="154"/>
      <c r="L1" s="154"/>
      <c r="M1" s="154"/>
    </row>
    <row r="2" spans="1:13" ht="18" x14ac:dyDescent="0.2">
      <c r="A2" s="78" t="s">
        <v>528</v>
      </c>
      <c r="B2" s="54"/>
      <c r="C2" s="1"/>
      <c r="D2" s="53"/>
      <c r="E2" s="53"/>
      <c r="F2" s="1"/>
      <c r="G2" s="1"/>
      <c r="H2" s="1"/>
      <c r="I2" s="1"/>
      <c r="J2" s="1"/>
      <c r="K2" s="1"/>
      <c r="L2" s="1"/>
      <c r="M2" s="1"/>
    </row>
    <row r="3" spans="1:13" ht="13.5" customHeight="1" x14ac:dyDescent="0.2">
      <c r="A3" s="80" t="s">
        <v>526</v>
      </c>
      <c r="B3" s="55"/>
      <c r="C3" s="3"/>
      <c r="D3" s="56"/>
      <c r="E3" s="56"/>
      <c r="F3" s="4"/>
      <c r="G3" s="4"/>
      <c r="H3" s="4"/>
      <c r="I3" s="4"/>
      <c r="J3" s="4"/>
      <c r="K3" s="228"/>
      <c r="L3" s="228"/>
      <c r="M3" s="57"/>
    </row>
    <row r="4" spans="1:13" ht="91.5" customHeight="1" x14ac:dyDescent="0.2">
      <c r="A4" s="5" t="s">
        <v>55</v>
      </c>
      <c r="B4" s="5" t="s">
        <v>414</v>
      </c>
      <c r="C4" s="6" t="s">
        <v>56</v>
      </c>
      <c r="D4" s="7" t="s">
        <v>57</v>
      </c>
      <c r="E4" s="7" t="s">
        <v>58</v>
      </c>
      <c r="F4" s="8" t="s">
        <v>59</v>
      </c>
      <c r="G4" s="8" t="s">
        <v>415</v>
      </c>
      <c r="H4" s="7" t="s">
        <v>60</v>
      </c>
      <c r="I4" s="7" t="s">
        <v>61</v>
      </c>
      <c r="J4" s="7" t="s">
        <v>416</v>
      </c>
      <c r="K4" s="7" t="s">
        <v>417</v>
      </c>
      <c r="L4" s="7" t="s">
        <v>418</v>
      </c>
      <c r="M4" s="43" t="s">
        <v>419</v>
      </c>
    </row>
    <row r="5" spans="1:13" ht="13.5" x14ac:dyDescent="0.2">
      <c r="A5" s="58" t="s">
        <v>62</v>
      </c>
      <c r="B5" s="9"/>
      <c r="C5" s="9"/>
      <c r="D5" s="59" t="s">
        <v>5</v>
      </c>
      <c r="E5" s="10"/>
      <c r="F5" s="10"/>
      <c r="G5" s="10"/>
      <c r="H5" s="10"/>
      <c r="I5" s="10"/>
      <c r="J5" s="10"/>
      <c r="K5" s="10"/>
      <c r="L5" s="10"/>
      <c r="M5" s="10"/>
    </row>
    <row r="6" spans="1:13" ht="27" x14ac:dyDescent="0.2">
      <c r="A6" s="51" t="s">
        <v>63</v>
      </c>
      <c r="B6" s="44" t="s">
        <v>420</v>
      </c>
      <c r="C6" s="24">
        <v>100010</v>
      </c>
      <c r="D6" s="15" t="s">
        <v>6</v>
      </c>
      <c r="E6" s="15" t="s">
        <v>6</v>
      </c>
      <c r="F6" s="15"/>
      <c r="G6" s="15"/>
      <c r="H6" s="15" t="s">
        <v>64</v>
      </c>
      <c r="I6" s="15" t="s">
        <v>65</v>
      </c>
      <c r="J6" s="15">
        <v>600</v>
      </c>
      <c r="K6" s="44" t="s">
        <v>421</v>
      </c>
      <c r="L6" s="44" t="s">
        <v>421</v>
      </c>
      <c r="M6" s="20" t="s">
        <v>422</v>
      </c>
    </row>
    <row r="7" spans="1:13" ht="27" x14ac:dyDescent="0.2">
      <c r="A7" s="51" t="s">
        <v>66</v>
      </c>
      <c r="B7" s="44" t="s">
        <v>423</v>
      </c>
      <c r="C7" s="24">
        <v>100020</v>
      </c>
      <c r="D7" s="15" t="s">
        <v>7</v>
      </c>
      <c r="E7" s="15" t="s">
        <v>7</v>
      </c>
      <c r="F7" s="15"/>
      <c r="G7" s="15"/>
      <c r="H7" s="15" t="s">
        <v>67</v>
      </c>
      <c r="I7" s="15" t="s">
        <v>65</v>
      </c>
      <c r="J7" s="15">
        <v>600</v>
      </c>
      <c r="K7" s="44" t="s">
        <v>424</v>
      </c>
      <c r="L7" s="44" t="s">
        <v>421</v>
      </c>
      <c r="M7" s="20" t="s">
        <v>422</v>
      </c>
    </row>
    <row r="8" spans="1:13" ht="27" x14ac:dyDescent="0.2">
      <c r="A8" s="229" t="s">
        <v>68</v>
      </c>
      <c r="B8" s="161" t="s">
        <v>69</v>
      </c>
      <c r="C8" s="213">
        <v>100030</v>
      </c>
      <c r="D8" s="197" t="s">
        <v>69</v>
      </c>
      <c r="E8" s="197" t="s">
        <v>425</v>
      </c>
      <c r="F8" s="15"/>
      <c r="G8" s="15"/>
      <c r="H8" s="15" t="s">
        <v>426</v>
      </c>
      <c r="I8" s="15" t="s">
        <v>427</v>
      </c>
      <c r="J8" s="15">
        <v>600</v>
      </c>
      <c r="K8" s="44" t="s">
        <v>428</v>
      </c>
      <c r="L8" s="44" t="s">
        <v>428</v>
      </c>
      <c r="M8" s="20" t="s">
        <v>422</v>
      </c>
    </row>
    <row r="9" spans="1:13" ht="13.5" x14ac:dyDescent="0.2">
      <c r="A9" s="230"/>
      <c r="B9" s="162"/>
      <c r="C9" s="214"/>
      <c r="D9" s="215"/>
      <c r="E9" s="215"/>
      <c r="F9" s="15"/>
      <c r="G9" s="15"/>
      <c r="H9" s="15" t="s">
        <v>409</v>
      </c>
      <c r="I9" s="15" t="s">
        <v>427</v>
      </c>
      <c r="J9" s="15">
        <v>600</v>
      </c>
      <c r="K9" s="44" t="s">
        <v>428</v>
      </c>
      <c r="L9" s="44" t="s">
        <v>428</v>
      </c>
      <c r="M9" s="20" t="s">
        <v>422</v>
      </c>
    </row>
    <row r="10" spans="1:13" ht="40.5" customHeight="1" x14ac:dyDescent="0.2">
      <c r="A10" s="230"/>
      <c r="B10" s="162"/>
      <c r="C10" s="214"/>
      <c r="D10" s="215"/>
      <c r="E10" s="215"/>
      <c r="F10" s="15"/>
      <c r="G10" s="15"/>
      <c r="H10" s="15" t="s">
        <v>429</v>
      </c>
      <c r="I10" s="15" t="s">
        <v>427</v>
      </c>
      <c r="J10" s="15">
        <v>600</v>
      </c>
      <c r="K10" s="44" t="s">
        <v>428</v>
      </c>
      <c r="L10" s="44" t="s">
        <v>428</v>
      </c>
      <c r="M10" s="20" t="s">
        <v>422</v>
      </c>
    </row>
    <row r="11" spans="1:13" ht="27" customHeight="1" x14ac:dyDescent="0.2">
      <c r="A11" s="230"/>
      <c r="B11" s="162"/>
      <c r="C11" s="214"/>
      <c r="D11" s="215"/>
      <c r="E11" s="198"/>
      <c r="F11" s="15"/>
      <c r="G11" s="15"/>
      <c r="H11" s="15" t="s">
        <v>430</v>
      </c>
      <c r="I11" s="15" t="s">
        <v>427</v>
      </c>
      <c r="J11" s="15">
        <v>600</v>
      </c>
      <c r="K11" s="44" t="s">
        <v>428</v>
      </c>
      <c r="L11" s="44" t="s">
        <v>428</v>
      </c>
      <c r="M11" s="20" t="s">
        <v>422</v>
      </c>
    </row>
    <row r="12" spans="1:13" ht="13.5" customHeight="1" x14ac:dyDescent="0.2">
      <c r="A12" s="231"/>
      <c r="B12" s="163"/>
      <c r="C12" s="232"/>
      <c r="D12" s="198"/>
      <c r="E12" s="15" t="s">
        <v>69</v>
      </c>
      <c r="F12" s="15"/>
      <c r="G12" s="15"/>
      <c r="H12" s="15" t="s">
        <v>70</v>
      </c>
      <c r="I12" s="20" t="s">
        <v>71</v>
      </c>
      <c r="J12" s="15">
        <v>600</v>
      </c>
      <c r="K12" s="15">
        <v>4</v>
      </c>
      <c r="L12" s="15">
        <v>4</v>
      </c>
      <c r="M12" s="20" t="s">
        <v>422</v>
      </c>
    </row>
    <row r="13" spans="1:13" ht="13.5" customHeight="1" x14ac:dyDescent="0.2">
      <c r="A13" s="51" t="s">
        <v>72</v>
      </c>
      <c r="B13" s="44"/>
      <c r="C13" s="24">
        <v>100040</v>
      </c>
      <c r="D13" s="15" t="s">
        <v>73</v>
      </c>
      <c r="E13" s="15" t="s">
        <v>73</v>
      </c>
      <c r="F13" s="15"/>
      <c r="G13" s="15"/>
      <c r="H13" s="15" t="s">
        <v>73</v>
      </c>
      <c r="I13" s="15" t="s">
        <v>74</v>
      </c>
      <c r="J13" s="15">
        <v>0</v>
      </c>
      <c r="K13" s="15" t="s">
        <v>431</v>
      </c>
      <c r="L13" s="15">
        <v>15</v>
      </c>
      <c r="M13" s="20" t="s">
        <v>422</v>
      </c>
    </row>
    <row r="14" spans="1:13" ht="15" customHeight="1" x14ac:dyDescent="0.2">
      <c r="A14" s="58" t="s">
        <v>75</v>
      </c>
      <c r="B14" s="9"/>
      <c r="C14" s="9"/>
      <c r="D14" s="59" t="s">
        <v>8</v>
      </c>
      <c r="E14" s="10"/>
      <c r="F14" s="10"/>
      <c r="G14" s="10"/>
      <c r="H14" s="10"/>
      <c r="I14" s="10"/>
      <c r="J14" s="10"/>
      <c r="K14" s="10"/>
      <c r="L14" s="10"/>
      <c r="M14" s="10"/>
    </row>
    <row r="15" spans="1:13" ht="13.5" customHeight="1" x14ac:dyDescent="0.2">
      <c r="A15" s="60" t="s">
        <v>76</v>
      </c>
      <c r="B15" s="61" t="s">
        <v>77</v>
      </c>
      <c r="C15" s="12">
        <v>110000</v>
      </c>
      <c r="D15" s="62" t="s">
        <v>77</v>
      </c>
      <c r="E15" s="13"/>
      <c r="F15" s="13"/>
      <c r="G15" s="13"/>
      <c r="H15" s="13"/>
      <c r="I15" s="13"/>
      <c r="J15" s="13"/>
      <c r="K15" s="13"/>
      <c r="L15" s="13"/>
      <c r="M15" s="13"/>
    </row>
    <row r="16" spans="1:13" ht="13.5" customHeight="1" x14ac:dyDescent="0.2">
      <c r="A16" s="63" t="s">
        <v>78</v>
      </c>
      <c r="B16" s="63"/>
      <c r="C16" s="23">
        <v>110010</v>
      </c>
      <c r="D16" s="14" t="s">
        <v>79</v>
      </c>
      <c r="E16" s="14"/>
      <c r="F16" s="14"/>
      <c r="G16" s="14" t="s">
        <v>80</v>
      </c>
      <c r="H16" s="14" t="s">
        <v>81</v>
      </c>
      <c r="I16" s="20" t="s">
        <v>432</v>
      </c>
      <c r="J16" s="14">
        <v>0</v>
      </c>
      <c r="K16" s="14" t="s">
        <v>431</v>
      </c>
      <c r="L16" s="14" t="s">
        <v>431</v>
      </c>
      <c r="M16" s="20" t="s">
        <v>422</v>
      </c>
    </row>
    <row r="17" spans="1:13" ht="13.5" customHeight="1" x14ac:dyDescent="0.2">
      <c r="A17" s="60" t="s">
        <v>82</v>
      </c>
      <c r="B17" s="60" t="s">
        <v>433</v>
      </c>
      <c r="C17" s="12">
        <v>120000</v>
      </c>
      <c r="D17" s="62" t="s">
        <v>9</v>
      </c>
      <c r="E17" s="13"/>
      <c r="F17" s="13"/>
      <c r="G17" s="13"/>
      <c r="H17" s="13"/>
      <c r="I17" s="13"/>
      <c r="J17" s="13"/>
      <c r="K17" s="13"/>
      <c r="L17" s="13"/>
      <c r="M17" s="13"/>
    </row>
    <row r="18" spans="1:13" ht="27.75" customHeight="1" x14ac:dyDescent="0.2">
      <c r="A18" s="184" t="s">
        <v>83</v>
      </c>
      <c r="B18" s="185"/>
      <c r="C18" s="188">
        <v>120010</v>
      </c>
      <c r="D18" s="160" t="s">
        <v>10</v>
      </c>
      <c r="E18" s="174" t="s">
        <v>434</v>
      </c>
      <c r="F18" s="20"/>
      <c r="G18" s="20" t="s">
        <v>80</v>
      </c>
      <c r="H18" s="20" t="s">
        <v>84</v>
      </c>
      <c r="I18" s="20" t="s">
        <v>85</v>
      </c>
      <c r="J18" s="14">
        <v>0</v>
      </c>
      <c r="K18" s="14">
        <v>60</v>
      </c>
      <c r="L18" s="14">
        <v>60</v>
      </c>
      <c r="M18" s="20" t="s">
        <v>422</v>
      </c>
    </row>
    <row r="19" spans="1:13" ht="24" customHeight="1" x14ac:dyDescent="0.2">
      <c r="A19" s="184"/>
      <c r="B19" s="186"/>
      <c r="C19" s="188"/>
      <c r="D19" s="160"/>
      <c r="E19" s="174"/>
      <c r="F19" s="52"/>
      <c r="G19" s="20" t="s">
        <v>80</v>
      </c>
      <c r="H19" s="20" t="s">
        <v>86</v>
      </c>
      <c r="I19" s="20" t="s">
        <v>87</v>
      </c>
      <c r="J19" s="14">
        <v>0</v>
      </c>
      <c r="K19" s="14">
        <v>60</v>
      </c>
      <c r="L19" s="14">
        <v>60</v>
      </c>
      <c r="M19" s="20" t="s">
        <v>422</v>
      </c>
    </row>
    <row r="20" spans="1:13" ht="28.5" customHeight="1" x14ac:dyDescent="0.2">
      <c r="A20" s="184"/>
      <c r="B20" s="186"/>
      <c r="C20" s="188"/>
      <c r="D20" s="160"/>
      <c r="E20" s="174"/>
      <c r="F20" s="52"/>
      <c r="G20" s="20" t="s">
        <v>80</v>
      </c>
      <c r="H20" s="20" t="s">
        <v>88</v>
      </c>
      <c r="I20" s="20" t="s">
        <v>89</v>
      </c>
      <c r="J20" s="14">
        <v>0</v>
      </c>
      <c r="K20" s="14">
        <v>60</v>
      </c>
      <c r="L20" s="14">
        <v>60</v>
      </c>
      <c r="M20" s="20" t="s">
        <v>422</v>
      </c>
    </row>
    <row r="21" spans="1:13" ht="27" customHeight="1" x14ac:dyDescent="0.2">
      <c r="A21" s="184"/>
      <c r="B21" s="186"/>
      <c r="C21" s="188"/>
      <c r="D21" s="160"/>
      <c r="E21" s="174"/>
      <c r="F21" s="52"/>
      <c r="G21" s="20" t="s">
        <v>80</v>
      </c>
      <c r="H21" s="20" t="s">
        <v>90</v>
      </c>
      <c r="I21" s="20" t="s">
        <v>89</v>
      </c>
      <c r="J21" s="14">
        <v>0</v>
      </c>
      <c r="K21" s="14">
        <v>60</v>
      </c>
      <c r="L21" s="14">
        <v>60</v>
      </c>
      <c r="M21" s="20" t="s">
        <v>422</v>
      </c>
    </row>
    <row r="22" spans="1:13" ht="13.5" customHeight="1" x14ac:dyDescent="0.2">
      <c r="A22" s="184"/>
      <c r="B22" s="186"/>
      <c r="C22" s="188"/>
      <c r="D22" s="160"/>
      <c r="E22" s="174"/>
      <c r="F22" s="52"/>
      <c r="G22" s="20" t="s">
        <v>80</v>
      </c>
      <c r="H22" s="20" t="s">
        <v>91</v>
      </c>
      <c r="I22" s="20" t="s">
        <v>89</v>
      </c>
      <c r="J22" s="14">
        <v>0</v>
      </c>
      <c r="K22" s="14">
        <v>60</v>
      </c>
      <c r="L22" s="14">
        <v>60</v>
      </c>
      <c r="M22" s="20" t="s">
        <v>422</v>
      </c>
    </row>
    <row r="23" spans="1:13" ht="42" customHeight="1" x14ac:dyDescent="0.2">
      <c r="A23" s="184"/>
      <c r="B23" s="186"/>
      <c r="C23" s="188"/>
      <c r="D23" s="160"/>
      <c r="E23" s="174"/>
      <c r="F23" s="52"/>
      <c r="G23" s="20" t="s">
        <v>80</v>
      </c>
      <c r="H23" s="20" t="s">
        <v>435</v>
      </c>
      <c r="I23" s="20" t="s">
        <v>427</v>
      </c>
      <c r="J23" s="14">
        <v>0</v>
      </c>
      <c r="K23" s="14">
        <v>60</v>
      </c>
      <c r="L23" s="14">
        <v>60</v>
      </c>
      <c r="M23" s="20" t="s">
        <v>422</v>
      </c>
    </row>
    <row r="24" spans="1:13" ht="36.75" customHeight="1" x14ac:dyDescent="0.2">
      <c r="A24" s="184"/>
      <c r="B24" s="187"/>
      <c r="C24" s="188"/>
      <c r="D24" s="160"/>
      <c r="E24" s="174"/>
      <c r="F24" s="52"/>
      <c r="G24" s="20" t="s">
        <v>80</v>
      </c>
      <c r="H24" s="20" t="s">
        <v>92</v>
      </c>
      <c r="I24" s="20" t="s">
        <v>436</v>
      </c>
      <c r="J24" s="14">
        <v>0</v>
      </c>
      <c r="K24" s="14">
        <v>60</v>
      </c>
      <c r="L24" s="14">
        <v>60</v>
      </c>
      <c r="M24" s="20" t="s">
        <v>422</v>
      </c>
    </row>
    <row r="25" spans="1:13" ht="27" customHeight="1" x14ac:dyDescent="0.2">
      <c r="A25" s="184" t="s">
        <v>94</v>
      </c>
      <c r="B25" s="63"/>
      <c r="C25" s="188">
        <v>120020</v>
      </c>
      <c r="D25" s="174" t="s">
        <v>11</v>
      </c>
      <c r="E25" s="174" t="s">
        <v>437</v>
      </c>
      <c r="F25" s="20"/>
      <c r="G25" s="20" t="s">
        <v>80</v>
      </c>
      <c r="H25" s="20" t="s">
        <v>438</v>
      </c>
      <c r="I25" s="20" t="s">
        <v>89</v>
      </c>
      <c r="J25" s="14">
        <v>0</v>
      </c>
      <c r="K25" s="14">
        <v>35</v>
      </c>
      <c r="L25" s="14">
        <v>30</v>
      </c>
      <c r="M25" s="20" t="s">
        <v>422</v>
      </c>
    </row>
    <row r="26" spans="1:13" ht="35.25" customHeight="1" x14ac:dyDescent="0.2">
      <c r="A26" s="184"/>
      <c r="B26" s="185"/>
      <c r="C26" s="188"/>
      <c r="D26" s="174"/>
      <c r="E26" s="174"/>
      <c r="F26" s="20"/>
      <c r="G26" s="20" t="s">
        <v>80</v>
      </c>
      <c r="H26" s="20" t="s">
        <v>95</v>
      </c>
      <c r="I26" s="20" t="s">
        <v>89</v>
      </c>
      <c r="J26" s="14">
        <v>0</v>
      </c>
      <c r="K26" s="14">
        <v>35</v>
      </c>
      <c r="L26" s="14">
        <v>30</v>
      </c>
      <c r="M26" s="20" t="s">
        <v>422</v>
      </c>
    </row>
    <row r="27" spans="1:13" ht="26.25" customHeight="1" x14ac:dyDescent="0.2">
      <c r="A27" s="184"/>
      <c r="B27" s="186"/>
      <c r="C27" s="188"/>
      <c r="D27" s="174"/>
      <c r="E27" s="174"/>
      <c r="F27" s="20"/>
      <c r="G27" s="20" t="s">
        <v>80</v>
      </c>
      <c r="H27" s="20" t="s">
        <v>96</v>
      </c>
      <c r="I27" s="20" t="s">
        <v>89</v>
      </c>
      <c r="J27" s="14">
        <v>0</v>
      </c>
      <c r="K27" s="14">
        <v>35</v>
      </c>
      <c r="L27" s="14">
        <v>30</v>
      </c>
      <c r="M27" s="20" t="s">
        <v>422</v>
      </c>
    </row>
    <row r="28" spans="1:13" ht="22.5" customHeight="1" x14ac:dyDescent="0.2">
      <c r="A28" s="184"/>
      <c r="B28" s="186"/>
      <c r="C28" s="188"/>
      <c r="D28" s="174"/>
      <c r="E28" s="174"/>
      <c r="F28" s="20"/>
      <c r="G28" s="20" t="s">
        <v>80</v>
      </c>
      <c r="H28" s="20" t="s">
        <v>97</v>
      </c>
      <c r="I28" s="20" t="s">
        <v>89</v>
      </c>
      <c r="J28" s="14">
        <v>0</v>
      </c>
      <c r="K28" s="14">
        <v>35</v>
      </c>
      <c r="L28" s="14">
        <v>30</v>
      </c>
      <c r="M28" s="20" t="s">
        <v>422</v>
      </c>
    </row>
    <row r="29" spans="1:13" ht="26.25" customHeight="1" x14ac:dyDescent="0.2">
      <c r="A29" s="184"/>
      <c r="B29" s="186"/>
      <c r="C29" s="188"/>
      <c r="D29" s="174"/>
      <c r="E29" s="174"/>
      <c r="F29" s="20"/>
      <c r="G29" s="20" t="s">
        <v>80</v>
      </c>
      <c r="H29" s="20" t="s">
        <v>98</v>
      </c>
      <c r="I29" s="20" t="s">
        <v>89</v>
      </c>
      <c r="J29" s="14">
        <v>0</v>
      </c>
      <c r="K29" s="14">
        <v>35</v>
      </c>
      <c r="L29" s="14">
        <v>30</v>
      </c>
      <c r="M29" s="20" t="s">
        <v>422</v>
      </c>
    </row>
    <row r="30" spans="1:13" ht="27" customHeight="1" x14ac:dyDescent="0.2">
      <c r="A30" s="184"/>
      <c r="B30" s="187"/>
      <c r="C30" s="188"/>
      <c r="D30" s="174"/>
      <c r="E30" s="174"/>
      <c r="F30" s="20"/>
      <c r="G30" s="20" t="s">
        <v>80</v>
      </c>
      <c r="H30" s="20" t="s">
        <v>99</v>
      </c>
      <c r="I30" s="20" t="s">
        <v>89</v>
      </c>
      <c r="J30" s="14">
        <v>0</v>
      </c>
      <c r="K30" s="14">
        <v>35</v>
      </c>
      <c r="L30" s="14">
        <v>30</v>
      </c>
      <c r="M30" s="20" t="s">
        <v>422</v>
      </c>
    </row>
    <row r="31" spans="1:13" ht="22.5" customHeight="1" x14ac:dyDescent="0.2">
      <c r="A31" s="60" t="s">
        <v>100</v>
      </c>
      <c r="B31" s="60" t="s">
        <v>439</v>
      </c>
      <c r="C31" s="12">
        <v>130000</v>
      </c>
      <c r="D31" s="62" t="s">
        <v>12</v>
      </c>
      <c r="E31" s="13"/>
      <c r="F31" s="13"/>
      <c r="G31" s="13"/>
      <c r="H31" s="13"/>
      <c r="I31" s="13"/>
      <c r="J31" s="13"/>
      <c r="K31" s="13"/>
      <c r="L31" s="13"/>
      <c r="M31" s="13"/>
    </row>
    <row r="32" spans="1:13" ht="13.5" customHeight="1" x14ac:dyDescent="0.2">
      <c r="A32" s="173" t="s">
        <v>101</v>
      </c>
      <c r="B32" s="166"/>
      <c r="C32" s="178">
        <v>130010</v>
      </c>
      <c r="D32" s="160" t="s">
        <v>13</v>
      </c>
      <c r="E32" s="181" t="s">
        <v>102</v>
      </c>
      <c r="F32" s="11"/>
      <c r="G32" s="160" t="s">
        <v>80</v>
      </c>
      <c r="H32" s="225" t="s">
        <v>103</v>
      </c>
      <c r="I32" s="199" t="s">
        <v>93</v>
      </c>
      <c r="J32" s="179">
        <v>0</v>
      </c>
      <c r="K32" s="160">
        <v>35</v>
      </c>
      <c r="L32" s="160">
        <v>30</v>
      </c>
      <c r="M32" s="160" t="s">
        <v>422</v>
      </c>
    </row>
    <row r="33" spans="1:13" ht="13.5" customHeight="1" x14ac:dyDescent="0.2">
      <c r="A33" s="173"/>
      <c r="B33" s="167"/>
      <c r="C33" s="178"/>
      <c r="D33" s="160"/>
      <c r="E33" s="181"/>
      <c r="F33" s="11"/>
      <c r="G33" s="160"/>
      <c r="H33" s="226"/>
      <c r="I33" s="200"/>
      <c r="J33" s="224"/>
      <c r="K33" s="224"/>
      <c r="L33" s="224"/>
      <c r="M33" s="224"/>
    </row>
    <row r="34" spans="1:13" ht="13.5" customHeight="1" x14ac:dyDescent="0.2">
      <c r="A34" s="173"/>
      <c r="B34" s="168"/>
      <c r="C34" s="178"/>
      <c r="D34" s="160"/>
      <c r="E34" s="181"/>
      <c r="F34" s="11"/>
      <c r="G34" s="160"/>
      <c r="H34" s="227"/>
      <c r="I34" s="201"/>
      <c r="J34" s="224"/>
      <c r="K34" s="224"/>
      <c r="L34" s="224"/>
      <c r="M34" s="224"/>
    </row>
    <row r="35" spans="1:13" ht="27" customHeight="1" x14ac:dyDescent="0.2">
      <c r="A35" s="173" t="s">
        <v>104</v>
      </c>
      <c r="B35" s="166"/>
      <c r="C35" s="190">
        <v>130020</v>
      </c>
      <c r="D35" s="174" t="s">
        <v>16</v>
      </c>
      <c r="E35" s="181" t="s">
        <v>105</v>
      </c>
      <c r="F35" s="15"/>
      <c r="G35" s="14" t="s">
        <v>80</v>
      </c>
      <c r="H35" s="15" t="s">
        <v>106</v>
      </c>
      <c r="I35" s="11" t="s">
        <v>93</v>
      </c>
      <c r="J35" s="11">
        <v>0</v>
      </c>
      <c r="K35" s="11">
        <v>35</v>
      </c>
      <c r="L35" s="11">
        <v>35</v>
      </c>
      <c r="M35" s="11" t="s">
        <v>422</v>
      </c>
    </row>
    <row r="36" spans="1:13" ht="27" customHeight="1" x14ac:dyDescent="0.2">
      <c r="A36" s="173"/>
      <c r="B36" s="167"/>
      <c r="C36" s="190"/>
      <c r="D36" s="174"/>
      <c r="E36" s="181"/>
      <c r="F36" s="15"/>
      <c r="G36" s="14" t="s">
        <v>80</v>
      </c>
      <c r="H36" s="15" t="s">
        <v>107</v>
      </c>
      <c r="I36" s="11" t="s">
        <v>93</v>
      </c>
      <c r="J36" s="11">
        <v>0</v>
      </c>
      <c r="K36" s="11">
        <v>35</v>
      </c>
      <c r="L36" s="11">
        <v>35</v>
      </c>
      <c r="M36" s="11" t="s">
        <v>422</v>
      </c>
    </row>
    <row r="37" spans="1:13" ht="40.5" customHeight="1" x14ac:dyDescent="0.2">
      <c r="A37" s="173"/>
      <c r="B37" s="167"/>
      <c r="C37" s="190"/>
      <c r="D37" s="174"/>
      <c r="E37" s="181"/>
      <c r="F37" s="15"/>
      <c r="G37" s="14" t="s">
        <v>80</v>
      </c>
      <c r="H37" s="15" t="s">
        <v>108</v>
      </c>
      <c r="I37" s="11" t="s">
        <v>93</v>
      </c>
      <c r="J37" s="11">
        <v>0</v>
      </c>
      <c r="K37" s="11">
        <v>35</v>
      </c>
      <c r="L37" s="11">
        <v>35</v>
      </c>
      <c r="M37" s="11" t="s">
        <v>422</v>
      </c>
    </row>
    <row r="38" spans="1:13" ht="27" customHeight="1" x14ac:dyDescent="0.2">
      <c r="A38" s="173"/>
      <c r="B38" s="167"/>
      <c r="C38" s="190"/>
      <c r="D38" s="174"/>
      <c r="E38" s="181"/>
      <c r="F38" s="15"/>
      <c r="G38" s="14" t="s">
        <v>80</v>
      </c>
      <c r="H38" s="15" t="s">
        <v>109</v>
      </c>
      <c r="I38" s="11" t="s">
        <v>93</v>
      </c>
      <c r="J38" s="11">
        <v>0</v>
      </c>
      <c r="K38" s="11">
        <v>35</v>
      </c>
      <c r="L38" s="11">
        <v>35</v>
      </c>
      <c r="M38" s="11" t="s">
        <v>422</v>
      </c>
    </row>
    <row r="39" spans="1:13" ht="66.75" customHeight="1" x14ac:dyDescent="0.2">
      <c r="A39" s="173"/>
      <c r="B39" s="167"/>
      <c r="C39" s="190"/>
      <c r="D39" s="216"/>
      <c r="E39" s="15" t="s">
        <v>440</v>
      </c>
      <c r="F39" s="15"/>
      <c r="G39" s="20" t="s">
        <v>80</v>
      </c>
      <c r="H39" s="20" t="s">
        <v>110</v>
      </c>
      <c r="I39" s="15" t="s">
        <v>436</v>
      </c>
      <c r="J39" s="15">
        <v>0</v>
      </c>
      <c r="K39" s="15">
        <v>35</v>
      </c>
      <c r="L39" s="11">
        <v>35</v>
      </c>
      <c r="M39" s="11" t="s">
        <v>422</v>
      </c>
    </row>
    <row r="40" spans="1:13" ht="23.25" customHeight="1" x14ac:dyDescent="0.2">
      <c r="A40" s="173"/>
      <c r="B40" s="167"/>
      <c r="C40" s="190"/>
      <c r="D40" s="216"/>
      <c r="E40" s="15" t="s">
        <v>111</v>
      </c>
      <c r="F40" s="15"/>
      <c r="G40" s="20" t="s">
        <v>80</v>
      </c>
      <c r="H40" s="20" t="s">
        <v>112</v>
      </c>
      <c r="I40" s="15" t="s">
        <v>93</v>
      </c>
      <c r="J40" s="15">
        <v>0</v>
      </c>
      <c r="K40" s="15">
        <v>35</v>
      </c>
      <c r="L40" s="15">
        <v>35</v>
      </c>
      <c r="M40" s="11" t="s">
        <v>422</v>
      </c>
    </row>
    <row r="41" spans="1:13" ht="41.25" customHeight="1" x14ac:dyDescent="0.2">
      <c r="A41" s="173"/>
      <c r="B41" s="167"/>
      <c r="C41" s="190"/>
      <c r="D41" s="216"/>
      <c r="E41" s="15" t="s">
        <v>113</v>
      </c>
      <c r="F41" s="15"/>
      <c r="G41" s="20" t="s">
        <v>80</v>
      </c>
      <c r="H41" s="20" t="s">
        <v>114</v>
      </c>
      <c r="I41" s="15" t="s">
        <v>93</v>
      </c>
      <c r="J41" s="15">
        <v>0</v>
      </c>
      <c r="K41" s="15">
        <v>35</v>
      </c>
      <c r="L41" s="15">
        <v>35</v>
      </c>
      <c r="M41" s="11" t="s">
        <v>422</v>
      </c>
    </row>
    <row r="42" spans="1:13" ht="30" customHeight="1" x14ac:dyDescent="0.2">
      <c r="A42" s="173"/>
      <c r="B42" s="167"/>
      <c r="C42" s="190"/>
      <c r="D42" s="216"/>
      <c r="E42" s="11" t="s">
        <v>115</v>
      </c>
      <c r="F42" s="11"/>
      <c r="G42" s="14" t="s">
        <v>80</v>
      </c>
      <c r="H42" s="65" t="s">
        <v>116</v>
      </c>
      <c r="I42" s="11" t="s">
        <v>89</v>
      </c>
      <c r="J42" s="11">
        <v>0</v>
      </c>
      <c r="K42" s="15">
        <v>35</v>
      </c>
      <c r="L42" s="15">
        <v>35</v>
      </c>
      <c r="M42" s="11" t="s">
        <v>422</v>
      </c>
    </row>
    <row r="43" spans="1:13" ht="69" customHeight="1" x14ac:dyDescent="0.2">
      <c r="A43" s="173"/>
      <c r="B43" s="168"/>
      <c r="C43" s="190"/>
      <c r="D43" s="216"/>
      <c r="E43" s="11" t="s">
        <v>117</v>
      </c>
      <c r="F43" s="11"/>
      <c r="G43" s="14" t="s">
        <v>80</v>
      </c>
      <c r="H43" s="65" t="s">
        <v>118</v>
      </c>
      <c r="I43" s="11" t="s">
        <v>89</v>
      </c>
      <c r="J43" s="11">
        <v>0</v>
      </c>
      <c r="K43" s="11">
        <v>35</v>
      </c>
      <c r="L43" s="11">
        <v>35</v>
      </c>
      <c r="M43" s="11" t="s">
        <v>422</v>
      </c>
    </row>
    <row r="44" spans="1:13" ht="43.5" customHeight="1" x14ac:dyDescent="0.2">
      <c r="A44" s="182" t="s">
        <v>119</v>
      </c>
      <c r="B44" s="166"/>
      <c r="C44" s="188">
        <v>130030</v>
      </c>
      <c r="D44" s="160" t="s">
        <v>17</v>
      </c>
      <c r="E44" s="20" t="s">
        <v>441</v>
      </c>
      <c r="F44" s="20"/>
      <c r="G44" s="20" t="s">
        <v>80</v>
      </c>
      <c r="H44" s="20" t="s">
        <v>442</v>
      </c>
      <c r="I44" s="20" t="s">
        <v>93</v>
      </c>
      <c r="J44" s="20">
        <v>0</v>
      </c>
      <c r="K44" s="20">
        <v>35</v>
      </c>
      <c r="L44" s="20">
        <v>35</v>
      </c>
      <c r="M44" s="20" t="s">
        <v>422</v>
      </c>
    </row>
    <row r="45" spans="1:13" ht="59.25" customHeight="1" x14ac:dyDescent="0.2">
      <c r="A45" s="182"/>
      <c r="B45" s="167"/>
      <c r="C45" s="188"/>
      <c r="D45" s="160"/>
      <c r="E45" s="20" t="s">
        <v>443</v>
      </c>
      <c r="F45" s="20"/>
      <c r="G45" s="20" t="s">
        <v>80</v>
      </c>
      <c r="H45" s="20" t="s">
        <v>444</v>
      </c>
      <c r="I45" s="20" t="s">
        <v>89</v>
      </c>
      <c r="J45" s="20">
        <v>0</v>
      </c>
      <c r="K45" s="20">
        <v>35</v>
      </c>
      <c r="L45" s="20">
        <v>35</v>
      </c>
      <c r="M45" s="20" t="s">
        <v>422</v>
      </c>
    </row>
    <row r="46" spans="1:13" ht="15" customHeight="1" x14ac:dyDescent="0.2">
      <c r="A46" s="182"/>
      <c r="B46" s="167"/>
      <c r="C46" s="188"/>
      <c r="D46" s="160"/>
      <c r="E46" s="174" t="s">
        <v>445</v>
      </c>
      <c r="F46" s="20"/>
      <c r="G46" s="20" t="s">
        <v>80</v>
      </c>
      <c r="H46" s="20" t="s">
        <v>120</v>
      </c>
      <c r="I46" s="20" t="s">
        <v>89</v>
      </c>
      <c r="J46" s="20">
        <v>0</v>
      </c>
      <c r="K46" s="20">
        <v>35</v>
      </c>
      <c r="L46" s="20">
        <v>35</v>
      </c>
      <c r="M46" s="15" t="s">
        <v>422</v>
      </c>
    </row>
    <row r="47" spans="1:13" ht="15" customHeight="1" x14ac:dyDescent="0.2">
      <c r="A47" s="182"/>
      <c r="B47" s="167"/>
      <c r="C47" s="188"/>
      <c r="D47" s="160"/>
      <c r="E47" s="174"/>
      <c r="F47" s="20"/>
      <c r="G47" s="20" t="s">
        <v>80</v>
      </c>
      <c r="H47" s="20" t="s">
        <v>121</v>
      </c>
      <c r="I47" s="20" t="s">
        <v>89</v>
      </c>
      <c r="J47" s="20">
        <v>0</v>
      </c>
      <c r="K47" s="20">
        <v>35</v>
      </c>
      <c r="L47" s="20">
        <v>35</v>
      </c>
      <c r="M47" s="15" t="s">
        <v>422</v>
      </c>
    </row>
    <row r="48" spans="1:13" ht="25.5" customHeight="1" x14ac:dyDescent="0.2">
      <c r="A48" s="182"/>
      <c r="B48" s="167"/>
      <c r="C48" s="188"/>
      <c r="D48" s="160"/>
      <c r="E48" s="174"/>
      <c r="F48" s="20"/>
      <c r="G48" s="20" t="s">
        <v>80</v>
      </c>
      <c r="H48" s="20" t="s">
        <v>122</v>
      </c>
      <c r="I48" s="20" t="s">
        <v>89</v>
      </c>
      <c r="J48" s="20">
        <v>0</v>
      </c>
      <c r="K48" s="20">
        <v>35</v>
      </c>
      <c r="L48" s="20">
        <v>35</v>
      </c>
      <c r="M48" s="15" t="s">
        <v>422</v>
      </c>
    </row>
    <row r="49" spans="1:13" ht="27.75" customHeight="1" x14ac:dyDescent="0.2">
      <c r="A49" s="182"/>
      <c r="B49" s="167"/>
      <c r="C49" s="188"/>
      <c r="D49" s="160"/>
      <c r="E49" s="174"/>
      <c r="F49" s="20"/>
      <c r="G49" s="20" t="s">
        <v>80</v>
      </c>
      <c r="H49" s="20" t="s">
        <v>123</v>
      </c>
      <c r="I49" s="20" t="s">
        <v>89</v>
      </c>
      <c r="J49" s="20">
        <v>0</v>
      </c>
      <c r="K49" s="20">
        <v>35</v>
      </c>
      <c r="L49" s="20">
        <v>35</v>
      </c>
      <c r="M49" s="15" t="s">
        <v>422</v>
      </c>
    </row>
    <row r="50" spans="1:13" ht="13.5" customHeight="1" x14ac:dyDescent="0.2">
      <c r="A50" s="182"/>
      <c r="B50" s="167"/>
      <c r="C50" s="188"/>
      <c r="D50" s="160"/>
      <c r="E50" s="174"/>
      <c r="F50" s="20"/>
      <c r="G50" s="20" t="s">
        <v>80</v>
      </c>
      <c r="H50" s="20" t="s">
        <v>124</v>
      </c>
      <c r="I50" s="20" t="s">
        <v>89</v>
      </c>
      <c r="J50" s="20">
        <v>0</v>
      </c>
      <c r="K50" s="20">
        <v>35</v>
      </c>
      <c r="L50" s="20">
        <v>35</v>
      </c>
      <c r="M50" s="15" t="s">
        <v>422</v>
      </c>
    </row>
    <row r="51" spans="1:13" ht="54.75" customHeight="1" x14ac:dyDescent="0.2">
      <c r="A51" s="182"/>
      <c r="B51" s="167"/>
      <c r="C51" s="188"/>
      <c r="D51" s="160"/>
      <c r="E51" s="174"/>
      <c r="F51" s="20"/>
      <c r="G51" s="20" t="s">
        <v>80</v>
      </c>
      <c r="H51" s="20" t="s">
        <v>125</v>
      </c>
      <c r="I51" s="20" t="s">
        <v>89</v>
      </c>
      <c r="J51" s="20">
        <v>0</v>
      </c>
      <c r="K51" s="20">
        <v>35</v>
      </c>
      <c r="L51" s="20">
        <v>35</v>
      </c>
      <c r="M51" s="15" t="s">
        <v>422</v>
      </c>
    </row>
    <row r="52" spans="1:13" ht="13.5" customHeight="1" x14ac:dyDescent="0.2">
      <c r="A52" s="182"/>
      <c r="B52" s="167"/>
      <c r="C52" s="188"/>
      <c r="D52" s="160"/>
      <c r="E52" s="174"/>
      <c r="F52" s="20"/>
      <c r="G52" s="20" t="s">
        <v>80</v>
      </c>
      <c r="H52" s="20" t="s">
        <v>126</v>
      </c>
      <c r="I52" s="20" t="s">
        <v>89</v>
      </c>
      <c r="J52" s="20">
        <v>0</v>
      </c>
      <c r="K52" s="20">
        <v>35</v>
      </c>
      <c r="L52" s="20">
        <v>35</v>
      </c>
      <c r="M52" s="15" t="s">
        <v>422</v>
      </c>
    </row>
    <row r="53" spans="1:13" ht="27" customHeight="1" x14ac:dyDescent="0.2">
      <c r="A53" s="182"/>
      <c r="B53" s="168"/>
      <c r="C53" s="188"/>
      <c r="D53" s="160"/>
      <c r="E53" s="174"/>
      <c r="F53" s="20"/>
      <c r="G53" s="20" t="s">
        <v>80</v>
      </c>
      <c r="H53" s="20" t="s">
        <v>127</v>
      </c>
      <c r="I53" s="20" t="s">
        <v>128</v>
      </c>
      <c r="J53" s="20">
        <v>0</v>
      </c>
      <c r="K53" s="20">
        <v>35</v>
      </c>
      <c r="L53" s="20">
        <v>35</v>
      </c>
      <c r="M53" s="15" t="s">
        <v>422</v>
      </c>
    </row>
    <row r="54" spans="1:13" ht="23.25" customHeight="1" x14ac:dyDescent="0.2">
      <c r="A54" s="166" t="s">
        <v>129</v>
      </c>
      <c r="B54" s="166"/>
      <c r="C54" s="220">
        <v>130040</v>
      </c>
      <c r="D54" s="171" t="s">
        <v>19</v>
      </c>
      <c r="E54" s="161" t="s">
        <v>446</v>
      </c>
      <c r="F54" s="14"/>
      <c r="G54" s="14" t="s">
        <v>80</v>
      </c>
      <c r="H54" s="65" t="s">
        <v>130</v>
      </c>
      <c r="I54" s="14" t="s">
        <v>89</v>
      </c>
      <c r="J54" s="14">
        <v>0</v>
      </c>
      <c r="K54" s="14">
        <v>10</v>
      </c>
      <c r="L54" s="14">
        <v>10</v>
      </c>
      <c r="M54" s="11" t="s">
        <v>422</v>
      </c>
    </row>
    <row r="55" spans="1:13" ht="30.75" customHeight="1" x14ac:dyDescent="0.2">
      <c r="A55" s="168"/>
      <c r="B55" s="168"/>
      <c r="C55" s="221"/>
      <c r="D55" s="192"/>
      <c r="E55" s="163"/>
      <c r="F55" s="14"/>
      <c r="G55" s="14" t="s">
        <v>80</v>
      </c>
      <c r="H55" s="65" t="s">
        <v>447</v>
      </c>
      <c r="I55" s="14" t="s">
        <v>89</v>
      </c>
      <c r="J55" s="14">
        <v>0</v>
      </c>
      <c r="K55" s="14">
        <v>10</v>
      </c>
      <c r="L55" s="14">
        <v>10</v>
      </c>
      <c r="M55" s="11" t="s">
        <v>422</v>
      </c>
    </row>
    <row r="56" spans="1:13" ht="33.75" customHeight="1" x14ac:dyDescent="0.2">
      <c r="A56" s="67" t="s">
        <v>131</v>
      </c>
      <c r="B56" s="60" t="s">
        <v>439</v>
      </c>
      <c r="C56" s="16">
        <v>140000</v>
      </c>
      <c r="D56" s="79" t="s">
        <v>20</v>
      </c>
      <c r="E56" s="13"/>
      <c r="F56" s="13"/>
      <c r="G56" s="13"/>
      <c r="H56" s="13"/>
      <c r="I56" s="13"/>
      <c r="J56" s="13"/>
      <c r="K56" s="13"/>
      <c r="L56" s="13"/>
      <c r="M56" s="13"/>
    </row>
    <row r="57" spans="1:13" ht="84" customHeight="1" x14ac:dyDescent="0.2">
      <c r="A57" s="223" t="s">
        <v>132</v>
      </c>
      <c r="B57" s="218"/>
      <c r="C57" s="159">
        <v>140010</v>
      </c>
      <c r="D57" s="174" t="s">
        <v>21</v>
      </c>
      <c r="E57" s="20" t="s">
        <v>133</v>
      </c>
      <c r="F57" s="20" t="s">
        <v>134</v>
      </c>
      <c r="G57" s="14" t="s">
        <v>80</v>
      </c>
      <c r="H57" s="65" t="s">
        <v>135</v>
      </c>
      <c r="I57" s="14" t="s">
        <v>89</v>
      </c>
      <c r="J57" s="14">
        <v>0</v>
      </c>
      <c r="K57" s="14">
        <v>55</v>
      </c>
      <c r="L57" s="14">
        <v>55</v>
      </c>
      <c r="M57" s="11" t="s">
        <v>448</v>
      </c>
    </row>
    <row r="58" spans="1:13" ht="78.75" customHeight="1" x14ac:dyDescent="0.2">
      <c r="A58" s="223"/>
      <c r="B58" s="222"/>
      <c r="C58" s="159"/>
      <c r="D58" s="174"/>
      <c r="E58" s="20" t="s">
        <v>133</v>
      </c>
      <c r="F58" s="20" t="s">
        <v>136</v>
      </c>
      <c r="G58" s="14" t="s">
        <v>80</v>
      </c>
      <c r="H58" s="65" t="s">
        <v>135</v>
      </c>
      <c r="I58" s="14" t="s">
        <v>89</v>
      </c>
      <c r="J58" s="14">
        <v>0</v>
      </c>
      <c r="K58" s="14">
        <v>55</v>
      </c>
      <c r="L58" s="14">
        <v>55</v>
      </c>
      <c r="M58" s="11" t="s">
        <v>448</v>
      </c>
    </row>
    <row r="59" spans="1:13" ht="60.75" customHeight="1" x14ac:dyDescent="0.2">
      <c r="A59" s="223"/>
      <c r="B59" s="222"/>
      <c r="C59" s="159"/>
      <c r="D59" s="174"/>
      <c r="E59" s="20" t="s">
        <v>137</v>
      </c>
      <c r="F59" s="20" t="s">
        <v>138</v>
      </c>
      <c r="G59" s="14" t="s">
        <v>80</v>
      </c>
      <c r="H59" s="65" t="s">
        <v>135</v>
      </c>
      <c r="I59" s="14" t="s">
        <v>89</v>
      </c>
      <c r="J59" s="14">
        <v>0</v>
      </c>
      <c r="K59" s="14">
        <v>55</v>
      </c>
      <c r="L59" s="14">
        <v>55</v>
      </c>
      <c r="M59" s="11" t="s">
        <v>448</v>
      </c>
    </row>
    <row r="60" spans="1:13" ht="57.75" customHeight="1" x14ac:dyDescent="0.2">
      <c r="A60" s="223"/>
      <c r="B60" s="222"/>
      <c r="C60" s="159"/>
      <c r="D60" s="174"/>
      <c r="E60" s="20" t="s">
        <v>139</v>
      </c>
      <c r="F60" s="20" t="s">
        <v>138</v>
      </c>
      <c r="G60" s="14" t="s">
        <v>80</v>
      </c>
      <c r="H60" s="65" t="s">
        <v>140</v>
      </c>
      <c r="I60" s="14" t="s">
        <v>89</v>
      </c>
      <c r="J60" s="14">
        <v>0</v>
      </c>
      <c r="K60" s="14">
        <v>55</v>
      </c>
      <c r="L60" s="14">
        <v>55</v>
      </c>
      <c r="M60" s="11" t="s">
        <v>448</v>
      </c>
    </row>
    <row r="61" spans="1:13" ht="81.75" customHeight="1" x14ac:dyDescent="0.2">
      <c r="A61" s="223"/>
      <c r="B61" s="219"/>
      <c r="C61" s="159"/>
      <c r="D61" s="174"/>
      <c r="E61" s="20" t="s">
        <v>141</v>
      </c>
      <c r="F61" s="20" t="s">
        <v>142</v>
      </c>
      <c r="G61" s="14" t="s">
        <v>80</v>
      </c>
      <c r="H61" s="65" t="s">
        <v>135</v>
      </c>
      <c r="I61" s="14" t="s">
        <v>89</v>
      </c>
      <c r="J61" s="14">
        <v>0</v>
      </c>
      <c r="K61" s="14">
        <v>55</v>
      </c>
      <c r="L61" s="14">
        <v>55</v>
      </c>
      <c r="M61" s="11" t="s">
        <v>448</v>
      </c>
    </row>
    <row r="62" spans="1:13" ht="27" customHeight="1" x14ac:dyDescent="0.2">
      <c r="A62" s="217" t="s">
        <v>143</v>
      </c>
      <c r="B62" s="218"/>
      <c r="C62" s="188">
        <v>140020</v>
      </c>
      <c r="D62" s="174" t="s">
        <v>22</v>
      </c>
      <c r="E62" s="174" t="s">
        <v>449</v>
      </c>
      <c r="F62" s="20" t="s">
        <v>134</v>
      </c>
      <c r="G62" s="14" t="s">
        <v>80</v>
      </c>
      <c r="H62" s="65" t="s">
        <v>135</v>
      </c>
      <c r="I62" s="14" t="s">
        <v>89</v>
      </c>
      <c r="J62" s="14">
        <v>0</v>
      </c>
      <c r="K62" s="14">
        <v>55</v>
      </c>
      <c r="L62" s="14">
        <v>55</v>
      </c>
      <c r="M62" s="11" t="s">
        <v>448</v>
      </c>
    </row>
    <row r="63" spans="1:13" ht="45" customHeight="1" x14ac:dyDescent="0.2">
      <c r="A63" s="217"/>
      <c r="B63" s="222"/>
      <c r="C63" s="188"/>
      <c r="D63" s="174"/>
      <c r="E63" s="174"/>
      <c r="F63" s="20" t="s">
        <v>136</v>
      </c>
      <c r="G63" s="14" t="s">
        <v>80</v>
      </c>
      <c r="H63" s="65" t="s">
        <v>135</v>
      </c>
      <c r="I63" s="14" t="s">
        <v>89</v>
      </c>
      <c r="J63" s="14">
        <v>0</v>
      </c>
      <c r="K63" s="14">
        <v>55</v>
      </c>
      <c r="L63" s="14">
        <v>55</v>
      </c>
      <c r="M63" s="11" t="s">
        <v>448</v>
      </c>
    </row>
    <row r="64" spans="1:13" ht="71.25" customHeight="1" x14ac:dyDescent="0.2">
      <c r="A64" s="217"/>
      <c r="B64" s="222"/>
      <c r="C64" s="188"/>
      <c r="D64" s="174"/>
      <c r="E64" s="20" t="s">
        <v>450</v>
      </c>
      <c r="F64" s="20" t="s">
        <v>138</v>
      </c>
      <c r="G64" s="14" t="s">
        <v>80</v>
      </c>
      <c r="H64" s="65" t="s">
        <v>135</v>
      </c>
      <c r="I64" s="14" t="s">
        <v>89</v>
      </c>
      <c r="J64" s="14">
        <v>0</v>
      </c>
      <c r="K64" s="14">
        <v>55</v>
      </c>
      <c r="L64" s="14">
        <v>55</v>
      </c>
      <c r="M64" s="11" t="s">
        <v>448</v>
      </c>
    </row>
    <row r="65" spans="1:13" ht="73.5" customHeight="1" x14ac:dyDescent="0.2">
      <c r="A65" s="217"/>
      <c r="B65" s="219"/>
      <c r="C65" s="188"/>
      <c r="D65" s="174"/>
      <c r="E65" s="20" t="s">
        <v>451</v>
      </c>
      <c r="F65" s="20" t="s">
        <v>138</v>
      </c>
      <c r="G65" s="14" t="s">
        <v>80</v>
      </c>
      <c r="H65" s="65" t="s">
        <v>140</v>
      </c>
      <c r="I65" s="14" t="s">
        <v>89</v>
      </c>
      <c r="J65" s="14">
        <v>0</v>
      </c>
      <c r="K65" s="14">
        <v>55</v>
      </c>
      <c r="L65" s="14">
        <v>55</v>
      </c>
      <c r="M65" s="11" t="s">
        <v>448</v>
      </c>
    </row>
    <row r="66" spans="1:13" ht="36.75" customHeight="1" x14ac:dyDescent="0.2">
      <c r="A66" s="217" t="s">
        <v>144</v>
      </c>
      <c r="B66" s="218"/>
      <c r="C66" s="178">
        <v>140030</v>
      </c>
      <c r="D66" s="181" t="s">
        <v>23</v>
      </c>
      <c r="E66" s="174" t="s">
        <v>452</v>
      </c>
      <c r="F66" s="15" t="s">
        <v>145</v>
      </c>
      <c r="G66" s="14" t="s">
        <v>80</v>
      </c>
      <c r="H66" s="15" t="s">
        <v>146</v>
      </c>
      <c r="I66" s="11" t="s">
        <v>89</v>
      </c>
      <c r="J66" s="11">
        <v>0</v>
      </c>
      <c r="K66" s="11">
        <v>55</v>
      </c>
      <c r="L66" s="11">
        <v>55</v>
      </c>
      <c r="M66" s="11" t="s">
        <v>448</v>
      </c>
    </row>
    <row r="67" spans="1:13" ht="108" customHeight="1" x14ac:dyDescent="0.2">
      <c r="A67" s="217"/>
      <c r="B67" s="219"/>
      <c r="C67" s="178"/>
      <c r="D67" s="181"/>
      <c r="E67" s="174"/>
      <c r="F67" s="15" t="s">
        <v>138</v>
      </c>
      <c r="G67" s="14" t="s">
        <v>80</v>
      </c>
      <c r="H67" s="15" t="s">
        <v>146</v>
      </c>
      <c r="I67" s="11" t="s">
        <v>89</v>
      </c>
      <c r="J67" s="11">
        <v>0</v>
      </c>
      <c r="K67" s="11">
        <v>55</v>
      </c>
      <c r="L67" s="11">
        <v>55</v>
      </c>
      <c r="M67" s="11" t="s">
        <v>448</v>
      </c>
    </row>
    <row r="68" spans="1:13" ht="39" customHeight="1" x14ac:dyDescent="0.2">
      <c r="A68" s="182" t="s">
        <v>147</v>
      </c>
      <c r="B68" s="166"/>
      <c r="C68" s="190">
        <v>140040</v>
      </c>
      <c r="D68" s="181" t="s">
        <v>24</v>
      </c>
      <c r="E68" s="181" t="s">
        <v>148</v>
      </c>
      <c r="F68" s="15" t="s">
        <v>136</v>
      </c>
      <c r="G68" s="15" t="s">
        <v>80</v>
      </c>
      <c r="H68" s="15" t="s">
        <v>149</v>
      </c>
      <c r="I68" s="15" t="s">
        <v>89</v>
      </c>
      <c r="J68" s="15">
        <v>0</v>
      </c>
      <c r="K68" s="15">
        <v>20</v>
      </c>
      <c r="L68" s="15">
        <v>20</v>
      </c>
      <c r="M68" s="11" t="s">
        <v>448</v>
      </c>
    </row>
    <row r="69" spans="1:13" ht="39.75" customHeight="1" x14ac:dyDescent="0.2">
      <c r="A69" s="216"/>
      <c r="B69" s="167"/>
      <c r="C69" s="190"/>
      <c r="D69" s="216"/>
      <c r="E69" s="174"/>
      <c r="F69" s="15" t="s">
        <v>134</v>
      </c>
      <c r="G69" s="14" t="s">
        <v>80</v>
      </c>
      <c r="H69" s="15" t="s">
        <v>149</v>
      </c>
      <c r="I69" s="15" t="s">
        <v>89</v>
      </c>
      <c r="J69" s="15">
        <v>0</v>
      </c>
      <c r="K69" s="15">
        <v>20</v>
      </c>
      <c r="L69" s="15">
        <v>20</v>
      </c>
      <c r="M69" s="11" t="s">
        <v>448</v>
      </c>
    </row>
    <row r="70" spans="1:13" ht="42.75" customHeight="1" x14ac:dyDescent="0.2">
      <c r="A70" s="216"/>
      <c r="B70" s="167"/>
      <c r="C70" s="190"/>
      <c r="D70" s="216"/>
      <c r="E70" s="174"/>
      <c r="F70" s="15" t="s">
        <v>138</v>
      </c>
      <c r="G70" s="14" t="s">
        <v>80</v>
      </c>
      <c r="H70" s="15" t="s">
        <v>149</v>
      </c>
      <c r="I70" s="15" t="s">
        <v>89</v>
      </c>
      <c r="J70" s="15">
        <v>0</v>
      </c>
      <c r="K70" s="15">
        <v>20</v>
      </c>
      <c r="L70" s="15">
        <v>20</v>
      </c>
      <c r="M70" s="11" t="s">
        <v>448</v>
      </c>
    </row>
    <row r="71" spans="1:13" ht="27.75" customHeight="1" x14ac:dyDescent="0.2">
      <c r="A71" s="216"/>
      <c r="B71" s="167"/>
      <c r="C71" s="190"/>
      <c r="D71" s="216"/>
      <c r="E71" s="15" t="s">
        <v>150</v>
      </c>
      <c r="F71" s="15"/>
      <c r="G71" s="14" t="s">
        <v>80</v>
      </c>
      <c r="H71" s="15" t="s">
        <v>151</v>
      </c>
      <c r="I71" s="15" t="s">
        <v>71</v>
      </c>
      <c r="J71" s="15">
        <v>0</v>
      </c>
      <c r="K71" s="15">
        <v>20</v>
      </c>
      <c r="L71" s="15">
        <v>20</v>
      </c>
      <c r="M71" s="11" t="s">
        <v>448</v>
      </c>
    </row>
    <row r="72" spans="1:13" ht="36" customHeight="1" x14ac:dyDescent="0.2">
      <c r="A72" s="216"/>
      <c r="B72" s="167"/>
      <c r="C72" s="190"/>
      <c r="D72" s="216"/>
      <c r="E72" s="15" t="s">
        <v>152</v>
      </c>
      <c r="F72" s="15"/>
      <c r="G72" s="14" t="s">
        <v>80</v>
      </c>
      <c r="H72" s="15" t="s">
        <v>152</v>
      </c>
      <c r="I72" s="15" t="s">
        <v>71</v>
      </c>
      <c r="J72" s="15">
        <v>0</v>
      </c>
      <c r="K72" s="15">
        <v>20</v>
      </c>
      <c r="L72" s="15">
        <v>20</v>
      </c>
      <c r="M72" s="11" t="s">
        <v>448</v>
      </c>
    </row>
    <row r="73" spans="1:13" ht="41.25" customHeight="1" x14ac:dyDescent="0.2">
      <c r="A73" s="216"/>
      <c r="B73" s="168"/>
      <c r="C73" s="190"/>
      <c r="D73" s="216"/>
      <c r="E73" s="15" t="s">
        <v>152</v>
      </c>
      <c r="F73" s="15"/>
      <c r="G73" s="14" t="s">
        <v>80</v>
      </c>
      <c r="H73" s="20" t="s">
        <v>153</v>
      </c>
      <c r="I73" s="15" t="s">
        <v>71</v>
      </c>
      <c r="J73" s="15">
        <v>0</v>
      </c>
      <c r="K73" s="15">
        <v>20</v>
      </c>
      <c r="L73" s="15">
        <v>20</v>
      </c>
      <c r="M73" s="11" t="s">
        <v>448</v>
      </c>
    </row>
    <row r="74" spans="1:13" ht="13.5" customHeight="1" x14ac:dyDescent="0.2">
      <c r="A74" s="69" t="s">
        <v>154</v>
      </c>
      <c r="B74" s="60" t="s">
        <v>439</v>
      </c>
      <c r="C74" s="17">
        <v>150000</v>
      </c>
      <c r="D74" s="68" t="s">
        <v>25</v>
      </c>
      <c r="E74" s="18"/>
      <c r="F74" s="18"/>
      <c r="G74" s="18"/>
      <c r="H74" s="18"/>
      <c r="I74" s="13"/>
      <c r="J74" s="13"/>
      <c r="K74" s="13"/>
      <c r="L74" s="13"/>
      <c r="M74" s="13"/>
    </row>
    <row r="75" spans="1:13" ht="39.950000000000003" customHeight="1" x14ac:dyDescent="0.2">
      <c r="A75" s="202" t="s">
        <v>155</v>
      </c>
      <c r="B75" s="166"/>
      <c r="C75" s="205">
        <v>150010</v>
      </c>
      <c r="D75" s="174" t="s">
        <v>26</v>
      </c>
      <c r="E75" s="206" t="s">
        <v>453</v>
      </c>
      <c r="F75" s="15" t="s">
        <v>134</v>
      </c>
      <c r="G75" s="20" t="s">
        <v>80</v>
      </c>
      <c r="H75" s="20" t="s">
        <v>156</v>
      </c>
      <c r="I75" s="15" t="s">
        <v>89</v>
      </c>
      <c r="J75" s="15">
        <v>0</v>
      </c>
      <c r="K75" s="15">
        <v>35</v>
      </c>
      <c r="L75" s="15">
        <v>35</v>
      </c>
      <c r="M75" s="15" t="s">
        <v>448</v>
      </c>
    </row>
    <row r="76" spans="1:13" ht="39.950000000000003" customHeight="1" x14ac:dyDescent="0.2">
      <c r="A76" s="203"/>
      <c r="B76" s="167"/>
      <c r="C76" s="205"/>
      <c r="D76" s="174"/>
      <c r="E76" s="207"/>
      <c r="F76" s="15" t="s">
        <v>136</v>
      </c>
      <c r="G76" s="20" t="s">
        <v>80</v>
      </c>
      <c r="H76" s="20" t="s">
        <v>156</v>
      </c>
      <c r="I76" s="15" t="s">
        <v>89</v>
      </c>
      <c r="J76" s="15">
        <v>0</v>
      </c>
      <c r="K76" s="15">
        <v>35</v>
      </c>
      <c r="L76" s="15">
        <v>35</v>
      </c>
      <c r="M76" s="15" t="s">
        <v>448</v>
      </c>
    </row>
    <row r="77" spans="1:13" ht="39.950000000000003" customHeight="1" x14ac:dyDescent="0.2">
      <c r="A77" s="203"/>
      <c r="B77" s="167"/>
      <c r="C77" s="205"/>
      <c r="D77" s="174"/>
      <c r="E77" s="207"/>
      <c r="F77" s="15" t="s">
        <v>138</v>
      </c>
      <c r="G77" s="20" t="s">
        <v>80</v>
      </c>
      <c r="H77" s="15" t="s">
        <v>157</v>
      </c>
      <c r="I77" s="15" t="s">
        <v>89</v>
      </c>
      <c r="J77" s="15">
        <v>0</v>
      </c>
      <c r="K77" s="15">
        <v>35</v>
      </c>
      <c r="L77" s="15">
        <v>35</v>
      </c>
      <c r="M77" s="15" t="s">
        <v>448</v>
      </c>
    </row>
    <row r="78" spans="1:13" ht="39.950000000000003" customHeight="1" x14ac:dyDescent="0.2">
      <c r="A78" s="203"/>
      <c r="B78" s="167"/>
      <c r="C78" s="205"/>
      <c r="D78" s="174"/>
      <c r="E78" s="207"/>
      <c r="F78" s="15" t="s">
        <v>138</v>
      </c>
      <c r="G78" s="20" t="s">
        <v>80</v>
      </c>
      <c r="H78" s="20" t="s">
        <v>156</v>
      </c>
      <c r="I78" s="15" t="s">
        <v>89</v>
      </c>
      <c r="J78" s="15">
        <v>0</v>
      </c>
      <c r="K78" s="15">
        <v>35</v>
      </c>
      <c r="L78" s="15">
        <v>35</v>
      </c>
      <c r="M78" s="15" t="s">
        <v>448</v>
      </c>
    </row>
    <row r="79" spans="1:13" ht="39.950000000000003" customHeight="1" x14ac:dyDescent="0.2">
      <c r="A79" s="203"/>
      <c r="B79" s="167"/>
      <c r="C79" s="205"/>
      <c r="D79" s="174"/>
      <c r="E79" s="207"/>
      <c r="F79" s="15" t="s">
        <v>142</v>
      </c>
      <c r="G79" s="20" t="s">
        <v>80</v>
      </c>
      <c r="H79" s="20" t="s">
        <v>156</v>
      </c>
      <c r="I79" s="15" t="s">
        <v>89</v>
      </c>
      <c r="J79" s="15">
        <v>0</v>
      </c>
      <c r="K79" s="15">
        <v>35</v>
      </c>
      <c r="L79" s="15">
        <v>35</v>
      </c>
      <c r="M79" s="15" t="s">
        <v>448</v>
      </c>
    </row>
    <row r="80" spans="1:13" ht="39.950000000000003" customHeight="1" x14ac:dyDescent="0.2">
      <c r="A80" s="203"/>
      <c r="B80" s="167"/>
      <c r="C80" s="205"/>
      <c r="D80" s="174"/>
      <c r="E80" s="207"/>
      <c r="F80" s="15" t="s">
        <v>142</v>
      </c>
      <c r="G80" s="20" t="s">
        <v>80</v>
      </c>
      <c r="H80" s="15" t="s">
        <v>157</v>
      </c>
      <c r="I80" s="15" t="s">
        <v>89</v>
      </c>
      <c r="J80" s="15">
        <v>0</v>
      </c>
      <c r="K80" s="15">
        <v>35</v>
      </c>
      <c r="L80" s="15">
        <v>35</v>
      </c>
      <c r="M80" s="15" t="s">
        <v>448</v>
      </c>
    </row>
    <row r="81" spans="1:13" ht="39.950000000000003" customHeight="1" x14ac:dyDescent="0.2">
      <c r="A81" s="203"/>
      <c r="B81" s="167"/>
      <c r="C81" s="205"/>
      <c r="D81" s="174"/>
      <c r="E81" s="207"/>
      <c r="F81" s="15" t="s">
        <v>158</v>
      </c>
      <c r="G81" s="20" t="s">
        <v>80</v>
      </c>
      <c r="H81" s="15" t="s">
        <v>157</v>
      </c>
      <c r="I81" s="15" t="s">
        <v>89</v>
      </c>
      <c r="J81" s="15">
        <v>0</v>
      </c>
      <c r="K81" s="15">
        <v>35</v>
      </c>
      <c r="L81" s="15">
        <v>35</v>
      </c>
      <c r="M81" s="15" t="s">
        <v>448</v>
      </c>
    </row>
    <row r="82" spans="1:13" ht="39.950000000000003" customHeight="1" x14ac:dyDescent="0.2">
      <c r="A82" s="203"/>
      <c r="B82" s="167"/>
      <c r="C82" s="205"/>
      <c r="D82" s="174"/>
      <c r="E82" s="207"/>
      <c r="F82" s="15" t="s">
        <v>158</v>
      </c>
      <c r="G82" s="20" t="s">
        <v>80</v>
      </c>
      <c r="H82" s="20" t="s">
        <v>156</v>
      </c>
      <c r="I82" s="15" t="s">
        <v>89</v>
      </c>
      <c r="J82" s="15">
        <v>0</v>
      </c>
      <c r="K82" s="15">
        <v>35</v>
      </c>
      <c r="L82" s="15">
        <v>35</v>
      </c>
      <c r="M82" s="15" t="s">
        <v>448</v>
      </c>
    </row>
    <row r="83" spans="1:13" ht="39.950000000000003" customHeight="1" x14ac:dyDescent="0.2">
      <c r="A83" s="203"/>
      <c r="B83" s="167"/>
      <c r="C83" s="205"/>
      <c r="D83" s="174"/>
      <c r="E83" s="207"/>
      <c r="F83" s="15" t="s">
        <v>454</v>
      </c>
      <c r="G83" s="20" t="s">
        <v>80</v>
      </c>
      <c r="H83" s="20" t="s">
        <v>156</v>
      </c>
      <c r="I83" s="15" t="s">
        <v>427</v>
      </c>
      <c r="J83" s="15">
        <v>0</v>
      </c>
      <c r="K83" s="15">
        <v>35</v>
      </c>
      <c r="L83" s="15">
        <v>35</v>
      </c>
      <c r="M83" s="15" t="s">
        <v>448</v>
      </c>
    </row>
    <row r="84" spans="1:13" ht="39.950000000000003" customHeight="1" x14ac:dyDescent="0.2">
      <c r="A84" s="204"/>
      <c r="B84" s="168"/>
      <c r="C84" s="205"/>
      <c r="D84" s="174"/>
      <c r="E84" s="208"/>
      <c r="F84" s="15" t="s">
        <v>455</v>
      </c>
      <c r="G84" s="20" t="s">
        <v>80</v>
      </c>
      <c r="H84" s="15" t="s">
        <v>157</v>
      </c>
      <c r="I84" s="15" t="s">
        <v>427</v>
      </c>
      <c r="J84" s="15">
        <v>0</v>
      </c>
      <c r="K84" s="15">
        <v>35</v>
      </c>
      <c r="L84" s="15">
        <v>35</v>
      </c>
      <c r="M84" s="15" t="s">
        <v>448</v>
      </c>
    </row>
    <row r="85" spans="1:13" ht="54" customHeight="1" x14ac:dyDescent="0.2">
      <c r="A85" s="209" t="s">
        <v>159</v>
      </c>
      <c r="B85" s="211"/>
      <c r="C85" s="213">
        <v>150020</v>
      </c>
      <c r="D85" s="197" t="s">
        <v>456</v>
      </c>
      <c r="E85" s="181" t="s">
        <v>160</v>
      </c>
      <c r="F85" s="15"/>
      <c r="G85" s="20" t="s">
        <v>80</v>
      </c>
      <c r="H85" s="15" t="s">
        <v>161</v>
      </c>
      <c r="I85" s="15" t="s">
        <v>457</v>
      </c>
      <c r="J85" s="15">
        <v>0</v>
      </c>
      <c r="K85" s="15">
        <v>30</v>
      </c>
      <c r="L85" s="15">
        <v>30</v>
      </c>
      <c r="M85" s="15" t="s">
        <v>448</v>
      </c>
    </row>
    <row r="86" spans="1:13" ht="115.5" customHeight="1" x14ac:dyDescent="0.2">
      <c r="A86" s="210"/>
      <c r="B86" s="212"/>
      <c r="C86" s="214"/>
      <c r="D86" s="215"/>
      <c r="E86" s="181"/>
      <c r="F86" s="15"/>
      <c r="G86" s="20" t="s">
        <v>80</v>
      </c>
      <c r="H86" s="15" t="s">
        <v>162</v>
      </c>
      <c r="I86" s="15" t="s">
        <v>457</v>
      </c>
      <c r="J86" s="15">
        <v>0</v>
      </c>
      <c r="K86" s="15">
        <v>30</v>
      </c>
      <c r="L86" s="15">
        <v>30</v>
      </c>
      <c r="M86" s="15" t="s">
        <v>448</v>
      </c>
    </row>
    <row r="87" spans="1:13" ht="45" customHeight="1" x14ac:dyDescent="0.2">
      <c r="A87" s="173" t="s">
        <v>163</v>
      </c>
      <c r="B87" s="166"/>
      <c r="C87" s="178">
        <v>150030</v>
      </c>
      <c r="D87" s="160" t="s">
        <v>164</v>
      </c>
      <c r="E87" s="174" t="s">
        <v>165</v>
      </c>
      <c r="F87" s="20" t="s">
        <v>166</v>
      </c>
      <c r="G87" s="20" t="s">
        <v>80</v>
      </c>
      <c r="H87" s="20" t="s">
        <v>167</v>
      </c>
      <c r="I87" s="15" t="s">
        <v>427</v>
      </c>
      <c r="J87" s="15">
        <v>600</v>
      </c>
      <c r="K87" s="15">
        <v>35</v>
      </c>
      <c r="L87" s="15">
        <v>35</v>
      </c>
      <c r="M87" s="15" t="s">
        <v>448</v>
      </c>
    </row>
    <row r="88" spans="1:13" ht="45" customHeight="1" x14ac:dyDescent="0.2">
      <c r="A88" s="173"/>
      <c r="B88" s="167"/>
      <c r="C88" s="178"/>
      <c r="D88" s="160"/>
      <c r="E88" s="174"/>
      <c r="F88" s="20" t="s">
        <v>168</v>
      </c>
      <c r="G88" s="20" t="s">
        <v>80</v>
      </c>
      <c r="H88" s="20" t="s">
        <v>167</v>
      </c>
      <c r="I88" s="15" t="s">
        <v>427</v>
      </c>
      <c r="J88" s="15">
        <v>600</v>
      </c>
      <c r="K88" s="15">
        <v>35</v>
      </c>
      <c r="L88" s="15">
        <v>35</v>
      </c>
      <c r="M88" s="15" t="s">
        <v>448</v>
      </c>
    </row>
    <row r="89" spans="1:13" ht="45" customHeight="1" x14ac:dyDescent="0.2">
      <c r="A89" s="173"/>
      <c r="B89" s="167"/>
      <c r="C89" s="178"/>
      <c r="D89" s="160"/>
      <c r="E89" s="174"/>
      <c r="F89" s="20" t="s">
        <v>169</v>
      </c>
      <c r="G89" s="20" t="s">
        <v>80</v>
      </c>
      <c r="H89" s="20" t="s">
        <v>167</v>
      </c>
      <c r="I89" s="15" t="s">
        <v>89</v>
      </c>
      <c r="J89" s="15">
        <v>600</v>
      </c>
      <c r="K89" s="15">
        <v>35</v>
      </c>
      <c r="L89" s="15">
        <v>35</v>
      </c>
      <c r="M89" s="15" t="s">
        <v>448</v>
      </c>
    </row>
    <row r="90" spans="1:13" ht="45" customHeight="1" x14ac:dyDescent="0.2">
      <c r="A90" s="173"/>
      <c r="B90" s="167"/>
      <c r="C90" s="178"/>
      <c r="D90" s="160"/>
      <c r="E90" s="174"/>
      <c r="F90" s="20" t="s">
        <v>145</v>
      </c>
      <c r="G90" s="20" t="s">
        <v>80</v>
      </c>
      <c r="H90" s="20" t="s">
        <v>170</v>
      </c>
      <c r="I90" s="15" t="s">
        <v>427</v>
      </c>
      <c r="J90" s="15">
        <v>600</v>
      </c>
      <c r="K90" s="15">
        <v>35</v>
      </c>
      <c r="L90" s="15">
        <v>35</v>
      </c>
      <c r="M90" s="15" t="s">
        <v>448</v>
      </c>
    </row>
    <row r="91" spans="1:13" ht="45" customHeight="1" x14ac:dyDescent="0.2">
      <c r="A91" s="173"/>
      <c r="B91" s="168"/>
      <c r="C91" s="178"/>
      <c r="D91" s="160"/>
      <c r="E91" s="174"/>
      <c r="F91" s="20" t="s">
        <v>171</v>
      </c>
      <c r="G91" s="20" t="s">
        <v>80</v>
      </c>
      <c r="H91" s="20" t="s">
        <v>167</v>
      </c>
      <c r="I91" s="15" t="s">
        <v>89</v>
      </c>
      <c r="J91" s="15">
        <v>600</v>
      </c>
      <c r="K91" s="15">
        <v>35</v>
      </c>
      <c r="L91" s="15">
        <v>35</v>
      </c>
      <c r="M91" s="15" t="s">
        <v>448</v>
      </c>
    </row>
    <row r="92" spans="1:13" ht="45" customHeight="1" x14ac:dyDescent="0.2">
      <c r="A92" s="164" t="s">
        <v>172</v>
      </c>
      <c r="B92" s="166"/>
      <c r="C92" s="193">
        <v>150040</v>
      </c>
      <c r="D92" s="199" t="s">
        <v>458</v>
      </c>
      <c r="E92" s="197" t="s">
        <v>173</v>
      </c>
      <c r="F92" s="15"/>
      <c r="G92" s="20" t="s">
        <v>80</v>
      </c>
      <c r="H92" s="15" t="s">
        <v>174</v>
      </c>
      <c r="I92" s="15" t="s">
        <v>89</v>
      </c>
      <c r="J92" s="15">
        <v>600</v>
      </c>
      <c r="K92" s="15">
        <v>35</v>
      </c>
      <c r="L92" s="15">
        <v>35</v>
      </c>
      <c r="M92" s="15" t="s">
        <v>448</v>
      </c>
    </row>
    <row r="93" spans="1:13" s="19" customFormat="1" ht="45" customHeight="1" x14ac:dyDescent="0.25">
      <c r="A93" s="165"/>
      <c r="B93" s="167"/>
      <c r="C93" s="194"/>
      <c r="D93" s="200"/>
      <c r="E93" s="198"/>
      <c r="F93" s="15"/>
      <c r="G93" s="20" t="s">
        <v>80</v>
      </c>
      <c r="H93" s="15" t="s">
        <v>175</v>
      </c>
      <c r="I93" s="15" t="s">
        <v>89</v>
      </c>
      <c r="J93" s="15">
        <v>600</v>
      </c>
      <c r="K93" s="15">
        <v>35</v>
      </c>
      <c r="L93" s="15">
        <v>35</v>
      </c>
      <c r="M93" s="15" t="s">
        <v>448</v>
      </c>
    </row>
    <row r="94" spans="1:13" ht="45" customHeight="1" x14ac:dyDescent="0.2">
      <c r="A94" s="165"/>
      <c r="B94" s="167"/>
      <c r="C94" s="194"/>
      <c r="D94" s="200"/>
      <c r="E94" s="197" t="s">
        <v>459</v>
      </c>
      <c r="F94" s="15"/>
      <c r="G94" s="20" t="s">
        <v>80</v>
      </c>
      <c r="H94" s="15" t="s">
        <v>460</v>
      </c>
      <c r="I94" s="20" t="s">
        <v>457</v>
      </c>
      <c r="J94" s="11">
        <v>600</v>
      </c>
      <c r="K94" s="15">
        <v>35</v>
      </c>
      <c r="L94" s="15">
        <v>35</v>
      </c>
      <c r="M94" s="11" t="s">
        <v>448</v>
      </c>
    </row>
    <row r="95" spans="1:13" ht="45" customHeight="1" x14ac:dyDescent="0.2">
      <c r="A95" s="165"/>
      <c r="B95" s="167"/>
      <c r="C95" s="194"/>
      <c r="D95" s="200"/>
      <c r="E95" s="215"/>
      <c r="F95" s="15"/>
      <c r="G95" s="20" t="s">
        <v>80</v>
      </c>
      <c r="H95" s="15" t="s">
        <v>461</v>
      </c>
      <c r="I95" s="20" t="s">
        <v>457</v>
      </c>
      <c r="J95" s="11">
        <v>600</v>
      </c>
      <c r="K95" s="15">
        <v>35</v>
      </c>
      <c r="L95" s="15">
        <v>35</v>
      </c>
      <c r="M95" s="11" t="s">
        <v>448</v>
      </c>
    </row>
    <row r="96" spans="1:13" ht="45" customHeight="1" x14ac:dyDescent="0.2">
      <c r="A96" s="189"/>
      <c r="B96" s="168"/>
      <c r="C96" s="195"/>
      <c r="D96" s="201"/>
      <c r="E96" s="198"/>
      <c r="F96" s="15"/>
      <c r="G96" s="20" t="s">
        <v>80</v>
      </c>
      <c r="H96" s="15" t="s">
        <v>462</v>
      </c>
      <c r="I96" s="15" t="s">
        <v>427</v>
      </c>
      <c r="J96" s="11">
        <v>600</v>
      </c>
      <c r="K96" s="15">
        <v>35</v>
      </c>
      <c r="L96" s="15">
        <v>35</v>
      </c>
      <c r="M96" s="11" t="s">
        <v>448</v>
      </c>
    </row>
    <row r="97" spans="1:13" ht="77.25" customHeight="1" x14ac:dyDescent="0.2">
      <c r="A97" s="233" t="s">
        <v>176</v>
      </c>
      <c r="B97" s="234"/>
      <c r="C97" s="178">
        <v>150050</v>
      </c>
      <c r="D97" s="179" t="s">
        <v>27</v>
      </c>
      <c r="E97" s="174" t="s">
        <v>463</v>
      </c>
      <c r="F97" s="20"/>
      <c r="G97" s="20" t="s">
        <v>80</v>
      </c>
      <c r="H97" s="20" t="s">
        <v>177</v>
      </c>
      <c r="I97" s="20" t="s">
        <v>427</v>
      </c>
      <c r="J97" s="20">
        <v>600</v>
      </c>
      <c r="K97" s="20">
        <v>35</v>
      </c>
      <c r="L97" s="20">
        <v>35</v>
      </c>
      <c r="M97" s="15" t="s">
        <v>448</v>
      </c>
    </row>
    <row r="98" spans="1:13" ht="59.25" customHeight="1" x14ac:dyDescent="0.2">
      <c r="A98" s="233"/>
      <c r="B98" s="235"/>
      <c r="C98" s="178"/>
      <c r="D98" s="179"/>
      <c r="E98" s="174"/>
      <c r="F98" s="20"/>
      <c r="G98" s="20" t="s">
        <v>80</v>
      </c>
      <c r="H98" s="20" t="s">
        <v>178</v>
      </c>
      <c r="I98" s="20" t="s">
        <v>427</v>
      </c>
      <c r="J98" s="20">
        <v>600</v>
      </c>
      <c r="K98" s="20">
        <v>35</v>
      </c>
      <c r="L98" s="20">
        <v>35</v>
      </c>
      <c r="M98" s="15" t="s">
        <v>448</v>
      </c>
    </row>
    <row r="99" spans="1:13" ht="99.75" customHeight="1" x14ac:dyDescent="0.2">
      <c r="A99" s="233"/>
      <c r="B99" s="235"/>
      <c r="C99" s="178"/>
      <c r="D99" s="179"/>
      <c r="E99" s="174"/>
      <c r="F99" s="20"/>
      <c r="G99" s="20" t="s">
        <v>80</v>
      </c>
      <c r="H99" s="20" t="s">
        <v>464</v>
      </c>
      <c r="I99" s="20" t="s">
        <v>427</v>
      </c>
      <c r="J99" s="20">
        <v>600</v>
      </c>
      <c r="K99" s="20">
        <v>35</v>
      </c>
      <c r="L99" s="20">
        <v>35</v>
      </c>
      <c r="M99" s="20" t="s">
        <v>448</v>
      </c>
    </row>
    <row r="100" spans="1:13" ht="127.5" customHeight="1" x14ac:dyDescent="0.2">
      <c r="A100" s="233"/>
      <c r="B100" s="236"/>
      <c r="C100" s="178"/>
      <c r="D100" s="179"/>
      <c r="E100" s="174"/>
      <c r="F100" s="20"/>
      <c r="G100" s="20" t="s">
        <v>80</v>
      </c>
      <c r="H100" s="20" t="s">
        <v>179</v>
      </c>
      <c r="I100" s="20" t="s">
        <v>89</v>
      </c>
      <c r="J100" s="20">
        <v>600</v>
      </c>
      <c r="K100" s="20">
        <v>35</v>
      </c>
      <c r="L100" s="20">
        <v>35</v>
      </c>
      <c r="M100" s="15" t="s">
        <v>448</v>
      </c>
    </row>
    <row r="101" spans="1:13" ht="79.5" customHeight="1" x14ac:dyDescent="0.2">
      <c r="A101" s="164" t="s">
        <v>180</v>
      </c>
      <c r="B101" s="166"/>
      <c r="C101" s="193">
        <v>150060</v>
      </c>
      <c r="D101" s="199" t="s">
        <v>28</v>
      </c>
      <c r="E101" s="161" t="s">
        <v>465</v>
      </c>
      <c r="F101" s="20"/>
      <c r="G101" s="20" t="s">
        <v>80</v>
      </c>
      <c r="H101" s="45" t="s">
        <v>181</v>
      </c>
      <c r="I101" s="45" t="s">
        <v>427</v>
      </c>
      <c r="J101" s="20">
        <v>600</v>
      </c>
      <c r="K101" s="20">
        <v>15</v>
      </c>
      <c r="L101" s="20">
        <v>15</v>
      </c>
      <c r="M101" s="15" t="s">
        <v>448</v>
      </c>
    </row>
    <row r="102" spans="1:13" ht="45" customHeight="1" x14ac:dyDescent="0.2">
      <c r="A102" s="165"/>
      <c r="B102" s="167"/>
      <c r="C102" s="194"/>
      <c r="D102" s="200"/>
      <c r="E102" s="162"/>
      <c r="F102" s="20"/>
      <c r="G102" s="20" t="s">
        <v>80</v>
      </c>
      <c r="H102" s="52" t="s">
        <v>466</v>
      </c>
      <c r="I102" s="45" t="s">
        <v>427</v>
      </c>
      <c r="J102" s="20">
        <v>600</v>
      </c>
      <c r="K102" s="20">
        <v>15</v>
      </c>
      <c r="L102" s="20">
        <v>15</v>
      </c>
      <c r="M102" s="20" t="s">
        <v>448</v>
      </c>
    </row>
    <row r="103" spans="1:13" ht="45" customHeight="1" x14ac:dyDescent="0.2">
      <c r="A103" s="165"/>
      <c r="B103" s="167"/>
      <c r="C103" s="194"/>
      <c r="D103" s="200"/>
      <c r="E103" s="162"/>
      <c r="F103" s="20"/>
      <c r="G103" s="20" t="s">
        <v>80</v>
      </c>
      <c r="H103" s="70" t="s">
        <v>467</v>
      </c>
      <c r="I103" s="45" t="s">
        <v>457</v>
      </c>
      <c r="J103" s="20">
        <v>600</v>
      </c>
      <c r="K103" s="20">
        <v>15</v>
      </c>
      <c r="L103" s="20">
        <v>15</v>
      </c>
      <c r="M103" s="20" t="s">
        <v>448</v>
      </c>
    </row>
    <row r="104" spans="1:13" ht="45" customHeight="1" x14ac:dyDescent="0.2">
      <c r="A104" s="165"/>
      <c r="B104" s="167"/>
      <c r="C104" s="194"/>
      <c r="D104" s="200"/>
      <c r="E104" s="162"/>
      <c r="F104" s="20"/>
      <c r="G104" s="20" t="s">
        <v>80</v>
      </c>
      <c r="H104" s="70" t="s">
        <v>468</v>
      </c>
      <c r="I104" s="45" t="s">
        <v>457</v>
      </c>
      <c r="J104" s="20">
        <v>600</v>
      </c>
      <c r="K104" s="20">
        <v>15</v>
      </c>
      <c r="L104" s="20">
        <v>15</v>
      </c>
      <c r="M104" s="20" t="s">
        <v>448</v>
      </c>
    </row>
    <row r="105" spans="1:13" ht="45" customHeight="1" x14ac:dyDescent="0.2">
      <c r="A105" s="189"/>
      <c r="B105" s="168"/>
      <c r="C105" s="195"/>
      <c r="D105" s="201"/>
      <c r="E105" s="163"/>
      <c r="F105" s="20"/>
      <c r="G105" s="20" t="s">
        <v>80</v>
      </c>
      <c r="H105" s="70" t="s">
        <v>469</v>
      </c>
      <c r="I105" s="45" t="s">
        <v>457</v>
      </c>
      <c r="J105" s="20">
        <v>600</v>
      </c>
      <c r="K105" s="20">
        <v>15</v>
      </c>
      <c r="L105" s="20">
        <v>15</v>
      </c>
      <c r="M105" s="20" t="s">
        <v>448</v>
      </c>
    </row>
    <row r="106" spans="1:13" ht="45" customHeight="1" x14ac:dyDescent="0.2">
      <c r="A106" s="173" t="s">
        <v>182</v>
      </c>
      <c r="B106" s="166"/>
      <c r="C106" s="178">
        <v>150070</v>
      </c>
      <c r="D106" s="181" t="s">
        <v>470</v>
      </c>
      <c r="E106" s="197" t="s">
        <v>471</v>
      </c>
      <c r="F106" s="15"/>
      <c r="G106" s="20" t="s">
        <v>80</v>
      </c>
      <c r="H106" s="20" t="s">
        <v>183</v>
      </c>
      <c r="I106" s="15" t="s">
        <v>427</v>
      </c>
      <c r="J106" s="15">
        <v>600</v>
      </c>
      <c r="K106" s="15">
        <v>35</v>
      </c>
      <c r="L106" s="15">
        <v>35</v>
      </c>
      <c r="M106" s="15" t="s">
        <v>448</v>
      </c>
    </row>
    <row r="107" spans="1:13" ht="51" customHeight="1" x14ac:dyDescent="0.2">
      <c r="A107" s="173"/>
      <c r="B107" s="168"/>
      <c r="C107" s="178"/>
      <c r="D107" s="181"/>
      <c r="E107" s="198"/>
      <c r="F107" s="15"/>
      <c r="G107" s="20" t="s">
        <v>80</v>
      </c>
      <c r="H107" s="20" t="s">
        <v>184</v>
      </c>
      <c r="I107" s="15" t="s">
        <v>427</v>
      </c>
      <c r="J107" s="15">
        <v>600</v>
      </c>
      <c r="K107" s="15">
        <v>35</v>
      </c>
      <c r="L107" s="15">
        <v>35</v>
      </c>
      <c r="M107" s="15" t="s">
        <v>448</v>
      </c>
    </row>
    <row r="108" spans="1:13" ht="45" customHeight="1" x14ac:dyDescent="0.2">
      <c r="A108" s="173" t="s">
        <v>185</v>
      </c>
      <c r="B108" s="166"/>
      <c r="C108" s="178">
        <v>150080</v>
      </c>
      <c r="D108" s="160" t="s">
        <v>31</v>
      </c>
      <c r="E108" s="174" t="s">
        <v>186</v>
      </c>
      <c r="F108" s="20" t="s">
        <v>187</v>
      </c>
      <c r="G108" s="20" t="s">
        <v>80</v>
      </c>
      <c r="H108" s="20" t="s">
        <v>188</v>
      </c>
      <c r="I108" s="20" t="s">
        <v>89</v>
      </c>
      <c r="J108" s="20">
        <v>0</v>
      </c>
      <c r="K108" s="20">
        <v>30</v>
      </c>
      <c r="L108" s="20">
        <v>30</v>
      </c>
      <c r="M108" s="15" t="s">
        <v>448</v>
      </c>
    </row>
    <row r="109" spans="1:13" ht="45" customHeight="1" x14ac:dyDescent="0.2">
      <c r="A109" s="173"/>
      <c r="B109" s="167"/>
      <c r="C109" s="178"/>
      <c r="D109" s="160"/>
      <c r="E109" s="174"/>
      <c r="F109" s="20" t="s">
        <v>189</v>
      </c>
      <c r="G109" s="20" t="s">
        <v>80</v>
      </c>
      <c r="H109" s="20" t="s">
        <v>188</v>
      </c>
      <c r="I109" s="20" t="s">
        <v>89</v>
      </c>
      <c r="J109" s="20">
        <v>0</v>
      </c>
      <c r="K109" s="20">
        <v>30</v>
      </c>
      <c r="L109" s="20">
        <v>30</v>
      </c>
      <c r="M109" s="15" t="s">
        <v>448</v>
      </c>
    </row>
    <row r="110" spans="1:13" ht="45" customHeight="1" x14ac:dyDescent="0.2">
      <c r="A110" s="173"/>
      <c r="B110" s="167"/>
      <c r="C110" s="178"/>
      <c r="D110" s="160"/>
      <c r="E110" s="174"/>
      <c r="F110" s="20" t="s">
        <v>187</v>
      </c>
      <c r="G110" s="20" t="s">
        <v>80</v>
      </c>
      <c r="H110" s="20" t="s">
        <v>190</v>
      </c>
      <c r="I110" s="20" t="s">
        <v>89</v>
      </c>
      <c r="J110" s="20">
        <v>0</v>
      </c>
      <c r="K110" s="20">
        <v>30</v>
      </c>
      <c r="L110" s="20">
        <v>30</v>
      </c>
      <c r="M110" s="15" t="s">
        <v>448</v>
      </c>
    </row>
    <row r="111" spans="1:13" ht="45" customHeight="1" x14ac:dyDescent="0.2">
      <c r="A111" s="173"/>
      <c r="B111" s="167"/>
      <c r="C111" s="178"/>
      <c r="D111" s="160"/>
      <c r="E111" s="174"/>
      <c r="F111" s="20" t="s">
        <v>189</v>
      </c>
      <c r="G111" s="20" t="s">
        <v>80</v>
      </c>
      <c r="H111" s="20" t="s">
        <v>190</v>
      </c>
      <c r="I111" s="20" t="s">
        <v>89</v>
      </c>
      <c r="J111" s="20">
        <v>0</v>
      </c>
      <c r="K111" s="20">
        <v>30</v>
      </c>
      <c r="L111" s="20">
        <v>30</v>
      </c>
      <c r="M111" s="15" t="s">
        <v>448</v>
      </c>
    </row>
    <row r="112" spans="1:13" ht="45" customHeight="1" x14ac:dyDescent="0.2">
      <c r="A112" s="173"/>
      <c r="B112" s="167"/>
      <c r="C112" s="178"/>
      <c r="D112" s="160"/>
      <c r="E112" s="174"/>
      <c r="F112" s="20" t="s">
        <v>189</v>
      </c>
      <c r="G112" s="20" t="s">
        <v>80</v>
      </c>
      <c r="H112" s="20" t="s">
        <v>191</v>
      </c>
      <c r="I112" s="20" t="s">
        <v>89</v>
      </c>
      <c r="J112" s="20">
        <v>0</v>
      </c>
      <c r="K112" s="20">
        <v>30</v>
      </c>
      <c r="L112" s="20">
        <v>30</v>
      </c>
      <c r="M112" s="15" t="s">
        <v>448</v>
      </c>
    </row>
    <row r="113" spans="1:13" ht="45" customHeight="1" x14ac:dyDescent="0.2">
      <c r="A113" s="173"/>
      <c r="B113" s="167"/>
      <c r="C113" s="178"/>
      <c r="D113" s="160"/>
      <c r="E113" s="174"/>
      <c r="F113" s="20" t="s">
        <v>189</v>
      </c>
      <c r="G113" s="20" t="s">
        <v>80</v>
      </c>
      <c r="H113" s="20" t="s">
        <v>192</v>
      </c>
      <c r="I113" s="20" t="s">
        <v>89</v>
      </c>
      <c r="J113" s="20">
        <v>0</v>
      </c>
      <c r="K113" s="20">
        <v>30</v>
      </c>
      <c r="L113" s="20">
        <v>30</v>
      </c>
      <c r="M113" s="15" t="s">
        <v>448</v>
      </c>
    </row>
    <row r="114" spans="1:13" ht="45" customHeight="1" x14ac:dyDescent="0.2">
      <c r="A114" s="173"/>
      <c r="B114" s="167"/>
      <c r="C114" s="178"/>
      <c r="D114" s="160"/>
      <c r="E114" s="174"/>
      <c r="F114" s="20" t="s">
        <v>193</v>
      </c>
      <c r="G114" s="20" t="s">
        <v>80</v>
      </c>
      <c r="H114" s="20" t="s">
        <v>191</v>
      </c>
      <c r="I114" s="20" t="s">
        <v>89</v>
      </c>
      <c r="J114" s="20">
        <v>0</v>
      </c>
      <c r="K114" s="20">
        <v>30</v>
      </c>
      <c r="L114" s="20">
        <v>30</v>
      </c>
      <c r="M114" s="15" t="s">
        <v>448</v>
      </c>
    </row>
    <row r="115" spans="1:13" ht="45" customHeight="1" x14ac:dyDescent="0.2">
      <c r="A115" s="173"/>
      <c r="B115" s="167"/>
      <c r="C115" s="178"/>
      <c r="D115" s="160"/>
      <c r="E115" s="174"/>
      <c r="F115" s="20"/>
      <c r="G115" s="20" t="s">
        <v>80</v>
      </c>
      <c r="H115" s="20" t="s">
        <v>194</v>
      </c>
      <c r="I115" s="20" t="s">
        <v>89</v>
      </c>
      <c r="J115" s="20">
        <v>0</v>
      </c>
      <c r="K115" s="20">
        <v>30</v>
      </c>
      <c r="L115" s="20">
        <v>30</v>
      </c>
      <c r="M115" s="15" t="s">
        <v>448</v>
      </c>
    </row>
    <row r="116" spans="1:13" ht="45" customHeight="1" x14ac:dyDescent="0.2">
      <c r="A116" s="173"/>
      <c r="B116" s="167"/>
      <c r="C116" s="178"/>
      <c r="D116" s="160"/>
      <c r="E116" s="174"/>
      <c r="F116" s="20"/>
      <c r="G116" s="20" t="s">
        <v>80</v>
      </c>
      <c r="H116" s="20" t="s">
        <v>195</v>
      </c>
      <c r="I116" s="20" t="s">
        <v>89</v>
      </c>
      <c r="J116" s="20">
        <v>0</v>
      </c>
      <c r="K116" s="20">
        <v>30</v>
      </c>
      <c r="L116" s="20">
        <v>30</v>
      </c>
      <c r="M116" s="15" t="s">
        <v>448</v>
      </c>
    </row>
    <row r="117" spans="1:13" ht="45" customHeight="1" x14ac:dyDescent="0.2">
      <c r="A117" s="173"/>
      <c r="B117" s="168"/>
      <c r="C117" s="178"/>
      <c r="D117" s="160"/>
      <c r="E117" s="174"/>
      <c r="F117" s="20"/>
      <c r="G117" s="20" t="s">
        <v>80</v>
      </c>
      <c r="H117" s="20" t="s">
        <v>196</v>
      </c>
      <c r="I117" s="20" t="s">
        <v>89</v>
      </c>
      <c r="J117" s="20">
        <v>0</v>
      </c>
      <c r="K117" s="20">
        <v>30</v>
      </c>
      <c r="L117" s="20">
        <v>30</v>
      </c>
      <c r="M117" s="15" t="s">
        <v>448</v>
      </c>
    </row>
    <row r="118" spans="1:13" ht="45" customHeight="1" x14ac:dyDescent="0.2">
      <c r="A118" s="173" t="s">
        <v>197</v>
      </c>
      <c r="B118" s="166"/>
      <c r="C118" s="190">
        <v>150090</v>
      </c>
      <c r="D118" s="174" t="s">
        <v>472</v>
      </c>
      <c r="E118" s="174" t="s">
        <v>473</v>
      </c>
      <c r="F118" s="20"/>
      <c r="G118" s="20" t="s">
        <v>80</v>
      </c>
      <c r="H118" s="20" t="s">
        <v>198</v>
      </c>
      <c r="I118" s="20" t="s">
        <v>427</v>
      </c>
      <c r="J118" s="20">
        <v>600</v>
      </c>
      <c r="K118" s="20">
        <v>10</v>
      </c>
      <c r="L118" s="15">
        <v>10</v>
      </c>
      <c r="M118" s="15" t="s">
        <v>448</v>
      </c>
    </row>
    <row r="119" spans="1:13" ht="45" customHeight="1" x14ac:dyDescent="0.2">
      <c r="A119" s="173"/>
      <c r="B119" s="167"/>
      <c r="C119" s="190"/>
      <c r="D119" s="174"/>
      <c r="E119" s="174"/>
      <c r="F119" s="20"/>
      <c r="G119" s="20" t="s">
        <v>80</v>
      </c>
      <c r="H119" s="20" t="s">
        <v>474</v>
      </c>
      <c r="I119" s="20" t="s">
        <v>89</v>
      </c>
      <c r="J119" s="20">
        <v>600</v>
      </c>
      <c r="K119" s="20">
        <v>10</v>
      </c>
      <c r="L119" s="15">
        <v>10</v>
      </c>
      <c r="M119" s="15" t="s">
        <v>448</v>
      </c>
    </row>
    <row r="120" spans="1:13" ht="45" customHeight="1" x14ac:dyDescent="0.2">
      <c r="A120" s="173"/>
      <c r="B120" s="167"/>
      <c r="C120" s="190"/>
      <c r="D120" s="174"/>
      <c r="E120" s="174"/>
      <c r="F120" s="20"/>
      <c r="G120" s="20" t="s">
        <v>80</v>
      </c>
      <c r="H120" s="20" t="s">
        <v>475</v>
      </c>
      <c r="I120" s="20" t="s">
        <v>89</v>
      </c>
      <c r="J120" s="20">
        <v>600</v>
      </c>
      <c r="K120" s="20">
        <v>10</v>
      </c>
      <c r="L120" s="15">
        <v>10</v>
      </c>
      <c r="M120" s="15" t="s">
        <v>448</v>
      </c>
    </row>
    <row r="121" spans="1:13" ht="45" customHeight="1" x14ac:dyDescent="0.2">
      <c r="A121" s="173"/>
      <c r="B121" s="168"/>
      <c r="C121" s="190"/>
      <c r="D121" s="174"/>
      <c r="E121" s="174"/>
      <c r="F121" s="20"/>
      <c r="G121" s="20" t="s">
        <v>80</v>
      </c>
      <c r="H121" s="20" t="s">
        <v>199</v>
      </c>
      <c r="I121" s="20" t="s">
        <v>427</v>
      </c>
      <c r="J121" s="20">
        <v>600</v>
      </c>
      <c r="K121" s="20">
        <v>10</v>
      </c>
      <c r="L121" s="15">
        <v>10</v>
      </c>
      <c r="M121" s="15" t="s">
        <v>448</v>
      </c>
    </row>
    <row r="122" spans="1:13" ht="13.5" customHeight="1" x14ac:dyDescent="0.2">
      <c r="A122" s="71" t="s">
        <v>200</v>
      </c>
      <c r="B122" s="60" t="s">
        <v>439</v>
      </c>
      <c r="C122" s="12">
        <v>160000</v>
      </c>
      <c r="D122" s="62" t="s">
        <v>33</v>
      </c>
      <c r="E122" s="13"/>
      <c r="F122" s="13"/>
      <c r="G122" s="13"/>
      <c r="H122" s="13"/>
      <c r="I122" s="13"/>
      <c r="J122" s="13"/>
      <c r="K122" s="13"/>
      <c r="L122" s="13"/>
      <c r="M122" s="13"/>
    </row>
    <row r="123" spans="1:13" ht="26.25" customHeight="1" x14ac:dyDescent="0.2">
      <c r="A123" s="173" t="s">
        <v>201</v>
      </c>
      <c r="B123" s="46"/>
      <c r="C123" s="178">
        <v>160010</v>
      </c>
      <c r="D123" s="174" t="s">
        <v>34</v>
      </c>
      <c r="E123" s="196" t="s">
        <v>476</v>
      </c>
      <c r="F123" s="20"/>
      <c r="G123" s="20" t="s">
        <v>80</v>
      </c>
      <c r="H123" s="20" t="s">
        <v>202</v>
      </c>
      <c r="I123" s="20" t="s">
        <v>477</v>
      </c>
      <c r="J123" s="20">
        <v>600</v>
      </c>
      <c r="K123" s="20">
        <v>10</v>
      </c>
      <c r="L123" s="20">
        <v>10</v>
      </c>
      <c r="M123" s="20" t="s">
        <v>422</v>
      </c>
    </row>
    <row r="124" spans="1:13" ht="29.25" customHeight="1" x14ac:dyDescent="0.2">
      <c r="A124" s="173"/>
      <c r="B124" s="47"/>
      <c r="C124" s="178"/>
      <c r="D124" s="174"/>
      <c r="E124" s="196"/>
      <c r="F124" s="20"/>
      <c r="G124" s="20" t="s">
        <v>80</v>
      </c>
      <c r="H124" s="20" t="s">
        <v>203</v>
      </c>
      <c r="I124" s="20" t="s">
        <v>89</v>
      </c>
      <c r="J124" s="20">
        <v>600</v>
      </c>
      <c r="K124" s="20">
        <v>10</v>
      </c>
      <c r="L124" s="20">
        <v>10</v>
      </c>
      <c r="M124" s="20" t="s">
        <v>422</v>
      </c>
    </row>
    <row r="125" spans="1:13" ht="26.25" customHeight="1" x14ac:dyDescent="0.2">
      <c r="A125" s="173"/>
      <c r="B125" s="47"/>
      <c r="C125" s="178"/>
      <c r="D125" s="174"/>
      <c r="E125" s="196"/>
      <c r="F125" s="20"/>
      <c r="G125" s="49" t="s">
        <v>80</v>
      </c>
      <c r="H125" s="20" t="s">
        <v>478</v>
      </c>
      <c r="I125" s="20" t="s">
        <v>89</v>
      </c>
      <c r="J125" s="20">
        <v>600</v>
      </c>
      <c r="K125" s="20">
        <v>10</v>
      </c>
      <c r="L125" s="20">
        <v>10</v>
      </c>
      <c r="M125" s="20" t="s">
        <v>422</v>
      </c>
    </row>
    <row r="126" spans="1:13" ht="25.5" customHeight="1" x14ac:dyDescent="0.2">
      <c r="A126" s="173"/>
      <c r="B126" s="47"/>
      <c r="C126" s="178"/>
      <c r="D126" s="174"/>
      <c r="E126" s="196"/>
      <c r="F126" s="20"/>
      <c r="G126" s="49" t="s">
        <v>80</v>
      </c>
      <c r="H126" s="20" t="s">
        <v>479</v>
      </c>
      <c r="I126" s="20" t="s">
        <v>89</v>
      </c>
      <c r="J126" s="20">
        <v>600</v>
      </c>
      <c r="K126" s="20">
        <v>10</v>
      </c>
      <c r="L126" s="20">
        <v>10</v>
      </c>
      <c r="M126" s="20" t="s">
        <v>422</v>
      </c>
    </row>
    <row r="127" spans="1:13" ht="30.75" customHeight="1" x14ac:dyDescent="0.2">
      <c r="A127" s="173"/>
      <c r="B127" s="47"/>
      <c r="C127" s="178"/>
      <c r="D127" s="174"/>
      <c r="E127" s="196"/>
      <c r="F127" s="20"/>
      <c r="G127" s="20" t="s">
        <v>80</v>
      </c>
      <c r="H127" s="20" t="s">
        <v>204</v>
      </c>
      <c r="I127" s="20" t="s">
        <v>427</v>
      </c>
      <c r="J127" s="20">
        <v>600</v>
      </c>
      <c r="K127" s="20">
        <v>10</v>
      </c>
      <c r="L127" s="20">
        <v>10</v>
      </c>
      <c r="M127" s="20" t="s">
        <v>422</v>
      </c>
    </row>
    <row r="128" spans="1:13" ht="30" customHeight="1" x14ac:dyDescent="0.2">
      <c r="A128" s="173" t="s">
        <v>205</v>
      </c>
      <c r="B128" s="46"/>
      <c r="C128" s="178">
        <v>160020</v>
      </c>
      <c r="D128" s="174" t="s">
        <v>35</v>
      </c>
      <c r="E128" s="174" t="s">
        <v>206</v>
      </c>
      <c r="F128" s="20"/>
      <c r="G128" s="20" t="s">
        <v>80</v>
      </c>
      <c r="H128" s="20" t="s">
        <v>207</v>
      </c>
      <c r="I128" s="20" t="s">
        <v>89</v>
      </c>
      <c r="J128" s="20">
        <v>600</v>
      </c>
      <c r="K128" s="20">
        <v>10</v>
      </c>
      <c r="L128" s="20">
        <v>10</v>
      </c>
      <c r="M128" s="15" t="s">
        <v>422</v>
      </c>
    </row>
    <row r="129" spans="1:13" ht="26.25" customHeight="1" x14ac:dyDescent="0.2">
      <c r="A129" s="173"/>
      <c r="B129" s="48"/>
      <c r="C129" s="178"/>
      <c r="D129" s="174"/>
      <c r="E129" s="174"/>
      <c r="F129" s="20"/>
      <c r="G129" s="20" t="s">
        <v>80</v>
      </c>
      <c r="H129" s="20" t="s">
        <v>208</v>
      </c>
      <c r="I129" s="20" t="s">
        <v>89</v>
      </c>
      <c r="J129" s="20">
        <v>600</v>
      </c>
      <c r="K129" s="20">
        <v>10</v>
      </c>
      <c r="L129" s="20">
        <v>10</v>
      </c>
      <c r="M129" s="15" t="s">
        <v>422</v>
      </c>
    </row>
    <row r="130" spans="1:13" ht="27" customHeight="1" x14ac:dyDescent="0.2">
      <c r="A130" s="173" t="s">
        <v>209</v>
      </c>
      <c r="B130" s="166"/>
      <c r="C130" s="178">
        <v>160030</v>
      </c>
      <c r="D130" s="174" t="s">
        <v>36</v>
      </c>
      <c r="E130" s="161" t="s">
        <v>480</v>
      </c>
      <c r="F130" s="20"/>
      <c r="G130" s="20" t="s">
        <v>80</v>
      </c>
      <c r="H130" s="20" t="s">
        <v>210</v>
      </c>
      <c r="I130" s="20" t="s">
        <v>89</v>
      </c>
      <c r="J130" s="20">
        <v>600</v>
      </c>
      <c r="K130" s="44" t="s">
        <v>481</v>
      </c>
      <c r="L130" s="44" t="s">
        <v>481</v>
      </c>
      <c r="M130" s="15" t="s">
        <v>422</v>
      </c>
    </row>
    <row r="131" spans="1:13" ht="28.5" customHeight="1" x14ac:dyDescent="0.2">
      <c r="A131" s="173"/>
      <c r="B131" s="167"/>
      <c r="C131" s="178"/>
      <c r="D131" s="174"/>
      <c r="E131" s="162"/>
      <c r="F131" s="20"/>
      <c r="G131" s="20" t="s">
        <v>80</v>
      </c>
      <c r="H131" s="20" t="s">
        <v>211</v>
      </c>
      <c r="I131" s="20" t="s">
        <v>427</v>
      </c>
      <c r="J131" s="20">
        <v>600</v>
      </c>
      <c r="K131" s="44" t="s">
        <v>481</v>
      </c>
      <c r="L131" s="44" t="s">
        <v>481</v>
      </c>
      <c r="M131" s="15" t="s">
        <v>422</v>
      </c>
    </row>
    <row r="132" spans="1:13" ht="14.25" customHeight="1" x14ac:dyDescent="0.2">
      <c r="A132" s="173"/>
      <c r="B132" s="167"/>
      <c r="C132" s="178"/>
      <c r="D132" s="174"/>
      <c r="E132" s="162"/>
      <c r="F132" s="20"/>
      <c r="G132" s="20" t="s">
        <v>80</v>
      </c>
      <c r="H132" s="20" t="s">
        <v>212</v>
      </c>
      <c r="I132" s="20" t="s">
        <v>87</v>
      </c>
      <c r="J132" s="20">
        <v>600</v>
      </c>
      <c r="K132" s="44" t="s">
        <v>481</v>
      </c>
      <c r="L132" s="44" t="s">
        <v>481</v>
      </c>
      <c r="M132" s="15" t="s">
        <v>422</v>
      </c>
    </row>
    <row r="133" spans="1:13" ht="37.5" customHeight="1" x14ac:dyDescent="0.2">
      <c r="A133" s="173"/>
      <c r="B133" s="167"/>
      <c r="C133" s="178"/>
      <c r="D133" s="174"/>
      <c r="E133" s="162"/>
      <c r="F133" s="20"/>
      <c r="G133" s="20" t="s">
        <v>80</v>
      </c>
      <c r="H133" s="20" t="s">
        <v>213</v>
      </c>
      <c r="I133" s="20" t="s">
        <v>89</v>
      </c>
      <c r="J133" s="20">
        <v>600</v>
      </c>
      <c r="K133" s="44" t="s">
        <v>481</v>
      </c>
      <c r="L133" s="44" t="s">
        <v>481</v>
      </c>
      <c r="M133" s="15" t="s">
        <v>422</v>
      </c>
    </row>
    <row r="134" spans="1:13" ht="13.5" customHeight="1" x14ac:dyDescent="0.2">
      <c r="A134" s="173"/>
      <c r="B134" s="167"/>
      <c r="C134" s="178"/>
      <c r="D134" s="174"/>
      <c r="E134" s="162"/>
      <c r="F134" s="20"/>
      <c r="G134" s="20" t="s">
        <v>80</v>
      </c>
      <c r="H134" s="20" t="s">
        <v>482</v>
      </c>
      <c r="I134" s="20" t="s">
        <v>457</v>
      </c>
      <c r="J134" s="20">
        <v>600</v>
      </c>
      <c r="K134" s="44" t="s">
        <v>481</v>
      </c>
      <c r="L134" s="44" t="s">
        <v>481</v>
      </c>
      <c r="M134" s="15" t="s">
        <v>422</v>
      </c>
    </row>
    <row r="135" spans="1:13" ht="26.25" customHeight="1" x14ac:dyDescent="0.2">
      <c r="A135" s="173"/>
      <c r="B135" s="167"/>
      <c r="C135" s="178"/>
      <c r="D135" s="174"/>
      <c r="E135" s="163"/>
      <c r="F135" s="20"/>
      <c r="G135" s="20" t="s">
        <v>80</v>
      </c>
      <c r="H135" s="20" t="s">
        <v>483</v>
      </c>
      <c r="I135" s="20" t="s">
        <v>457</v>
      </c>
      <c r="J135" s="20">
        <v>600</v>
      </c>
      <c r="K135" s="44" t="s">
        <v>481</v>
      </c>
      <c r="L135" s="44" t="s">
        <v>481</v>
      </c>
      <c r="M135" s="15" t="s">
        <v>422</v>
      </c>
    </row>
    <row r="136" spans="1:13" ht="56.25" customHeight="1" x14ac:dyDescent="0.2">
      <c r="A136" s="173"/>
      <c r="B136" s="167"/>
      <c r="C136" s="178"/>
      <c r="D136" s="174"/>
      <c r="E136" s="20" t="s">
        <v>484</v>
      </c>
      <c r="F136" s="20"/>
      <c r="G136" s="20" t="s">
        <v>80</v>
      </c>
      <c r="H136" s="20" t="s">
        <v>485</v>
      </c>
      <c r="I136" s="20" t="s">
        <v>89</v>
      </c>
      <c r="J136" s="20">
        <v>600</v>
      </c>
      <c r="K136" s="44" t="s">
        <v>481</v>
      </c>
      <c r="L136" s="44" t="s">
        <v>481</v>
      </c>
      <c r="M136" s="15" t="s">
        <v>422</v>
      </c>
    </row>
    <row r="137" spans="1:13" ht="55.5" customHeight="1" x14ac:dyDescent="0.2">
      <c r="A137" s="173"/>
      <c r="B137" s="168"/>
      <c r="C137" s="178"/>
      <c r="D137" s="174"/>
      <c r="E137" s="20" t="s">
        <v>486</v>
      </c>
      <c r="F137" s="20"/>
      <c r="G137" s="20" t="s">
        <v>80</v>
      </c>
      <c r="H137" s="20" t="s">
        <v>214</v>
      </c>
      <c r="I137" s="20" t="s">
        <v>89</v>
      </c>
      <c r="J137" s="20">
        <v>600</v>
      </c>
      <c r="K137" s="44" t="s">
        <v>481</v>
      </c>
      <c r="L137" s="44" t="s">
        <v>481</v>
      </c>
      <c r="M137" s="15" t="s">
        <v>422</v>
      </c>
    </row>
    <row r="138" spans="1:13" ht="54.75" customHeight="1" x14ac:dyDescent="0.2">
      <c r="A138" s="64" t="s">
        <v>215</v>
      </c>
      <c r="B138" s="66"/>
      <c r="C138" s="25">
        <v>160040</v>
      </c>
      <c r="D138" s="20" t="s">
        <v>37</v>
      </c>
      <c r="E138" s="20" t="s">
        <v>216</v>
      </c>
      <c r="F138" s="20"/>
      <c r="G138" s="20" t="s">
        <v>80</v>
      </c>
      <c r="H138" s="20" t="s">
        <v>217</v>
      </c>
      <c r="I138" s="20" t="s">
        <v>89</v>
      </c>
      <c r="J138" s="20">
        <v>600</v>
      </c>
      <c r="K138" s="20">
        <v>15</v>
      </c>
      <c r="L138" s="20">
        <v>15</v>
      </c>
      <c r="M138" s="15" t="s">
        <v>422</v>
      </c>
    </row>
    <row r="139" spans="1:13" ht="13.5" customHeight="1" x14ac:dyDescent="0.2">
      <c r="A139" s="173" t="s">
        <v>218</v>
      </c>
      <c r="B139" s="166"/>
      <c r="C139" s="178">
        <v>160050</v>
      </c>
      <c r="D139" s="174" t="s">
        <v>38</v>
      </c>
      <c r="E139" s="174" t="s">
        <v>219</v>
      </c>
      <c r="F139" s="20"/>
      <c r="G139" s="20" t="s">
        <v>80</v>
      </c>
      <c r="H139" s="20" t="s">
        <v>220</v>
      </c>
      <c r="I139" s="20" t="s">
        <v>89</v>
      </c>
      <c r="J139" s="20">
        <v>600</v>
      </c>
      <c r="K139" s="20">
        <v>10</v>
      </c>
      <c r="L139" s="20">
        <v>10</v>
      </c>
      <c r="M139" s="15" t="s">
        <v>422</v>
      </c>
    </row>
    <row r="140" spans="1:13" ht="13.5" customHeight="1" x14ac:dyDescent="0.2">
      <c r="A140" s="173"/>
      <c r="B140" s="168"/>
      <c r="C140" s="178"/>
      <c r="D140" s="174"/>
      <c r="E140" s="174"/>
      <c r="F140" s="20"/>
      <c r="G140" s="20" t="s">
        <v>80</v>
      </c>
      <c r="H140" s="20" t="s">
        <v>221</v>
      </c>
      <c r="I140" s="20" t="s">
        <v>89</v>
      </c>
      <c r="J140" s="20">
        <v>600</v>
      </c>
      <c r="K140" s="20">
        <v>10</v>
      </c>
      <c r="L140" s="20">
        <v>10</v>
      </c>
      <c r="M140" s="15" t="s">
        <v>422</v>
      </c>
    </row>
    <row r="141" spans="1:13" ht="13.5" customHeight="1" x14ac:dyDescent="0.2">
      <c r="A141" s="173" t="s">
        <v>222</v>
      </c>
      <c r="B141" s="166"/>
      <c r="C141" s="178">
        <v>160060</v>
      </c>
      <c r="D141" s="174" t="s">
        <v>39</v>
      </c>
      <c r="E141" s="174" t="s">
        <v>223</v>
      </c>
      <c r="F141" s="20"/>
      <c r="G141" s="20" t="s">
        <v>80</v>
      </c>
      <c r="H141" s="20" t="s">
        <v>224</v>
      </c>
      <c r="I141" s="20" t="s">
        <v>89</v>
      </c>
      <c r="J141" s="20">
        <v>600</v>
      </c>
      <c r="K141" s="20">
        <v>15</v>
      </c>
      <c r="L141" s="20">
        <v>15</v>
      </c>
      <c r="M141" s="15" t="s">
        <v>422</v>
      </c>
    </row>
    <row r="142" spans="1:13" ht="13.5" customHeight="1" x14ac:dyDescent="0.2">
      <c r="A142" s="173"/>
      <c r="B142" s="167"/>
      <c r="C142" s="178"/>
      <c r="D142" s="174"/>
      <c r="E142" s="174"/>
      <c r="F142" s="20"/>
      <c r="G142" s="20" t="s">
        <v>80</v>
      </c>
      <c r="H142" s="20" t="s">
        <v>225</v>
      </c>
      <c r="I142" s="20" t="s">
        <v>89</v>
      </c>
      <c r="J142" s="20">
        <v>600</v>
      </c>
      <c r="K142" s="20">
        <v>15</v>
      </c>
      <c r="L142" s="20">
        <v>15</v>
      </c>
      <c r="M142" s="15" t="s">
        <v>422</v>
      </c>
    </row>
    <row r="143" spans="1:13" ht="22.5" customHeight="1" x14ac:dyDescent="0.2">
      <c r="A143" s="173"/>
      <c r="B143" s="167"/>
      <c r="C143" s="178"/>
      <c r="D143" s="174"/>
      <c r="E143" s="174"/>
      <c r="F143" s="20"/>
      <c r="G143" s="20" t="s">
        <v>80</v>
      </c>
      <c r="H143" s="20" t="s">
        <v>226</v>
      </c>
      <c r="I143" s="20" t="s">
        <v>89</v>
      </c>
      <c r="J143" s="20">
        <v>600</v>
      </c>
      <c r="K143" s="20">
        <v>15</v>
      </c>
      <c r="L143" s="20">
        <v>15</v>
      </c>
      <c r="M143" s="15" t="s">
        <v>422</v>
      </c>
    </row>
    <row r="144" spans="1:13" ht="11.25" customHeight="1" x14ac:dyDescent="0.2">
      <c r="A144" s="173"/>
      <c r="B144" s="167"/>
      <c r="C144" s="178"/>
      <c r="D144" s="174"/>
      <c r="E144" s="174"/>
      <c r="F144" s="20"/>
      <c r="G144" s="20" t="s">
        <v>80</v>
      </c>
      <c r="H144" s="20" t="s">
        <v>227</v>
      </c>
      <c r="I144" s="20" t="s">
        <v>89</v>
      </c>
      <c r="J144" s="20">
        <v>600</v>
      </c>
      <c r="K144" s="20">
        <v>15</v>
      </c>
      <c r="L144" s="20">
        <v>15</v>
      </c>
      <c r="M144" s="15" t="s">
        <v>422</v>
      </c>
    </row>
    <row r="145" spans="1:13" ht="27" customHeight="1" x14ac:dyDescent="0.2">
      <c r="A145" s="173"/>
      <c r="B145" s="168"/>
      <c r="C145" s="178"/>
      <c r="D145" s="174"/>
      <c r="E145" s="174"/>
      <c r="F145" s="20"/>
      <c r="G145" s="20" t="s">
        <v>80</v>
      </c>
      <c r="H145" s="20" t="s">
        <v>228</v>
      </c>
      <c r="I145" s="20" t="s">
        <v>89</v>
      </c>
      <c r="J145" s="20">
        <v>600</v>
      </c>
      <c r="K145" s="20">
        <v>15</v>
      </c>
      <c r="L145" s="20">
        <v>15</v>
      </c>
      <c r="M145" s="15" t="s">
        <v>422</v>
      </c>
    </row>
    <row r="146" spans="1:13" ht="27" customHeight="1" x14ac:dyDescent="0.2">
      <c r="A146" s="164" t="s">
        <v>229</v>
      </c>
      <c r="B146" s="166"/>
      <c r="C146" s="193">
        <v>160070</v>
      </c>
      <c r="D146" s="161" t="s">
        <v>487</v>
      </c>
      <c r="E146" s="161" t="s">
        <v>488</v>
      </c>
      <c r="F146" s="20"/>
      <c r="G146" s="20" t="s">
        <v>80</v>
      </c>
      <c r="H146" s="20" t="s">
        <v>230</v>
      </c>
      <c r="I146" s="20" t="s">
        <v>427</v>
      </c>
      <c r="J146" s="20">
        <v>600</v>
      </c>
      <c r="K146" s="20">
        <v>10</v>
      </c>
      <c r="L146" s="20">
        <v>10</v>
      </c>
      <c r="M146" s="15" t="s">
        <v>422</v>
      </c>
    </row>
    <row r="147" spans="1:13" ht="27.75" customHeight="1" x14ac:dyDescent="0.2">
      <c r="A147" s="165"/>
      <c r="B147" s="167"/>
      <c r="C147" s="194"/>
      <c r="D147" s="162"/>
      <c r="E147" s="162"/>
      <c r="F147" s="20"/>
      <c r="G147" s="20" t="s">
        <v>80</v>
      </c>
      <c r="H147" s="20" t="s">
        <v>231</v>
      </c>
      <c r="I147" s="20" t="s">
        <v>427</v>
      </c>
      <c r="J147" s="20">
        <v>600</v>
      </c>
      <c r="K147" s="20">
        <v>10</v>
      </c>
      <c r="L147" s="20">
        <v>10</v>
      </c>
      <c r="M147" s="15" t="s">
        <v>422</v>
      </c>
    </row>
    <row r="148" spans="1:13" ht="27.75" customHeight="1" x14ac:dyDescent="0.2">
      <c r="A148" s="165"/>
      <c r="B148" s="167"/>
      <c r="C148" s="194"/>
      <c r="D148" s="162"/>
      <c r="E148" s="162"/>
      <c r="F148" s="20"/>
      <c r="G148" s="20" t="s">
        <v>80</v>
      </c>
      <c r="H148" s="20" t="s">
        <v>489</v>
      </c>
      <c r="I148" s="20" t="s">
        <v>427</v>
      </c>
      <c r="J148" s="20">
        <v>600</v>
      </c>
      <c r="K148" s="20">
        <v>10</v>
      </c>
      <c r="L148" s="20">
        <v>10</v>
      </c>
      <c r="M148" s="15" t="s">
        <v>422</v>
      </c>
    </row>
    <row r="149" spans="1:13" ht="55.5" customHeight="1" x14ac:dyDescent="0.2">
      <c r="A149" s="189"/>
      <c r="B149" s="168"/>
      <c r="C149" s="195"/>
      <c r="D149" s="163"/>
      <c r="E149" s="163"/>
      <c r="F149" s="20"/>
      <c r="G149" s="20" t="s">
        <v>80</v>
      </c>
      <c r="H149" s="20" t="s">
        <v>490</v>
      </c>
      <c r="I149" s="20" t="s">
        <v>427</v>
      </c>
      <c r="J149" s="20">
        <v>600</v>
      </c>
      <c r="K149" s="20">
        <v>10</v>
      </c>
      <c r="L149" s="20">
        <v>10</v>
      </c>
      <c r="M149" s="15" t="s">
        <v>422</v>
      </c>
    </row>
    <row r="150" spans="1:13" ht="13.5" customHeight="1" x14ac:dyDescent="0.2">
      <c r="A150" s="71" t="s">
        <v>232</v>
      </c>
      <c r="B150" s="60" t="s">
        <v>439</v>
      </c>
      <c r="C150" s="12">
        <v>170000</v>
      </c>
      <c r="D150" s="62" t="s">
        <v>40</v>
      </c>
      <c r="E150" s="13"/>
      <c r="F150" s="13"/>
      <c r="G150" s="13"/>
      <c r="H150" s="13"/>
      <c r="I150" s="13"/>
      <c r="J150" s="13"/>
      <c r="K150" s="13"/>
      <c r="L150" s="13"/>
      <c r="M150" s="13"/>
    </row>
    <row r="151" spans="1:13" ht="42" customHeight="1" x14ac:dyDescent="0.2">
      <c r="A151" s="182" t="s">
        <v>233</v>
      </c>
      <c r="B151" s="166"/>
      <c r="C151" s="188">
        <v>170010</v>
      </c>
      <c r="D151" s="174" t="s">
        <v>41</v>
      </c>
      <c r="E151" s="174" t="s">
        <v>234</v>
      </c>
      <c r="F151" s="20"/>
      <c r="G151" s="20" t="s">
        <v>80</v>
      </c>
      <c r="H151" s="20" t="s">
        <v>235</v>
      </c>
      <c r="I151" s="20" t="s">
        <v>236</v>
      </c>
      <c r="J151" s="20">
        <v>600</v>
      </c>
      <c r="K151" s="20">
        <v>8</v>
      </c>
      <c r="L151" s="20">
        <v>8</v>
      </c>
      <c r="M151" s="20" t="s">
        <v>235</v>
      </c>
    </row>
    <row r="152" spans="1:13" ht="45.75" customHeight="1" x14ac:dyDescent="0.2">
      <c r="A152" s="182"/>
      <c r="B152" s="167"/>
      <c r="C152" s="188"/>
      <c r="D152" s="174"/>
      <c r="E152" s="174"/>
      <c r="F152" s="20"/>
      <c r="G152" s="20" t="s">
        <v>80</v>
      </c>
      <c r="H152" s="20" t="s">
        <v>491</v>
      </c>
      <c r="I152" s="20" t="s">
        <v>89</v>
      </c>
      <c r="J152" s="20">
        <v>600</v>
      </c>
      <c r="K152" s="20">
        <v>8</v>
      </c>
      <c r="L152" s="20">
        <v>8</v>
      </c>
      <c r="M152" s="20" t="s">
        <v>235</v>
      </c>
    </row>
    <row r="153" spans="1:13" ht="44.25" customHeight="1" x14ac:dyDescent="0.2">
      <c r="A153" s="182"/>
      <c r="B153" s="167"/>
      <c r="C153" s="188"/>
      <c r="D153" s="174"/>
      <c r="E153" s="174"/>
      <c r="F153" s="20"/>
      <c r="G153" s="20" t="s">
        <v>237</v>
      </c>
      <c r="H153" s="52" t="s">
        <v>238</v>
      </c>
      <c r="I153" s="20" t="s">
        <v>89</v>
      </c>
      <c r="J153" s="20">
        <v>0</v>
      </c>
      <c r="K153" s="20">
        <v>8</v>
      </c>
      <c r="L153" s="20">
        <v>8</v>
      </c>
      <c r="M153" s="20" t="s">
        <v>235</v>
      </c>
    </row>
    <row r="154" spans="1:13" ht="67.5" x14ac:dyDescent="0.2">
      <c r="A154" s="182"/>
      <c r="B154" s="167"/>
      <c r="C154" s="188"/>
      <c r="D154" s="174"/>
      <c r="E154" s="174"/>
      <c r="F154" s="20"/>
      <c r="G154" s="20" t="s">
        <v>237</v>
      </c>
      <c r="H154" s="20" t="s">
        <v>239</v>
      </c>
      <c r="I154" s="20" t="s">
        <v>89</v>
      </c>
      <c r="J154" s="20">
        <v>600</v>
      </c>
      <c r="K154" s="20">
        <v>8</v>
      </c>
      <c r="L154" s="20">
        <v>8</v>
      </c>
      <c r="M154" s="20" t="s">
        <v>235</v>
      </c>
    </row>
    <row r="155" spans="1:13" ht="42" customHeight="1" x14ac:dyDescent="0.2">
      <c r="A155" s="182"/>
      <c r="B155" s="168"/>
      <c r="C155" s="188"/>
      <c r="D155" s="174"/>
      <c r="E155" s="174"/>
      <c r="F155" s="20"/>
      <c r="G155" s="20" t="s">
        <v>237</v>
      </c>
      <c r="H155" s="20" t="s">
        <v>240</v>
      </c>
      <c r="I155" s="20" t="s">
        <v>89</v>
      </c>
      <c r="J155" s="20">
        <v>600</v>
      </c>
      <c r="K155" s="20">
        <v>8</v>
      </c>
      <c r="L155" s="20">
        <v>8</v>
      </c>
      <c r="M155" s="20" t="s">
        <v>235</v>
      </c>
    </row>
    <row r="156" spans="1:13" ht="13.5" customHeight="1" x14ac:dyDescent="0.2">
      <c r="A156" s="164" t="s">
        <v>241</v>
      </c>
      <c r="B156" s="166"/>
      <c r="C156" s="169">
        <v>170020</v>
      </c>
      <c r="D156" s="171" t="s">
        <v>42</v>
      </c>
      <c r="E156" s="161" t="s">
        <v>492</v>
      </c>
      <c r="F156" s="20"/>
      <c r="G156" s="20" t="s">
        <v>80</v>
      </c>
      <c r="H156" s="20" t="s">
        <v>242</v>
      </c>
      <c r="I156" s="20" t="s">
        <v>427</v>
      </c>
      <c r="J156" s="20">
        <v>600</v>
      </c>
      <c r="K156" s="20">
        <v>5</v>
      </c>
      <c r="L156" s="11">
        <v>5</v>
      </c>
      <c r="M156" s="11" t="s">
        <v>422</v>
      </c>
    </row>
    <row r="157" spans="1:13" ht="13.5" customHeight="1" x14ac:dyDescent="0.2">
      <c r="A157" s="165"/>
      <c r="B157" s="167"/>
      <c r="C157" s="170"/>
      <c r="D157" s="172"/>
      <c r="E157" s="162"/>
      <c r="F157" s="20"/>
      <c r="G157" s="20" t="s">
        <v>80</v>
      </c>
      <c r="H157" s="20" t="s">
        <v>493</v>
      </c>
      <c r="I157" s="20" t="s">
        <v>427</v>
      </c>
      <c r="J157" s="20">
        <v>600</v>
      </c>
      <c r="K157" s="20">
        <v>5</v>
      </c>
      <c r="L157" s="11">
        <v>5</v>
      </c>
      <c r="M157" s="11" t="s">
        <v>422</v>
      </c>
    </row>
    <row r="158" spans="1:13" ht="38.25" customHeight="1" x14ac:dyDescent="0.2">
      <c r="A158" s="165"/>
      <c r="B158" s="167"/>
      <c r="C158" s="170"/>
      <c r="D158" s="172"/>
      <c r="E158" s="162"/>
      <c r="F158" s="20"/>
      <c r="G158" s="20" t="s">
        <v>80</v>
      </c>
      <c r="H158" s="20" t="s">
        <v>494</v>
      </c>
      <c r="I158" s="20" t="s">
        <v>89</v>
      </c>
      <c r="J158" s="20">
        <v>600</v>
      </c>
      <c r="K158" s="20">
        <v>5</v>
      </c>
      <c r="L158" s="11">
        <v>5</v>
      </c>
      <c r="M158" s="11" t="s">
        <v>422</v>
      </c>
    </row>
    <row r="159" spans="1:13" ht="13.5" customHeight="1" x14ac:dyDescent="0.2">
      <c r="A159" s="165"/>
      <c r="B159" s="167"/>
      <c r="C159" s="170"/>
      <c r="D159" s="172"/>
      <c r="E159" s="162"/>
      <c r="F159" s="20"/>
      <c r="G159" s="20" t="s">
        <v>80</v>
      </c>
      <c r="H159" s="20" t="s">
        <v>495</v>
      </c>
      <c r="I159" s="20" t="s">
        <v>89</v>
      </c>
      <c r="J159" s="20">
        <v>600</v>
      </c>
      <c r="K159" s="20">
        <v>5</v>
      </c>
      <c r="L159" s="11">
        <v>5</v>
      </c>
      <c r="M159" s="11" t="s">
        <v>422</v>
      </c>
    </row>
    <row r="160" spans="1:13" ht="13.5" customHeight="1" x14ac:dyDescent="0.2">
      <c r="A160" s="165"/>
      <c r="B160" s="167"/>
      <c r="C160" s="170"/>
      <c r="D160" s="172"/>
      <c r="E160" s="162"/>
      <c r="F160" s="20"/>
      <c r="G160" s="20" t="s">
        <v>80</v>
      </c>
      <c r="H160" s="20" t="s">
        <v>243</v>
      </c>
      <c r="I160" s="20" t="s">
        <v>89</v>
      </c>
      <c r="J160" s="20">
        <v>600</v>
      </c>
      <c r="K160" s="20">
        <v>5</v>
      </c>
      <c r="L160" s="11">
        <v>5</v>
      </c>
      <c r="M160" s="11" t="s">
        <v>422</v>
      </c>
    </row>
    <row r="161" spans="1:13" ht="13.5" customHeight="1" x14ac:dyDescent="0.2">
      <c r="A161" s="165"/>
      <c r="B161" s="167"/>
      <c r="C161" s="170"/>
      <c r="D161" s="172"/>
      <c r="E161" s="162"/>
      <c r="F161" s="20"/>
      <c r="G161" s="20" t="s">
        <v>80</v>
      </c>
      <c r="H161" s="20" t="s">
        <v>244</v>
      </c>
      <c r="I161" s="20" t="s">
        <v>89</v>
      </c>
      <c r="J161" s="20">
        <v>600</v>
      </c>
      <c r="K161" s="20">
        <v>5</v>
      </c>
      <c r="L161" s="11">
        <v>5</v>
      </c>
      <c r="M161" s="11" t="s">
        <v>422</v>
      </c>
    </row>
    <row r="162" spans="1:13" ht="13.5" customHeight="1" x14ac:dyDescent="0.2">
      <c r="A162" s="165"/>
      <c r="B162" s="167"/>
      <c r="C162" s="170"/>
      <c r="D162" s="172"/>
      <c r="E162" s="162"/>
      <c r="F162" s="72"/>
      <c r="G162" s="20" t="s">
        <v>80</v>
      </c>
      <c r="H162" s="20" t="s">
        <v>245</v>
      </c>
      <c r="I162" s="20" t="s">
        <v>89</v>
      </c>
      <c r="J162" s="20">
        <v>600</v>
      </c>
      <c r="K162" s="20">
        <v>5</v>
      </c>
      <c r="L162" s="11">
        <v>5</v>
      </c>
      <c r="M162" s="11" t="s">
        <v>422</v>
      </c>
    </row>
    <row r="163" spans="1:13" ht="13.5" customHeight="1" x14ac:dyDescent="0.2">
      <c r="A163" s="165"/>
      <c r="B163" s="167"/>
      <c r="C163" s="170"/>
      <c r="D163" s="172"/>
      <c r="E163" s="162"/>
      <c r="F163" s="20"/>
      <c r="G163" s="20" t="s">
        <v>80</v>
      </c>
      <c r="H163" s="20" t="s">
        <v>246</v>
      </c>
      <c r="I163" s="20" t="s">
        <v>89</v>
      </c>
      <c r="J163" s="20">
        <v>600</v>
      </c>
      <c r="K163" s="20">
        <v>5</v>
      </c>
      <c r="L163" s="11">
        <v>5</v>
      </c>
      <c r="M163" s="11" t="s">
        <v>422</v>
      </c>
    </row>
    <row r="164" spans="1:13" ht="13.5" customHeight="1" x14ac:dyDescent="0.2">
      <c r="A164" s="165"/>
      <c r="B164" s="167"/>
      <c r="C164" s="170"/>
      <c r="D164" s="172"/>
      <c r="E164" s="162"/>
      <c r="F164" s="20"/>
      <c r="G164" s="20" t="s">
        <v>80</v>
      </c>
      <c r="H164" s="20" t="s">
        <v>247</v>
      </c>
      <c r="I164" s="20" t="s">
        <v>89</v>
      </c>
      <c r="J164" s="20">
        <v>600</v>
      </c>
      <c r="K164" s="20">
        <v>5</v>
      </c>
      <c r="L164" s="11">
        <v>5</v>
      </c>
      <c r="M164" s="11" t="s">
        <v>422</v>
      </c>
    </row>
    <row r="165" spans="1:13" ht="13.5" customHeight="1" x14ac:dyDescent="0.2">
      <c r="A165" s="165"/>
      <c r="B165" s="167"/>
      <c r="C165" s="170"/>
      <c r="D165" s="172"/>
      <c r="E165" s="162"/>
      <c r="F165" s="20"/>
      <c r="G165" s="20" t="s">
        <v>80</v>
      </c>
      <c r="H165" s="20" t="s">
        <v>248</v>
      </c>
      <c r="I165" s="20" t="s">
        <v>89</v>
      </c>
      <c r="J165" s="20">
        <v>600</v>
      </c>
      <c r="K165" s="20">
        <v>5</v>
      </c>
      <c r="L165" s="11">
        <v>5</v>
      </c>
      <c r="M165" s="11" t="s">
        <v>422</v>
      </c>
    </row>
    <row r="166" spans="1:13" ht="14.25" customHeight="1" x14ac:dyDescent="0.2">
      <c r="A166" s="165"/>
      <c r="B166" s="167"/>
      <c r="C166" s="170"/>
      <c r="D166" s="172"/>
      <c r="E166" s="162"/>
      <c r="F166" s="20"/>
      <c r="G166" s="20" t="s">
        <v>80</v>
      </c>
      <c r="H166" s="20" t="s">
        <v>249</v>
      </c>
      <c r="I166" s="20" t="s">
        <v>427</v>
      </c>
      <c r="J166" s="20">
        <v>600</v>
      </c>
      <c r="K166" s="20">
        <v>5</v>
      </c>
      <c r="L166" s="11">
        <v>5</v>
      </c>
      <c r="M166" s="11" t="s">
        <v>422</v>
      </c>
    </row>
    <row r="167" spans="1:13" ht="13.5" customHeight="1" x14ac:dyDescent="0.2">
      <c r="A167" s="165"/>
      <c r="B167" s="167"/>
      <c r="C167" s="170"/>
      <c r="D167" s="172"/>
      <c r="E167" s="162"/>
      <c r="F167" s="20"/>
      <c r="G167" s="20" t="s">
        <v>80</v>
      </c>
      <c r="H167" s="20" t="s">
        <v>250</v>
      </c>
      <c r="I167" s="20" t="s">
        <v>427</v>
      </c>
      <c r="J167" s="20">
        <v>600</v>
      </c>
      <c r="K167" s="20">
        <v>5</v>
      </c>
      <c r="L167" s="11">
        <v>5</v>
      </c>
      <c r="M167" s="11" t="s">
        <v>422</v>
      </c>
    </row>
    <row r="168" spans="1:13" ht="13.5" customHeight="1" x14ac:dyDescent="0.2">
      <c r="A168" s="165"/>
      <c r="B168" s="167"/>
      <c r="C168" s="170"/>
      <c r="D168" s="172"/>
      <c r="E168" s="162"/>
      <c r="F168" s="20"/>
      <c r="G168" s="20" t="s">
        <v>80</v>
      </c>
      <c r="H168" s="20" t="s">
        <v>251</v>
      </c>
      <c r="I168" s="20" t="s">
        <v>427</v>
      </c>
      <c r="J168" s="20">
        <v>600</v>
      </c>
      <c r="K168" s="20">
        <v>5</v>
      </c>
      <c r="L168" s="11">
        <v>5</v>
      </c>
      <c r="M168" s="11" t="s">
        <v>422</v>
      </c>
    </row>
    <row r="169" spans="1:13" ht="27" customHeight="1" x14ac:dyDescent="0.2">
      <c r="A169" s="165"/>
      <c r="B169" s="167"/>
      <c r="C169" s="170"/>
      <c r="D169" s="172"/>
      <c r="E169" s="162"/>
      <c r="F169" s="20"/>
      <c r="G169" s="20" t="s">
        <v>80</v>
      </c>
      <c r="H169" s="20" t="s">
        <v>252</v>
      </c>
      <c r="I169" s="20" t="s">
        <v>427</v>
      </c>
      <c r="J169" s="20">
        <v>600</v>
      </c>
      <c r="K169" s="20">
        <v>5</v>
      </c>
      <c r="L169" s="11">
        <v>5</v>
      </c>
      <c r="M169" s="11" t="s">
        <v>422</v>
      </c>
    </row>
    <row r="170" spans="1:13" ht="28.5" customHeight="1" x14ac:dyDescent="0.2">
      <c r="A170" s="165"/>
      <c r="B170" s="167"/>
      <c r="C170" s="170"/>
      <c r="D170" s="172"/>
      <c r="E170" s="162"/>
      <c r="F170" s="20"/>
      <c r="G170" s="20" t="s">
        <v>80</v>
      </c>
      <c r="H170" s="20" t="s">
        <v>253</v>
      </c>
      <c r="I170" s="20" t="s">
        <v>89</v>
      </c>
      <c r="J170" s="20">
        <v>600</v>
      </c>
      <c r="K170" s="20">
        <v>5</v>
      </c>
      <c r="L170" s="11">
        <v>5</v>
      </c>
      <c r="M170" s="11" t="s">
        <v>422</v>
      </c>
    </row>
    <row r="171" spans="1:13" ht="27" customHeight="1" x14ac:dyDescent="0.2">
      <c r="A171" s="165"/>
      <c r="B171" s="167"/>
      <c r="C171" s="170"/>
      <c r="D171" s="172"/>
      <c r="E171" s="162"/>
      <c r="F171" s="72"/>
      <c r="G171" s="20" t="s">
        <v>80</v>
      </c>
      <c r="H171" s="20" t="s">
        <v>254</v>
      </c>
      <c r="I171" s="20" t="s">
        <v>89</v>
      </c>
      <c r="J171" s="20">
        <v>600</v>
      </c>
      <c r="K171" s="20">
        <v>5</v>
      </c>
      <c r="L171" s="11">
        <v>5</v>
      </c>
      <c r="M171" s="11" t="s">
        <v>422</v>
      </c>
    </row>
    <row r="172" spans="1:13" ht="45.75" customHeight="1" x14ac:dyDescent="0.2">
      <c r="A172" s="165"/>
      <c r="B172" s="167"/>
      <c r="C172" s="170"/>
      <c r="D172" s="172"/>
      <c r="E172" s="162"/>
      <c r="F172" s="20"/>
      <c r="G172" s="20" t="s">
        <v>80</v>
      </c>
      <c r="H172" s="20" t="s">
        <v>255</v>
      </c>
      <c r="I172" s="20" t="s">
        <v>427</v>
      </c>
      <c r="J172" s="20">
        <v>600</v>
      </c>
      <c r="K172" s="20">
        <v>5</v>
      </c>
      <c r="L172" s="11">
        <v>5</v>
      </c>
      <c r="M172" s="11" t="s">
        <v>422</v>
      </c>
    </row>
    <row r="173" spans="1:13" ht="70.5" customHeight="1" x14ac:dyDescent="0.2">
      <c r="A173" s="165"/>
      <c r="B173" s="167"/>
      <c r="C173" s="170"/>
      <c r="D173" s="172"/>
      <c r="E173" s="162"/>
      <c r="F173" s="20"/>
      <c r="G173" s="20" t="s">
        <v>80</v>
      </c>
      <c r="H173" s="20" t="s">
        <v>256</v>
      </c>
      <c r="I173" s="20" t="s">
        <v>89</v>
      </c>
      <c r="J173" s="20">
        <v>600</v>
      </c>
      <c r="K173" s="20">
        <v>5</v>
      </c>
      <c r="L173" s="11">
        <v>5</v>
      </c>
      <c r="M173" s="11" t="s">
        <v>422</v>
      </c>
    </row>
    <row r="174" spans="1:13" ht="13.5" customHeight="1" x14ac:dyDescent="0.2">
      <c r="A174" s="165"/>
      <c r="B174" s="167"/>
      <c r="C174" s="170"/>
      <c r="D174" s="172"/>
      <c r="E174" s="162"/>
      <c r="F174" s="20"/>
      <c r="G174" s="20" t="s">
        <v>80</v>
      </c>
      <c r="H174" s="20" t="s">
        <v>257</v>
      </c>
      <c r="I174" s="20" t="s">
        <v>89</v>
      </c>
      <c r="J174" s="20">
        <v>600</v>
      </c>
      <c r="K174" s="20">
        <v>5</v>
      </c>
      <c r="L174" s="11">
        <v>5</v>
      </c>
      <c r="M174" s="11" t="s">
        <v>422</v>
      </c>
    </row>
    <row r="175" spans="1:13" ht="13.5" customHeight="1" x14ac:dyDescent="0.2">
      <c r="A175" s="165"/>
      <c r="B175" s="167"/>
      <c r="C175" s="170"/>
      <c r="D175" s="172"/>
      <c r="E175" s="162"/>
      <c r="F175" s="20"/>
      <c r="G175" s="20" t="s">
        <v>80</v>
      </c>
      <c r="H175" s="20" t="s">
        <v>258</v>
      </c>
      <c r="I175" s="20" t="s">
        <v>89</v>
      </c>
      <c r="J175" s="20">
        <v>600</v>
      </c>
      <c r="K175" s="20">
        <v>5</v>
      </c>
      <c r="L175" s="11">
        <v>5</v>
      </c>
      <c r="M175" s="11" t="s">
        <v>422</v>
      </c>
    </row>
    <row r="176" spans="1:13" ht="13.5" customHeight="1" x14ac:dyDescent="0.2">
      <c r="A176" s="165"/>
      <c r="B176" s="167"/>
      <c r="C176" s="170"/>
      <c r="D176" s="172"/>
      <c r="E176" s="162"/>
      <c r="F176" s="20"/>
      <c r="G176" s="20" t="s">
        <v>80</v>
      </c>
      <c r="H176" s="20" t="s">
        <v>259</v>
      </c>
      <c r="I176" s="20" t="s">
        <v>89</v>
      </c>
      <c r="J176" s="20">
        <v>600</v>
      </c>
      <c r="K176" s="20">
        <v>5</v>
      </c>
      <c r="L176" s="11">
        <v>5</v>
      </c>
      <c r="M176" s="11" t="s">
        <v>422</v>
      </c>
    </row>
    <row r="177" spans="1:13" ht="40.5" customHeight="1" x14ac:dyDescent="0.2">
      <c r="A177" s="165"/>
      <c r="B177" s="167"/>
      <c r="C177" s="170"/>
      <c r="D177" s="172"/>
      <c r="E177" s="162"/>
      <c r="F177" s="20"/>
      <c r="G177" s="20" t="s">
        <v>80</v>
      </c>
      <c r="H177" s="20" t="s">
        <v>260</v>
      </c>
      <c r="I177" s="20" t="s">
        <v>89</v>
      </c>
      <c r="J177" s="20">
        <v>600</v>
      </c>
      <c r="K177" s="20">
        <v>5</v>
      </c>
      <c r="L177" s="11">
        <v>5</v>
      </c>
      <c r="M177" s="11" t="s">
        <v>422</v>
      </c>
    </row>
    <row r="178" spans="1:13" ht="27" customHeight="1" x14ac:dyDescent="0.2">
      <c r="A178" s="165"/>
      <c r="B178" s="167"/>
      <c r="C178" s="170"/>
      <c r="D178" s="172"/>
      <c r="E178" s="162"/>
      <c r="F178" s="20"/>
      <c r="G178" s="20" t="s">
        <v>80</v>
      </c>
      <c r="H178" s="20" t="s">
        <v>261</v>
      </c>
      <c r="I178" s="20" t="s">
        <v>89</v>
      </c>
      <c r="J178" s="20">
        <v>600</v>
      </c>
      <c r="K178" s="20">
        <v>5</v>
      </c>
      <c r="L178" s="11">
        <v>5</v>
      </c>
      <c r="M178" s="11" t="s">
        <v>422</v>
      </c>
    </row>
    <row r="179" spans="1:13" ht="27.75" customHeight="1" x14ac:dyDescent="0.2">
      <c r="A179" s="165"/>
      <c r="B179" s="167"/>
      <c r="C179" s="170"/>
      <c r="D179" s="172"/>
      <c r="E179" s="162"/>
      <c r="F179" s="20"/>
      <c r="G179" s="20" t="s">
        <v>80</v>
      </c>
      <c r="H179" s="20" t="s">
        <v>262</v>
      </c>
      <c r="I179" s="20" t="s">
        <v>89</v>
      </c>
      <c r="J179" s="20">
        <v>600</v>
      </c>
      <c r="K179" s="20">
        <v>5</v>
      </c>
      <c r="L179" s="11">
        <v>5</v>
      </c>
      <c r="M179" s="15" t="s">
        <v>422</v>
      </c>
    </row>
    <row r="180" spans="1:13" ht="13.5" customHeight="1" x14ac:dyDescent="0.2">
      <c r="A180" s="165"/>
      <c r="B180" s="167"/>
      <c r="C180" s="170"/>
      <c r="D180" s="172"/>
      <c r="E180" s="162"/>
      <c r="F180" s="20"/>
      <c r="G180" s="20" t="s">
        <v>80</v>
      </c>
      <c r="H180" s="20" t="s">
        <v>496</v>
      </c>
      <c r="I180" s="20" t="s">
        <v>89</v>
      </c>
      <c r="J180" s="20">
        <v>600</v>
      </c>
      <c r="K180" s="20">
        <v>5</v>
      </c>
      <c r="L180" s="14">
        <v>5</v>
      </c>
      <c r="M180" s="20" t="s">
        <v>422</v>
      </c>
    </row>
    <row r="181" spans="1:13" ht="13.5" customHeight="1" x14ac:dyDescent="0.2">
      <c r="A181" s="189"/>
      <c r="B181" s="168"/>
      <c r="C181" s="191"/>
      <c r="D181" s="192"/>
      <c r="E181" s="163"/>
      <c r="F181" s="20"/>
      <c r="G181" s="20" t="s">
        <v>80</v>
      </c>
      <c r="H181" s="20" t="s">
        <v>497</v>
      </c>
      <c r="I181" s="20" t="s">
        <v>427</v>
      </c>
      <c r="J181" s="20">
        <v>600</v>
      </c>
      <c r="K181" s="20">
        <v>5</v>
      </c>
      <c r="L181" s="14">
        <v>5</v>
      </c>
      <c r="M181" s="20" t="s">
        <v>422</v>
      </c>
    </row>
    <row r="182" spans="1:13" ht="13.5" customHeight="1" x14ac:dyDescent="0.2">
      <c r="A182" s="60" t="s">
        <v>263</v>
      </c>
      <c r="B182" s="62" t="s">
        <v>264</v>
      </c>
      <c r="C182" s="12">
        <v>180000</v>
      </c>
      <c r="D182" s="62" t="s">
        <v>264</v>
      </c>
      <c r="E182" s="13"/>
      <c r="F182" s="13"/>
      <c r="G182" s="13"/>
      <c r="H182" s="13"/>
      <c r="I182" s="13"/>
      <c r="J182" s="13"/>
      <c r="K182" s="13"/>
      <c r="L182" s="13"/>
      <c r="M182" s="13"/>
    </row>
    <row r="183" spans="1:13" ht="47.25" customHeight="1" x14ac:dyDescent="0.2">
      <c r="A183" s="64" t="s">
        <v>265</v>
      </c>
      <c r="B183" s="166"/>
      <c r="C183" s="25">
        <v>180010</v>
      </c>
      <c r="D183" s="11" t="s">
        <v>266</v>
      </c>
      <c r="E183" s="11" t="s">
        <v>267</v>
      </c>
      <c r="F183" s="73"/>
      <c r="G183" s="11" t="s">
        <v>237</v>
      </c>
      <c r="H183" s="11" t="s">
        <v>268</v>
      </c>
      <c r="I183" s="11" t="s">
        <v>498</v>
      </c>
      <c r="J183" s="11">
        <v>600</v>
      </c>
      <c r="K183" s="11" t="s">
        <v>499</v>
      </c>
      <c r="L183" s="11" t="s">
        <v>499</v>
      </c>
      <c r="M183" s="11" t="s">
        <v>422</v>
      </c>
    </row>
    <row r="184" spans="1:13" ht="27.75" customHeight="1" x14ac:dyDescent="0.2">
      <c r="A184" s="173" t="s">
        <v>269</v>
      </c>
      <c r="B184" s="167"/>
      <c r="C184" s="178">
        <v>180020</v>
      </c>
      <c r="D184" s="179" t="s">
        <v>270</v>
      </c>
      <c r="E184" s="179" t="s">
        <v>271</v>
      </c>
      <c r="F184" s="73"/>
      <c r="G184" s="11" t="s">
        <v>237</v>
      </c>
      <c r="H184" s="11" t="s">
        <v>272</v>
      </c>
      <c r="I184" s="11" t="s">
        <v>498</v>
      </c>
      <c r="J184" s="11">
        <v>600</v>
      </c>
      <c r="K184" s="11" t="s">
        <v>500</v>
      </c>
      <c r="L184" s="11" t="s">
        <v>500</v>
      </c>
      <c r="M184" s="11" t="s">
        <v>422</v>
      </c>
    </row>
    <row r="185" spans="1:13" ht="25.5" customHeight="1" x14ac:dyDescent="0.2">
      <c r="A185" s="173"/>
      <c r="B185" s="167"/>
      <c r="C185" s="178"/>
      <c r="D185" s="179"/>
      <c r="E185" s="179"/>
      <c r="F185" s="73"/>
      <c r="G185" s="11" t="s">
        <v>237</v>
      </c>
      <c r="H185" s="11" t="s">
        <v>273</v>
      </c>
      <c r="I185" s="11" t="s">
        <v>498</v>
      </c>
      <c r="J185" s="11">
        <v>600</v>
      </c>
      <c r="K185" s="11" t="s">
        <v>500</v>
      </c>
      <c r="L185" s="11" t="s">
        <v>500</v>
      </c>
      <c r="M185" s="11" t="s">
        <v>422</v>
      </c>
    </row>
    <row r="186" spans="1:13" ht="30.75" customHeight="1" x14ac:dyDescent="0.2">
      <c r="A186" s="173"/>
      <c r="B186" s="168"/>
      <c r="C186" s="178"/>
      <c r="D186" s="179"/>
      <c r="E186" s="179"/>
      <c r="F186" s="73"/>
      <c r="G186" s="11" t="s">
        <v>237</v>
      </c>
      <c r="H186" s="11" t="s">
        <v>274</v>
      </c>
      <c r="I186" s="11" t="s">
        <v>498</v>
      </c>
      <c r="J186" s="11">
        <v>600</v>
      </c>
      <c r="K186" s="11" t="s">
        <v>500</v>
      </c>
      <c r="L186" s="11" t="s">
        <v>500</v>
      </c>
      <c r="M186" s="11" t="s">
        <v>422</v>
      </c>
    </row>
    <row r="187" spans="1:13" ht="27" customHeight="1" x14ac:dyDescent="0.2">
      <c r="A187" s="60" t="s">
        <v>275</v>
      </c>
      <c r="B187" s="60" t="s">
        <v>501</v>
      </c>
      <c r="C187" s="12">
        <v>190000</v>
      </c>
      <c r="D187" s="62" t="s">
        <v>43</v>
      </c>
      <c r="E187" s="13"/>
      <c r="F187" s="13"/>
      <c r="G187" s="13"/>
      <c r="H187" s="13"/>
      <c r="I187" s="13"/>
      <c r="J187" s="13"/>
      <c r="K187" s="13"/>
      <c r="L187" s="13"/>
      <c r="M187" s="13"/>
    </row>
    <row r="188" spans="1:13" ht="27" customHeight="1" x14ac:dyDescent="0.2">
      <c r="A188" s="184" t="s">
        <v>276</v>
      </c>
      <c r="B188" s="185"/>
      <c r="C188" s="188">
        <v>190010</v>
      </c>
      <c r="D188" s="174" t="s">
        <v>44</v>
      </c>
      <c r="E188" s="174"/>
      <c r="F188" s="20"/>
      <c r="G188" s="20" t="s">
        <v>80</v>
      </c>
      <c r="H188" s="20" t="s">
        <v>277</v>
      </c>
      <c r="I188" s="20" t="s">
        <v>502</v>
      </c>
      <c r="J188" s="20">
        <v>600</v>
      </c>
      <c r="K188" s="20">
        <v>4</v>
      </c>
      <c r="L188" s="20">
        <v>4</v>
      </c>
      <c r="M188" s="15" t="s">
        <v>503</v>
      </c>
    </row>
    <row r="189" spans="1:13" ht="27" customHeight="1" x14ac:dyDescent="0.2">
      <c r="A189" s="184"/>
      <c r="B189" s="186"/>
      <c r="C189" s="188"/>
      <c r="D189" s="174"/>
      <c r="E189" s="174"/>
      <c r="F189" s="15"/>
      <c r="G189" s="20" t="s">
        <v>80</v>
      </c>
      <c r="H189" s="20" t="s">
        <v>278</v>
      </c>
      <c r="I189" s="15" t="s">
        <v>504</v>
      </c>
      <c r="J189" s="15">
        <v>600</v>
      </c>
      <c r="K189" s="15">
        <v>4</v>
      </c>
      <c r="L189" s="15">
        <v>4</v>
      </c>
      <c r="M189" s="15" t="s">
        <v>503</v>
      </c>
    </row>
    <row r="190" spans="1:13" ht="26.25" customHeight="1" x14ac:dyDescent="0.2">
      <c r="A190" s="184"/>
      <c r="B190" s="186"/>
      <c r="C190" s="188"/>
      <c r="D190" s="174"/>
      <c r="E190" s="174"/>
      <c r="F190" s="15"/>
      <c r="G190" s="20" t="s">
        <v>80</v>
      </c>
      <c r="H190" s="20" t="s">
        <v>280</v>
      </c>
      <c r="I190" s="15" t="s">
        <v>504</v>
      </c>
      <c r="J190" s="15">
        <v>600</v>
      </c>
      <c r="K190" s="15">
        <v>4</v>
      </c>
      <c r="L190" s="15">
        <v>4</v>
      </c>
      <c r="M190" s="15" t="s">
        <v>503</v>
      </c>
    </row>
    <row r="191" spans="1:13" ht="26.25" customHeight="1" x14ac:dyDescent="0.2">
      <c r="A191" s="184"/>
      <c r="B191" s="186"/>
      <c r="C191" s="188"/>
      <c r="D191" s="174"/>
      <c r="E191" s="174"/>
      <c r="F191" s="15"/>
      <c r="G191" s="20" t="s">
        <v>80</v>
      </c>
      <c r="H191" s="20" t="s">
        <v>281</v>
      </c>
      <c r="I191" s="15" t="s">
        <v>504</v>
      </c>
      <c r="J191" s="15">
        <v>600</v>
      </c>
      <c r="K191" s="15">
        <v>4</v>
      </c>
      <c r="L191" s="15">
        <v>4</v>
      </c>
      <c r="M191" s="15" t="s">
        <v>503</v>
      </c>
    </row>
    <row r="192" spans="1:13" ht="27.75" customHeight="1" x14ac:dyDescent="0.2">
      <c r="A192" s="184"/>
      <c r="B192" s="186"/>
      <c r="C192" s="188"/>
      <c r="D192" s="174"/>
      <c r="E192" s="174"/>
      <c r="F192" s="15"/>
      <c r="G192" s="20" t="s">
        <v>80</v>
      </c>
      <c r="H192" s="20" t="s">
        <v>282</v>
      </c>
      <c r="I192" s="15" t="s">
        <v>505</v>
      </c>
      <c r="J192" s="15">
        <v>600</v>
      </c>
      <c r="K192" s="15">
        <v>4</v>
      </c>
      <c r="L192" s="50">
        <v>4</v>
      </c>
      <c r="M192" s="15" t="s">
        <v>503</v>
      </c>
    </row>
    <row r="193" spans="1:13" ht="24.75" customHeight="1" x14ac:dyDescent="0.2">
      <c r="A193" s="184"/>
      <c r="B193" s="187"/>
      <c r="C193" s="188"/>
      <c r="D193" s="174"/>
      <c r="E193" s="174"/>
      <c r="F193" s="21"/>
      <c r="G193" s="20" t="s">
        <v>80</v>
      </c>
      <c r="H193" s="20" t="s">
        <v>283</v>
      </c>
      <c r="I193" s="15" t="s">
        <v>284</v>
      </c>
      <c r="J193" s="21">
        <v>600</v>
      </c>
      <c r="K193" s="15">
        <v>4</v>
      </c>
      <c r="L193" s="21">
        <v>4</v>
      </c>
      <c r="M193" s="15" t="s">
        <v>503</v>
      </c>
    </row>
    <row r="194" spans="1:13" ht="27.75" customHeight="1" x14ac:dyDescent="0.2">
      <c r="A194" s="184" t="s">
        <v>285</v>
      </c>
      <c r="B194" s="185"/>
      <c r="C194" s="180">
        <v>190020</v>
      </c>
      <c r="D194" s="174" t="s">
        <v>45</v>
      </c>
      <c r="E194" s="174"/>
      <c r="F194" s="20"/>
      <c r="G194" s="20" t="s">
        <v>80</v>
      </c>
      <c r="H194" s="20" t="s">
        <v>286</v>
      </c>
      <c r="I194" s="15" t="s">
        <v>85</v>
      </c>
      <c r="J194" s="15">
        <v>1000</v>
      </c>
      <c r="K194" s="15">
        <v>3</v>
      </c>
      <c r="L194" s="15">
        <v>3</v>
      </c>
      <c r="M194" s="15" t="s">
        <v>422</v>
      </c>
    </row>
    <row r="195" spans="1:13" ht="26.25" customHeight="1" x14ac:dyDescent="0.2">
      <c r="A195" s="184"/>
      <c r="B195" s="186"/>
      <c r="C195" s="180"/>
      <c r="D195" s="174"/>
      <c r="E195" s="174"/>
      <c r="F195" s="20"/>
      <c r="G195" s="20" t="s">
        <v>80</v>
      </c>
      <c r="H195" s="20" t="s">
        <v>287</v>
      </c>
      <c r="I195" s="15" t="s">
        <v>71</v>
      </c>
      <c r="J195" s="15">
        <v>1000</v>
      </c>
      <c r="K195" s="15">
        <v>3</v>
      </c>
      <c r="L195" s="15">
        <v>3</v>
      </c>
      <c r="M195" s="15" t="s">
        <v>422</v>
      </c>
    </row>
    <row r="196" spans="1:13" ht="28.5" customHeight="1" x14ac:dyDescent="0.2">
      <c r="A196" s="184"/>
      <c r="B196" s="186"/>
      <c r="C196" s="180"/>
      <c r="D196" s="174"/>
      <c r="E196" s="174"/>
      <c r="F196" s="20"/>
      <c r="G196" s="20" t="s">
        <v>80</v>
      </c>
      <c r="H196" s="20" t="s">
        <v>288</v>
      </c>
      <c r="I196" s="15" t="s">
        <v>284</v>
      </c>
      <c r="J196" s="15">
        <v>1000</v>
      </c>
      <c r="K196" s="20">
        <v>3</v>
      </c>
      <c r="L196" s="20">
        <v>3</v>
      </c>
      <c r="M196" s="15" t="s">
        <v>422</v>
      </c>
    </row>
    <row r="197" spans="1:13" ht="27" customHeight="1" x14ac:dyDescent="0.2">
      <c r="A197" s="184"/>
      <c r="B197" s="187"/>
      <c r="C197" s="180"/>
      <c r="D197" s="174"/>
      <c r="E197" s="174"/>
      <c r="F197" s="20"/>
      <c r="G197" s="20" t="s">
        <v>80</v>
      </c>
      <c r="H197" s="20" t="s">
        <v>289</v>
      </c>
      <c r="I197" s="15" t="s">
        <v>284</v>
      </c>
      <c r="J197" s="15">
        <v>1000</v>
      </c>
      <c r="K197" s="15">
        <v>3</v>
      </c>
      <c r="L197" s="15">
        <v>3</v>
      </c>
      <c r="M197" s="15" t="s">
        <v>422</v>
      </c>
    </row>
    <row r="198" spans="1:13" ht="13.5" customHeight="1" x14ac:dyDescent="0.2">
      <c r="A198" s="184" t="s">
        <v>290</v>
      </c>
      <c r="B198" s="185"/>
      <c r="C198" s="188">
        <v>190030</v>
      </c>
      <c r="D198" s="160" t="s">
        <v>46</v>
      </c>
      <c r="E198" s="181"/>
      <c r="F198" s="15"/>
      <c r="G198" s="20" t="s">
        <v>80</v>
      </c>
      <c r="H198" s="52" t="s">
        <v>291</v>
      </c>
      <c r="I198" s="15" t="s">
        <v>292</v>
      </c>
      <c r="J198" s="15">
        <v>1000</v>
      </c>
      <c r="K198" s="15">
        <v>5</v>
      </c>
      <c r="L198" s="15">
        <v>5</v>
      </c>
      <c r="M198" s="15" t="s">
        <v>422</v>
      </c>
    </row>
    <row r="199" spans="1:13" ht="13.5" customHeight="1" x14ac:dyDescent="0.2">
      <c r="A199" s="184"/>
      <c r="B199" s="186"/>
      <c r="C199" s="188"/>
      <c r="D199" s="160"/>
      <c r="E199" s="181"/>
      <c r="F199" s="15"/>
      <c r="G199" s="20" t="s">
        <v>80</v>
      </c>
      <c r="H199" s="52" t="s">
        <v>293</v>
      </c>
      <c r="I199" s="15" t="s">
        <v>292</v>
      </c>
      <c r="J199" s="15">
        <v>1000</v>
      </c>
      <c r="K199" s="15">
        <v>5</v>
      </c>
      <c r="L199" s="15">
        <v>5</v>
      </c>
      <c r="M199" s="15" t="s">
        <v>422</v>
      </c>
    </row>
    <row r="200" spans="1:13" ht="19.5" customHeight="1" x14ac:dyDescent="0.2">
      <c r="A200" s="184"/>
      <c r="B200" s="186"/>
      <c r="C200" s="188"/>
      <c r="D200" s="160"/>
      <c r="E200" s="181"/>
      <c r="F200" s="15"/>
      <c r="G200" s="20" t="s">
        <v>80</v>
      </c>
      <c r="H200" s="52" t="s">
        <v>294</v>
      </c>
      <c r="I200" s="15" t="s">
        <v>292</v>
      </c>
      <c r="J200" s="15">
        <v>1000</v>
      </c>
      <c r="K200" s="15">
        <v>5</v>
      </c>
      <c r="L200" s="15">
        <v>5</v>
      </c>
      <c r="M200" s="15" t="s">
        <v>422</v>
      </c>
    </row>
    <row r="201" spans="1:13" ht="13.5" customHeight="1" x14ac:dyDescent="0.2">
      <c r="A201" s="184"/>
      <c r="B201" s="186"/>
      <c r="C201" s="188"/>
      <c r="D201" s="160"/>
      <c r="E201" s="181"/>
      <c r="F201" s="15"/>
      <c r="G201" s="20" t="s">
        <v>80</v>
      </c>
      <c r="H201" s="52" t="s">
        <v>295</v>
      </c>
      <c r="I201" s="15" t="s">
        <v>292</v>
      </c>
      <c r="J201" s="15">
        <v>1000</v>
      </c>
      <c r="K201" s="15">
        <v>5</v>
      </c>
      <c r="L201" s="15">
        <v>5</v>
      </c>
      <c r="M201" s="15" t="s">
        <v>422</v>
      </c>
    </row>
    <row r="202" spans="1:13" ht="13.5" customHeight="1" x14ac:dyDescent="0.2">
      <c r="A202" s="184"/>
      <c r="B202" s="186"/>
      <c r="C202" s="188"/>
      <c r="D202" s="160"/>
      <c r="E202" s="181"/>
      <c r="F202" s="15"/>
      <c r="G202" s="20" t="s">
        <v>80</v>
      </c>
      <c r="H202" s="52" t="s">
        <v>296</v>
      </c>
      <c r="I202" s="15" t="s">
        <v>292</v>
      </c>
      <c r="J202" s="15">
        <v>1000</v>
      </c>
      <c r="K202" s="15">
        <v>5</v>
      </c>
      <c r="L202" s="15">
        <v>5</v>
      </c>
      <c r="M202" s="15" t="s">
        <v>422</v>
      </c>
    </row>
    <row r="203" spans="1:13" ht="41.25" customHeight="1" x14ac:dyDescent="0.2">
      <c r="A203" s="184"/>
      <c r="B203" s="186"/>
      <c r="C203" s="188"/>
      <c r="D203" s="160"/>
      <c r="E203" s="181"/>
      <c r="F203" s="15"/>
      <c r="G203" s="20" t="s">
        <v>80</v>
      </c>
      <c r="H203" s="20" t="s">
        <v>297</v>
      </c>
      <c r="I203" s="15" t="s">
        <v>292</v>
      </c>
      <c r="J203" s="15">
        <v>1000</v>
      </c>
      <c r="K203" s="15">
        <v>5</v>
      </c>
      <c r="L203" s="15">
        <v>5</v>
      </c>
      <c r="M203" s="15" t="s">
        <v>422</v>
      </c>
    </row>
    <row r="204" spans="1:13" ht="13.5" customHeight="1" x14ac:dyDescent="0.2">
      <c r="A204" s="184"/>
      <c r="B204" s="186"/>
      <c r="C204" s="188"/>
      <c r="D204" s="160"/>
      <c r="E204" s="181"/>
      <c r="F204" s="15"/>
      <c r="G204" s="20" t="s">
        <v>80</v>
      </c>
      <c r="H204" s="15" t="s">
        <v>298</v>
      </c>
      <c r="I204" s="15" t="s">
        <v>506</v>
      </c>
      <c r="J204" s="15">
        <v>1000</v>
      </c>
      <c r="K204" s="15">
        <v>5</v>
      </c>
      <c r="L204" s="15">
        <v>5</v>
      </c>
      <c r="M204" s="15" t="s">
        <v>422</v>
      </c>
    </row>
    <row r="205" spans="1:13" ht="13.5" customHeight="1" x14ac:dyDescent="0.2">
      <c r="A205" s="184"/>
      <c r="B205" s="187"/>
      <c r="C205" s="188"/>
      <c r="D205" s="160"/>
      <c r="E205" s="181"/>
      <c r="F205" s="15"/>
      <c r="G205" s="20" t="s">
        <v>80</v>
      </c>
      <c r="H205" s="52" t="s">
        <v>299</v>
      </c>
      <c r="I205" s="15" t="s">
        <v>506</v>
      </c>
      <c r="J205" s="15">
        <v>1000</v>
      </c>
      <c r="K205" s="15">
        <v>5</v>
      </c>
      <c r="L205" s="15">
        <v>5</v>
      </c>
      <c r="M205" s="15" t="s">
        <v>422</v>
      </c>
    </row>
    <row r="206" spans="1:13" ht="27" x14ac:dyDescent="0.2">
      <c r="A206" s="164" t="s">
        <v>300</v>
      </c>
      <c r="B206" s="166"/>
      <c r="C206" s="190">
        <v>190040</v>
      </c>
      <c r="D206" s="181" t="s">
        <v>47</v>
      </c>
      <c r="E206" s="181"/>
      <c r="F206" s="15"/>
      <c r="G206" s="14" t="s">
        <v>80</v>
      </c>
      <c r="H206" s="65" t="s">
        <v>301</v>
      </c>
      <c r="I206" s="15" t="s">
        <v>279</v>
      </c>
      <c r="J206" s="15">
        <v>600</v>
      </c>
      <c r="K206" s="51" t="s">
        <v>507</v>
      </c>
      <c r="L206" s="51" t="s">
        <v>507</v>
      </c>
      <c r="M206" s="15" t="s">
        <v>503</v>
      </c>
    </row>
    <row r="207" spans="1:13" ht="27" customHeight="1" x14ac:dyDescent="0.2">
      <c r="A207" s="165"/>
      <c r="B207" s="167"/>
      <c r="C207" s="190"/>
      <c r="D207" s="181"/>
      <c r="E207" s="181"/>
      <c r="F207" s="15"/>
      <c r="G207" s="14" t="s">
        <v>80</v>
      </c>
      <c r="H207" s="65" t="s">
        <v>302</v>
      </c>
      <c r="I207" s="15" t="s">
        <v>71</v>
      </c>
      <c r="J207" s="15">
        <v>600</v>
      </c>
      <c r="K207" s="51" t="s">
        <v>507</v>
      </c>
      <c r="L207" s="51" t="s">
        <v>507</v>
      </c>
      <c r="M207" s="15" t="s">
        <v>503</v>
      </c>
    </row>
    <row r="208" spans="1:13" ht="27" customHeight="1" x14ac:dyDescent="0.2">
      <c r="A208" s="165"/>
      <c r="B208" s="167"/>
      <c r="C208" s="190"/>
      <c r="D208" s="181"/>
      <c r="E208" s="181"/>
      <c r="F208" s="15"/>
      <c r="G208" s="14" t="s">
        <v>80</v>
      </c>
      <c r="H208" s="65" t="s">
        <v>303</v>
      </c>
      <c r="I208" s="15" t="s">
        <v>71</v>
      </c>
      <c r="J208" s="15">
        <v>600</v>
      </c>
      <c r="K208" s="51" t="s">
        <v>507</v>
      </c>
      <c r="L208" s="51" t="s">
        <v>507</v>
      </c>
      <c r="M208" s="15" t="s">
        <v>503</v>
      </c>
    </row>
    <row r="209" spans="1:13" ht="27" customHeight="1" x14ac:dyDescent="0.2">
      <c r="A209" s="165"/>
      <c r="B209" s="167"/>
      <c r="C209" s="190"/>
      <c r="D209" s="181"/>
      <c r="E209" s="181"/>
      <c r="F209" s="15"/>
      <c r="G209" s="14" t="s">
        <v>80</v>
      </c>
      <c r="H209" s="65" t="s">
        <v>304</v>
      </c>
      <c r="I209" s="15" t="s">
        <v>71</v>
      </c>
      <c r="J209" s="15">
        <v>600</v>
      </c>
      <c r="K209" s="51" t="s">
        <v>507</v>
      </c>
      <c r="L209" s="51" t="s">
        <v>507</v>
      </c>
      <c r="M209" s="15" t="s">
        <v>503</v>
      </c>
    </row>
    <row r="210" spans="1:13" ht="27" customHeight="1" x14ac:dyDescent="0.2">
      <c r="A210" s="165"/>
      <c r="B210" s="167"/>
      <c r="C210" s="190"/>
      <c r="D210" s="181"/>
      <c r="E210" s="181"/>
      <c r="F210" s="15"/>
      <c r="G210" s="14" t="s">
        <v>80</v>
      </c>
      <c r="H210" s="65" t="s">
        <v>305</v>
      </c>
      <c r="I210" s="15" t="s">
        <v>71</v>
      </c>
      <c r="J210" s="15">
        <v>600</v>
      </c>
      <c r="K210" s="51" t="s">
        <v>507</v>
      </c>
      <c r="L210" s="51" t="s">
        <v>507</v>
      </c>
      <c r="M210" s="15" t="s">
        <v>503</v>
      </c>
    </row>
    <row r="211" spans="1:13" ht="27" customHeight="1" x14ac:dyDescent="0.2">
      <c r="A211" s="165"/>
      <c r="B211" s="167"/>
      <c r="C211" s="190"/>
      <c r="D211" s="181"/>
      <c r="E211" s="181"/>
      <c r="F211" s="15"/>
      <c r="G211" s="14" t="s">
        <v>80</v>
      </c>
      <c r="H211" s="65" t="s">
        <v>508</v>
      </c>
      <c r="I211" s="15" t="s">
        <v>71</v>
      </c>
      <c r="J211" s="15">
        <v>600</v>
      </c>
      <c r="K211" s="51" t="s">
        <v>507</v>
      </c>
      <c r="L211" s="51" t="s">
        <v>507</v>
      </c>
      <c r="M211" s="15" t="s">
        <v>503</v>
      </c>
    </row>
    <row r="212" spans="1:13" ht="27" x14ac:dyDescent="0.2">
      <c r="A212" s="165"/>
      <c r="B212" s="167"/>
      <c r="C212" s="190"/>
      <c r="D212" s="181"/>
      <c r="E212" s="181"/>
      <c r="F212" s="15"/>
      <c r="G212" s="14" t="s">
        <v>80</v>
      </c>
      <c r="H212" s="65" t="s">
        <v>306</v>
      </c>
      <c r="I212" s="15" t="s">
        <v>71</v>
      </c>
      <c r="J212" s="15">
        <v>600</v>
      </c>
      <c r="K212" s="51" t="s">
        <v>507</v>
      </c>
      <c r="L212" s="51" t="s">
        <v>507</v>
      </c>
      <c r="M212" s="15" t="s">
        <v>503</v>
      </c>
    </row>
    <row r="213" spans="1:13" ht="30" customHeight="1" x14ac:dyDescent="0.2">
      <c r="A213" s="165"/>
      <c r="B213" s="167"/>
      <c r="C213" s="190"/>
      <c r="D213" s="181"/>
      <c r="E213" s="181"/>
      <c r="F213" s="15"/>
      <c r="G213" s="14" t="s">
        <v>80</v>
      </c>
      <c r="H213" s="65" t="s">
        <v>307</v>
      </c>
      <c r="I213" s="15" t="s">
        <v>71</v>
      </c>
      <c r="J213" s="15">
        <v>600</v>
      </c>
      <c r="K213" s="51" t="s">
        <v>507</v>
      </c>
      <c r="L213" s="15">
        <v>8</v>
      </c>
      <c r="M213" s="15" t="s">
        <v>503</v>
      </c>
    </row>
    <row r="214" spans="1:13" ht="30" customHeight="1" x14ac:dyDescent="0.2">
      <c r="A214" s="165"/>
      <c r="B214" s="167"/>
      <c r="C214" s="190"/>
      <c r="D214" s="181"/>
      <c r="E214" s="181"/>
      <c r="F214" s="15"/>
      <c r="G214" s="14" t="s">
        <v>80</v>
      </c>
      <c r="H214" s="65" t="s">
        <v>308</v>
      </c>
      <c r="I214" s="15" t="s">
        <v>71</v>
      </c>
      <c r="J214" s="15">
        <v>600</v>
      </c>
      <c r="K214" s="51" t="s">
        <v>507</v>
      </c>
      <c r="L214" s="15">
        <v>8</v>
      </c>
      <c r="M214" s="15" t="s">
        <v>503</v>
      </c>
    </row>
    <row r="215" spans="1:13" ht="30" customHeight="1" x14ac:dyDescent="0.2">
      <c r="A215" s="165"/>
      <c r="B215" s="167"/>
      <c r="C215" s="190"/>
      <c r="D215" s="181"/>
      <c r="E215" s="181"/>
      <c r="F215" s="15"/>
      <c r="G215" s="14" t="s">
        <v>80</v>
      </c>
      <c r="H215" s="65" t="s">
        <v>309</v>
      </c>
      <c r="I215" s="15" t="s">
        <v>71</v>
      </c>
      <c r="J215" s="15">
        <v>600</v>
      </c>
      <c r="K215" s="51" t="s">
        <v>507</v>
      </c>
      <c r="L215" s="15">
        <v>8</v>
      </c>
      <c r="M215" s="15" t="s">
        <v>503</v>
      </c>
    </row>
    <row r="216" spans="1:13" ht="54" customHeight="1" x14ac:dyDescent="0.2">
      <c r="A216" s="165"/>
      <c r="B216" s="167"/>
      <c r="C216" s="190"/>
      <c r="D216" s="181"/>
      <c r="E216" s="181"/>
      <c r="F216" s="20"/>
      <c r="G216" s="14" t="s">
        <v>80</v>
      </c>
      <c r="H216" s="74" t="s">
        <v>310</v>
      </c>
      <c r="I216" s="20" t="s">
        <v>71</v>
      </c>
      <c r="J216" s="15">
        <v>600</v>
      </c>
      <c r="K216" s="51" t="s">
        <v>507</v>
      </c>
      <c r="L216" s="51" t="s">
        <v>507</v>
      </c>
      <c r="M216" s="15" t="s">
        <v>503</v>
      </c>
    </row>
    <row r="217" spans="1:13" ht="54" customHeight="1" x14ac:dyDescent="0.2">
      <c r="A217" s="165"/>
      <c r="B217" s="167"/>
      <c r="C217" s="190"/>
      <c r="D217" s="181"/>
      <c r="E217" s="181"/>
      <c r="F217" s="20"/>
      <c r="G217" s="14" t="s">
        <v>80</v>
      </c>
      <c r="H217" s="74" t="s">
        <v>311</v>
      </c>
      <c r="I217" s="20" t="s">
        <v>71</v>
      </c>
      <c r="J217" s="15">
        <v>600</v>
      </c>
      <c r="K217" s="51" t="s">
        <v>507</v>
      </c>
      <c r="L217" s="20">
        <v>8</v>
      </c>
      <c r="M217" s="15" t="s">
        <v>503</v>
      </c>
    </row>
    <row r="218" spans="1:13" ht="54" customHeight="1" x14ac:dyDescent="0.2">
      <c r="A218" s="165"/>
      <c r="B218" s="167"/>
      <c r="C218" s="190"/>
      <c r="D218" s="181"/>
      <c r="E218" s="181"/>
      <c r="F218" s="20"/>
      <c r="G218" s="14" t="s">
        <v>80</v>
      </c>
      <c r="H218" s="74" t="s">
        <v>312</v>
      </c>
      <c r="I218" s="20" t="s">
        <v>71</v>
      </c>
      <c r="J218" s="15">
        <v>600</v>
      </c>
      <c r="K218" s="51" t="s">
        <v>507</v>
      </c>
      <c r="L218" s="20">
        <v>8</v>
      </c>
      <c r="M218" s="15" t="s">
        <v>503</v>
      </c>
    </row>
    <row r="219" spans="1:13" ht="30" customHeight="1" x14ac:dyDescent="0.2">
      <c r="A219" s="165"/>
      <c r="B219" s="167"/>
      <c r="C219" s="190"/>
      <c r="D219" s="181"/>
      <c r="E219" s="181"/>
      <c r="F219" s="20"/>
      <c r="G219" s="14" t="s">
        <v>80</v>
      </c>
      <c r="H219" s="65" t="s">
        <v>313</v>
      </c>
      <c r="I219" s="20" t="s">
        <v>71</v>
      </c>
      <c r="J219" s="15">
        <v>600</v>
      </c>
      <c r="K219" s="51" t="s">
        <v>507</v>
      </c>
      <c r="L219" s="20">
        <v>8</v>
      </c>
      <c r="M219" s="15" t="s">
        <v>503</v>
      </c>
    </row>
    <row r="220" spans="1:13" ht="30" customHeight="1" x14ac:dyDescent="0.2">
      <c r="A220" s="165"/>
      <c r="B220" s="167"/>
      <c r="C220" s="190"/>
      <c r="D220" s="181"/>
      <c r="E220" s="181"/>
      <c r="F220" s="20"/>
      <c r="G220" s="14" t="s">
        <v>80</v>
      </c>
      <c r="H220" s="65" t="s">
        <v>314</v>
      </c>
      <c r="I220" s="20" t="s">
        <v>71</v>
      </c>
      <c r="J220" s="15">
        <v>600</v>
      </c>
      <c r="K220" s="51" t="s">
        <v>507</v>
      </c>
      <c r="L220" s="20">
        <v>8</v>
      </c>
      <c r="M220" s="15" t="s">
        <v>503</v>
      </c>
    </row>
    <row r="221" spans="1:13" ht="30" customHeight="1" x14ac:dyDescent="0.2">
      <c r="A221" s="165"/>
      <c r="B221" s="167"/>
      <c r="C221" s="190"/>
      <c r="D221" s="181"/>
      <c r="E221" s="181"/>
      <c r="F221" s="15"/>
      <c r="G221" s="14" t="s">
        <v>80</v>
      </c>
      <c r="H221" s="65" t="s">
        <v>315</v>
      </c>
      <c r="I221" s="15" t="s">
        <v>71</v>
      </c>
      <c r="J221" s="15">
        <v>600</v>
      </c>
      <c r="K221" s="51" t="s">
        <v>507</v>
      </c>
      <c r="L221" s="15">
        <v>8</v>
      </c>
      <c r="M221" s="15" t="s">
        <v>503</v>
      </c>
    </row>
    <row r="222" spans="1:13" ht="30" customHeight="1" x14ac:dyDescent="0.2">
      <c r="A222" s="165"/>
      <c r="B222" s="167"/>
      <c r="C222" s="190"/>
      <c r="D222" s="181"/>
      <c r="E222" s="181"/>
      <c r="F222" s="15"/>
      <c r="G222" s="14" t="s">
        <v>80</v>
      </c>
      <c r="H222" s="65" t="s">
        <v>316</v>
      </c>
      <c r="I222" s="15" t="s">
        <v>71</v>
      </c>
      <c r="J222" s="15">
        <v>600</v>
      </c>
      <c r="K222" s="51" t="s">
        <v>507</v>
      </c>
      <c r="L222" s="15">
        <v>8</v>
      </c>
      <c r="M222" s="15" t="s">
        <v>503</v>
      </c>
    </row>
    <row r="223" spans="1:13" ht="30" customHeight="1" x14ac:dyDescent="0.2">
      <c r="A223" s="165"/>
      <c r="B223" s="167"/>
      <c r="C223" s="190"/>
      <c r="D223" s="181"/>
      <c r="E223" s="181"/>
      <c r="F223" s="15"/>
      <c r="G223" s="14" t="s">
        <v>80</v>
      </c>
      <c r="H223" s="65" t="s">
        <v>317</v>
      </c>
      <c r="I223" s="15" t="s">
        <v>71</v>
      </c>
      <c r="J223" s="15">
        <v>600</v>
      </c>
      <c r="K223" s="51" t="s">
        <v>507</v>
      </c>
      <c r="L223" s="15">
        <v>8</v>
      </c>
      <c r="M223" s="15" t="s">
        <v>503</v>
      </c>
    </row>
    <row r="224" spans="1:13" ht="30" customHeight="1" x14ac:dyDescent="0.2">
      <c r="A224" s="189"/>
      <c r="B224" s="168"/>
      <c r="C224" s="190"/>
      <c r="D224" s="181"/>
      <c r="E224" s="181"/>
      <c r="F224" s="15"/>
      <c r="G224" s="14" t="s">
        <v>80</v>
      </c>
      <c r="H224" s="65" t="s">
        <v>318</v>
      </c>
      <c r="I224" s="15" t="s">
        <v>71</v>
      </c>
      <c r="J224" s="15">
        <v>600</v>
      </c>
      <c r="K224" s="51" t="s">
        <v>507</v>
      </c>
      <c r="L224" s="15">
        <v>8</v>
      </c>
      <c r="M224" s="15" t="s">
        <v>503</v>
      </c>
    </row>
    <row r="225" spans="1:13" ht="43.5" customHeight="1" x14ac:dyDescent="0.2">
      <c r="A225" s="182" t="s">
        <v>319</v>
      </c>
      <c r="B225" s="166"/>
      <c r="C225" s="183">
        <v>190050</v>
      </c>
      <c r="D225" s="174" t="s">
        <v>48</v>
      </c>
      <c r="E225" s="174" t="s">
        <v>320</v>
      </c>
      <c r="F225" s="20"/>
      <c r="G225" s="20" t="s">
        <v>80</v>
      </c>
      <c r="H225" s="20" t="s">
        <v>321</v>
      </c>
      <c r="I225" s="20" t="s">
        <v>505</v>
      </c>
      <c r="J225" s="15">
        <v>600</v>
      </c>
      <c r="K225" s="20">
        <v>8</v>
      </c>
      <c r="L225" s="15">
        <v>8</v>
      </c>
      <c r="M225" s="15" t="s">
        <v>503</v>
      </c>
    </row>
    <row r="226" spans="1:13" ht="30" customHeight="1" x14ac:dyDescent="0.2">
      <c r="A226" s="182"/>
      <c r="B226" s="167"/>
      <c r="C226" s="183"/>
      <c r="D226" s="174"/>
      <c r="E226" s="174"/>
      <c r="F226" s="20"/>
      <c r="G226" s="20" t="s">
        <v>80</v>
      </c>
      <c r="H226" s="20" t="s">
        <v>322</v>
      </c>
      <c r="I226" s="20" t="s">
        <v>505</v>
      </c>
      <c r="J226" s="15">
        <v>600</v>
      </c>
      <c r="K226" s="20">
        <v>8</v>
      </c>
      <c r="L226" s="15">
        <v>8</v>
      </c>
      <c r="M226" s="15" t="s">
        <v>503</v>
      </c>
    </row>
    <row r="227" spans="1:13" ht="30" customHeight="1" x14ac:dyDescent="0.2">
      <c r="A227" s="182"/>
      <c r="B227" s="167"/>
      <c r="C227" s="183"/>
      <c r="D227" s="174"/>
      <c r="E227" s="174"/>
      <c r="F227" s="20"/>
      <c r="G227" s="20" t="s">
        <v>80</v>
      </c>
      <c r="H227" s="20" t="s">
        <v>323</v>
      </c>
      <c r="I227" s="20" t="s">
        <v>505</v>
      </c>
      <c r="J227" s="20">
        <v>600</v>
      </c>
      <c r="K227" s="20">
        <v>8</v>
      </c>
      <c r="L227" s="15">
        <v>8</v>
      </c>
      <c r="M227" s="15" t="s">
        <v>503</v>
      </c>
    </row>
    <row r="228" spans="1:13" ht="42" customHeight="1" x14ac:dyDescent="0.2">
      <c r="A228" s="182"/>
      <c r="B228" s="168"/>
      <c r="C228" s="183"/>
      <c r="D228" s="174"/>
      <c r="E228" s="174"/>
      <c r="F228" s="20"/>
      <c r="G228" s="20" t="s">
        <v>80</v>
      </c>
      <c r="H228" s="20" t="s">
        <v>324</v>
      </c>
      <c r="I228" s="20" t="s">
        <v>284</v>
      </c>
      <c r="J228" s="20">
        <v>600</v>
      </c>
      <c r="K228" s="20">
        <v>8</v>
      </c>
      <c r="L228" s="15">
        <v>8</v>
      </c>
      <c r="M228" s="15" t="s">
        <v>503</v>
      </c>
    </row>
    <row r="229" spans="1:13" ht="30" customHeight="1" x14ac:dyDescent="0.2">
      <c r="A229" s="173" t="s">
        <v>325</v>
      </c>
      <c r="B229" s="167"/>
      <c r="C229" s="180">
        <v>190060</v>
      </c>
      <c r="D229" s="174" t="s">
        <v>49</v>
      </c>
      <c r="E229" s="174"/>
      <c r="F229" s="20"/>
      <c r="G229" s="20" t="s">
        <v>80</v>
      </c>
      <c r="H229" s="75" t="s">
        <v>326</v>
      </c>
      <c r="I229" s="15" t="s">
        <v>71</v>
      </c>
      <c r="J229" s="52">
        <v>600</v>
      </c>
      <c r="K229" s="15">
        <v>10</v>
      </c>
      <c r="L229" s="15">
        <v>10</v>
      </c>
      <c r="M229" s="15" t="s">
        <v>503</v>
      </c>
    </row>
    <row r="230" spans="1:13" ht="30" customHeight="1" x14ac:dyDescent="0.2">
      <c r="A230" s="173"/>
      <c r="B230" s="167"/>
      <c r="C230" s="180"/>
      <c r="D230" s="174"/>
      <c r="E230" s="174"/>
      <c r="F230" s="20"/>
      <c r="G230" s="20" t="s">
        <v>80</v>
      </c>
      <c r="H230" s="75" t="s">
        <v>327</v>
      </c>
      <c r="I230" s="15" t="s">
        <v>71</v>
      </c>
      <c r="J230" s="52">
        <v>600</v>
      </c>
      <c r="K230" s="15">
        <v>10</v>
      </c>
      <c r="L230" s="15">
        <v>10</v>
      </c>
      <c r="M230" s="15" t="s">
        <v>503</v>
      </c>
    </row>
    <row r="231" spans="1:13" ht="30" customHeight="1" x14ac:dyDescent="0.2">
      <c r="A231" s="173"/>
      <c r="B231" s="167"/>
      <c r="C231" s="180"/>
      <c r="D231" s="174"/>
      <c r="E231" s="174"/>
      <c r="F231" s="20"/>
      <c r="G231" s="20" t="s">
        <v>80</v>
      </c>
      <c r="H231" s="20" t="s">
        <v>328</v>
      </c>
      <c r="I231" s="15" t="s">
        <v>71</v>
      </c>
      <c r="J231" s="52">
        <v>600</v>
      </c>
      <c r="K231" s="15">
        <v>10</v>
      </c>
      <c r="L231" s="15">
        <v>10</v>
      </c>
      <c r="M231" s="15" t="s">
        <v>503</v>
      </c>
    </row>
    <row r="232" spans="1:13" ht="30" customHeight="1" x14ac:dyDescent="0.2">
      <c r="A232" s="173"/>
      <c r="B232" s="167"/>
      <c r="C232" s="180"/>
      <c r="D232" s="174"/>
      <c r="E232" s="174"/>
      <c r="F232" s="20"/>
      <c r="G232" s="20" t="s">
        <v>80</v>
      </c>
      <c r="H232" s="20" t="s">
        <v>329</v>
      </c>
      <c r="I232" s="15" t="s">
        <v>71</v>
      </c>
      <c r="J232" s="52">
        <v>600</v>
      </c>
      <c r="K232" s="15">
        <v>10</v>
      </c>
      <c r="L232" s="15">
        <v>10</v>
      </c>
      <c r="M232" s="15" t="s">
        <v>503</v>
      </c>
    </row>
    <row r="233" spans="1:13" ht="30" customHeight="1" x14ac:dyDescent="0.2">
      <c r="A233" s="173"/>
      <c r="B233" s="168"/>
      <c r="C233" s="180"/>
      <c r="D233" s="174"/>
      <c r="E233" s="174"/>
      <c r="F233" s="20"/>
      <c r="G233" s="20" t="s">
        <v>80</v>
      </c>
      <c r="H233" s="20" t="s">
        <v>330</v>
      </c>
      <c r="I233" s="15" t="s">
        <v>71</v>
      </c>
      <c r="J233" s="52">
        <v>600</v>
      </c>
      <c r="K233" s="15">
        <v>10</v>
      </c>
      <c r="L233" s="15">
        <v>10</v>
      </c>
      <c r="M233" s="15" t="s">
        <v>503</v>
      </c>
    </row>
    <row r="234" spans="1:13" ht="51" customHeight="1" x14ac:dyDescent="0.2">
      <c r="A234" s="173" t="s">
        <v>331</v>
      </c>
      <c r="B234" s="175"/>
      <c r="C234" s="178">
        <v>190070</v>
      </c>
      <c r="D234" s="179" t="s">
        <v>50</v>
      </c>
      <c r="E234" s="65" t="s">
        <v>332</v>
      </c>
      <c r="F234" s="25"/>
      <c r="G234" s="14" t="s">
        <v>80</v>
      </c>
      <c r="H234" s="65" t="s">
        <v>333</v>
      </c>
      <c r="I234" s="11" t="s">
        <v>334</v>
      </c>
      <c r="J234" s="11">
        <v>600</v>
      </c>
      <c r="K234" s="11">
        <v>8</v>
      </c>
      <c r="L234" s="11">
        <v>8</v>
      </c>
      <c r="M234" s="11" t="s">
        <v>509</v>
      </c>
    </row>
    <row r="235" spans="1:13" ht="39.950000000000003" customHeight="1" x14ac:dyDescent="0.2">
      <c r="A235" s="173"/>
      <c r="B235" s="176"/>
      <c r="C235" s="178"/>
      <c r="D235" s="179"/>
      <c r="E235" s="65" t="s">
        <v>335</v>
      </c>
      <c r="F235" s="25"/>
      <c r="G235" s="14" t="s">
        <v>80</v>
      </c>
      <c r="H235" s="65" t="s">
        <v>336</v>
      </c>
      <c r="I235" s="11" t="s">
        <v>334</v>
      </c>
      <c r="J235" s="11">
        <v>600</v>
      </c>
      <c r="K235" s="11">
        <v>8</v>
      </c>
      <c r="L235" s="11">
        <v>8</v>
      </c>
      <c r="M235" s="11" t="s">
        <v>509</v>
      </c>
    </row>
    <row r="236" spans="1:13" ht="39.950000000000003" customHeight="1" x14ac:dyDescent="0.2">
      <c r="A236" s="173"/>
      <c r="B236" s="176"/>
      <c r="C236" s="178"/>
      <c r="D236" s="179"/>
      <c r="E236" s="65" t="s">
        <v>337</v>
      </c>
      <c r="F236" s="25"/>
      <c r="G236" s="14" t="s">
        <v>80</v>
      </c>
      <c r="H236" s="65" t="s">
        <v>338</v>
      </c>
      <c r="I236" s="11" t="s">
        <v>334</v>
      </c>
      <c r="J236" s="11">
        <v>600</v>
      </c>
      <c r="K236" s="11">
        <v>8</v>
      </c>
      <c r="L236" s="11">
        <v>8</v>
      </c>
      <c r="M236" s="11" t="s">
        <v>509</v>
      </c>
    </row>
    <row r="237" spans="1:13" ht="39.950000000000003" customHeight="1" x14ac:dyDescent="0.2">
      <c r="A237" s="173"/>
      <c r="B237" s="176"/>
      <c r="C237" s="178"/>
      <c r="D237" s="179"/>
      <c r="E237" s="65" t="s">
        <v>339</v>
      </c>
      <c r="F237" s="25"/>
      <c r="G237" s="14" t="s">
        <v>80</v>
      </c>
      <c r="H237" s="65" t="s">
        <v>340</v>
      </c>
      <c r="I237" s="11" t="s">
        <v>334</v>
      </c>
      <c r="J237" s="11">
        <v>600</v>
      </c>
      <c r="K237" s="11">
        <v>8</v>
      </c>
      <c r="L237" s="11">
        <v>8</v>
      </c>
      <c r="M237" s="11" t="s">
        <v>509</v>
      </c>
    </row>
    <row r="238" spans="1:13" ht="39.950000000000003" customHeight="1" x14ac:dyDescent="0.2">
      <c r="A238" s="173"/>
      <c r="B238" s="176"/>
      <c r="C238" s="178"/>
      <c r="D238" s="179"/>
      <c r="E238" s="65" t="s">
        <v>510</v>
      </c>
      <c r="F238" s="23"/>
      <c r="G238" s="14" t="s">
        <v>80</v>
      </c>
      <c r="H238" s="65" t="s">
        <v>511</v>
      </c>
      <c r="I238" s="14" t="s">
        <v>334</v>
      </c>
      <c r="J238" s="14">
        <v>600</v>
      </c>
      <c r="K238" s="14">
        <v>8</v>
      </c>
      <c r="L238" s="14">
        <v>8</v>
      </c>
      <c r="M238" s="14" t="s">
        <v>509</v>
      </c>
    </row>
    <row r="239" spans="1:13" ht="39.950000000000003" customHeight="1" x14ac:dyDescent="0.2">
      <c r="A239" s="173"/>
      <c r="B239" s="176"/>
      <c r="C239" s="178"/>
      <c r="D239" s="179"/>
      <c r="E239" s="65" t="s">
        <v>341</v>
      </c>
      <c r="F239" s="25"/>
      <c r="G239" s="14" t="s">
        <v>80</v>
      </c>
      <c r="H239" s="65" t="s">
        <v>342</v>
      </c>
      <c r="I239" s="11" t="s">
        <v>334</v>
      </c>
      <c r="J239" s="11">
        <v>600</v>
      </c>
      <c r="K239" s="11">
        <v>8</v>
      </c>
      <c r="L239" s="11">
        <v>8</v>
      </c>
      <c r="M239" s="11" t="s">
        <v>509</v>
      </c>
    </row>
    <row r="240" spans="1:13" ht="39.950000000000003" customHeight="1" x14ac:dyDescent="0.2">
      <c r="A240" s="173"/>
      <c r="B240" s="177"/>
      <c r="C240" s="178"/>
      <c r="D240" s="179"/>
      <c r="E240" s="65" t="s">
        <v>343</v>
      </c>
      <c r="F240" s="25"/>
      <c r="G240" s="14" t="s">
        <v>80</v>
      </c>
      <c r="H240" s="65" t="s">
        <v>344</v>
      </c>
      <c r="I240" s="11" t="s">
        <v>334</v>
      </c>
      <c r="J240" s="11">
        <v>600</v>
      </c>
      <c r="K240" s="11">
        <v>8</v>
      </c>
      <c r="L240" s="11">
        <v>8</v>
      </c>
      <c r="M240" s="11" t="s">
        <v>509</v>
      </c>
    </row>
    <row r="241" spans="1:13" ht="40.5" x14ac:dyDescent="0.2">
      <c r="A241" s="60" t="s">
        <v>345</v>
      </c>
      <c r="B241" s="60" t="s">
        <v>512</v>
      </c>
      <c r="C241" s="12">
        <v>200000</v>
      </c>
      <c r="D241" s="76" t="s">
        <v>51</v>
      </c>
      <c r="E241" s="13"/>
      <c r="F241" s="13"/>
      <c r="G241" s="13"/>
      <c r="H241" s="13"/>
      <c r="I241" s="13"/>
      <c r="J241" s="13"/>
      <c r="K241" s="13"/>
      <c r="L241" s="13"/>
      <c r="M241" s="13"/>
    </row>
    <row r="242" spans="1:13" ht="27" x14ac:dyDescent="0.2">
      <c r="A242" s="173" t="s">
        <v>346</v>
      </c>
      <c r="B242" s="166"/>
      <c r="C242" s="159">
        <v>200010</v>
      </c>
      <c r="D242" s="160" t="s">
        <v>52</v>
      </c>
      <c r="E242" s="174"/>
      <c r="F242" s="20"/>
      <c r="G242" s="20" t="s">
        <v>80</v>
      </c>
      <c r="H242" s="20" t="s">
        <v>347</v>
      </c>
      <c r="I242" s="20" t="s">
        <v>506</v>
      </c>
      <c r="J242" s="20">
        <v>1000</v>
      </c>
      <c r="K242" s="20">
        <v>6</v>
      </c>
      <c r="L242" s="20">
        <v>6</v>
      </c>
      <c r="M242" s="20" t="s">
        <v>422</v>
      </c>
    </row>
    <row r="243" spans="1:13" ht="40.5" x14ac:dyDescent="0.2">
      <c r="A243" s="173"/>
      <c r="B243" s="167"/>
      <c r="C243" s="159"/>
      <c r="D243" s="160"/>
      <c r="E243" s="174"/>
      <c r="F243" s="20"/>
      <c r="G243" s="20" t="s">
        <v>80</v>
      </c>
      <c r="H243" s="20" t="s">
        <v>348</v>
      </c>
      <c r="I243" s="20" t="s">
        <v>513</v>
      </c>
      <c r="J243" s="20">
        <v>1000</v>
      </c>
      <c r="K243" s="20">
        <v>6</v>
      </c>
      <c r="L243" s="20">
        <v>6</v>
      </c>
      <c r="M243" s="20" t="s">
        <v>422</v>
      </c>
    </row>
    <row r="244" spans="1:13" ht="40.5" x14ac:dyDescent="0.2">
      <c r="A244" s="173"/>
      <c r="B244" s="167"/>
      <c r="C244" s="159"/>
      <c r="D244" s="160"/>
      <c r="E244" s="174"/>
      <c r="F244" s="20"/>
      <c r="G244" s="20" t="s">
        <v>80</v>
      </c>
      <c r="H244" s="20" t="s">
        <v>349</v>
      </c>
      <c r="I244" s="20" t="s">
        <v>514</v>
      </c>
      <c r="J244" s="20">
        <v>1000</v>
      </c>
      <c r="K244" s="20">
        <v>6</v>
      </c>
      <c r="L244" s="20">
        <v>6</v>
      </c>
      <c r="M244" s="20" t="s">
        <v>422</v>
      </c>
    </row>
    <row r="245" spans="1:13" ht="40.5" x14ac:dyDescent="0.2">
      <c r="A245" s="173"/>
      <c r="B245" s="167"/>
      <c r="C245" s="159"/>
      <c r="D245" s="160"/>
      <c r="E245" s="174"/>
      <c r="F245" s="20"/>
      <c r="G245" s="20" t="s">
        <v>80</v>
      </c>
      <c r="H245" s="20" t="s">
        <v>350</v>
      </c>
      <c r="I245" s="20" t="s">
        <v>514</v>
      </c>
      <c r="J245" s="20">
        <v>1000</v>
      </c>
      <c r="K245" s="20">
        <v>6</v>
      </c>
      <c r="L245" s="20">
        <v>6</v>
      </c>
      <c r="M245" s="20" t="s">
        <v>422</v>
      </c>
    </row>
    <row r="246" spans="1:13" ht="40.5" x14ac:dyDescent="0.2">
      <c r="A246" s="173"/>
      <c r="B246" s="167"/>
      <c r="C246" s="159"/>
      <c r="D246" s="160"/>
      <c r="E246" s="174"/>
      <c r="F246" s="72"/>
      <c r="G246" s="20" t="s">
        <v>80</v>
      </c>
      <c r="H246" s="20" t="s">
        <v>351</v>
      </c>
      <c r="I246" s="20" t="s">
        <v>514</v>
      </c>
      <c r="J246" s="20">
        <v>1000</v>
      </c>
      <c r="K246" s="20">
        <v>6</v>
      </c>
      <c r="L246" s="20">
        <v>6</v>
      </c>
      <c r="M246" s="20" t="s">
        <v>422</v>
      </c>
    </row>
    <row r="247" spans="1:13" ht="40.5" x14ac:dyDescent="0.2">
      <c r="A247" s="173"/>
      <c r="B247" s="167"/>
      <c r="C247" s="159"/>
      <c r="D247" s="160"/>
      <c r="E247" s="174"/>
      <c r="F247" s="72"/>
      <c r="G247" s="20" t="s">
        <v>80</v>
      </c>
      <c r="H247" s="20" t="s">
        <v>352</v>
      </c>
      <c r="I247" s="20" t="s">
        <v>514</v>
      </c>
      <c r="J247" s="20">
        <v>1000</v>
      </c>
      <c r="K247" s="20">
        <v>6</v>
      </c>
      <c r="L247" s="20">
        <v>6</v>
      </c>
      <c r="M247" s="20" t="s">
        <v>422</v>
      </c>
    </row>
    <row r="248" spans="1:13" ht="40.5" x14ac:dyDescent="0.2">
      <c r="A248" s="173"/>
      <c r="B248" s="167"/>
      <c r="C248" s="159"/>
      <c r="D248" s="160"/>
      <c r="E248" s="174"/>
      <c r="F248" s="20"/>
      <c r="G248" s="20" t="s">
        <v>80</v>
      </c>
      <c r="H248" s="20" t="s">
        <v>353</v>
      </c>
      <c r="I248" s="20" t="s">
        <v>514</v>
      </c>
      <c r="J248" s="20">
        <v>1000</v>
      </c>
      <c r="K248" s="20">
        <v>6</v>
      </c>
      <c r="L248" s="20">
        <v>6</v>
      </c>
      <c r="M248" s="20" t="s">
        <v>422</v>
      </c>
    </row>
    <row r="249" spans="1:13" ht="40.5" x14ac:dyDescent="0.2">
      <c r="A249" s="173"/>
      <c r="B249" s="167"/>
      <c r="C249" s="159"/>
      <c r="D249" s="160"/>
      <c r="E249" s="174"/>
      <c r="F249" s="20"/>
      <c r="G249" s="20" t="s">
        <v>80</v>
      </c>
      <c r="H249" s="20" t="s">
        <v>354</v>
      </c>
      <c r="I249" s="20" t="s">
        <v>514</v>
      </c>
      <c r="J249" s="20">
        <v>1000</v>
      </c>
      <c r="K249" s="20">
        <v>6</v>
      </c>
      <c r="L249" s="20">
        <v>6</v>
      </c>
      <c r="M249" s="20" t="s">
        <v>422</v>
      </c>
    </row>
    <row r="250" spans="1:13" ht="27" x14ac:dyDescent="0.2">
      <c r="A250" s="173"/>
      <c r="B250" s="168"/>
      <c r="C250" s="159"/>
      <c r="D250" s="160"/>
      <c r="E250" s="174"/>
      <c r="F250" s="52"/>
      <c r="G250" s="20" t="s">
        <v>80</v>
      </c>
      <c r="H250" s="20" t="s">
        <v>355</v>
      </c>
      <c r="I250" s="20" t="s">
        <v>515</v>
      </c>
      <c r="J250" s="20">
        <v>1000</v>
      </c>
      <c r="K250" s="20">
        <v>6</v>
      </c>
      <c r="L250" s="20">
        <v>6</v>
      </c>
      <c r="M250" s="20" t="s">
        <v>422</v>
      </c>
    </row>
    <row r="251" spans="1:13" ht="27" x14ac:dyDescent="0.2">
      <c r="A251" s="164" t="s">
        <v>356</v>
      </c>
      <c r="B251" s="166"/>
      <c r="C251" s="169">
        <v>200020</v>
      </c>
      <c r="D251" s="171" t="s">
        <v>53</v>
      </c>
      <c r="E251" s="161"/>
      <c r="F251" s="52"/>
      <c r="G251" s="20" t="s">
        <v>80</v>
      </c>
      <c r="H251" s="20" t="s">
        <v>357</v>
      </c>
      <c r="I251" s="20" t="s">
        <v>515</v>
      </c>
      <c r="J251" s="20">
        <v>1000</v>
      </c>
      <c r="K251" s="20">
        <v>6</v>
      </c>
      <c r="L251" s="20">
        <v>6</v>
      </c>
      <c r="M251" s="20" t="s">
        <v>422</v>
      </c>
    </row>
    <row r="252" spans="1:13" ht="40.5" x14ac:dyDescent="0.2">
      <c r="A252" s="165"/>
      <c r="B252" s="167"/>
      <c r="C252" s="170"/>
      <c r="D252" s="172"/>
      <c r="E252" s="162"/>
      <c r="F252" s="52"/>
      <c r="G252" s="20" t="s">
        <v>80</v>
      </c>
      <c r="H252" s="20" t="s">
        <v>358</v>
      </c>
      <c r="I252" s="20" t="s">
        <v>514</v>
      </c>
      <c r="J252" s="20">
        <v>1000</v>
      </c>
      <c r="K252" s="20">
        <v>6</v>
      </c>
      <c r="L252" s="20">
        <v>6</v>
      </c>
      <c r="M252" s="20" t="s">
        <v>422</v>
      </c>
    </row>
    <row r="253" spans="1:13" ht="40.5" x14ac:dyDescent="0.2">
      <c r="A253" s="165"/>
      <c r="B253" s="167"/>
      <c r="C253" s="170"/>
      <c r="D253" s="172"/>
      <c r="E253" s="162"/>
      <c r="F253" s="52"/>
      <c r="G253" s="20" t="s">
        <v>80</v>
      </c>
      <c r="H253" s="20" t="s">
        <v>359</v>
      </c>
      <c r="I253" s="20" t="s">
        <v>514</v>
      </c>
      <c r="J253" s="20">
        <v>1000</v>
      </c>
      <c r="K253" s="20">
        <v>6</v>
      </c>
      <c r="L253" s="20">
        <v>6</v>
      </c>
      <c r="M253" s="20" t="s">
        <v>422</v>
      </c>
    </row>
    <row r="254" spans="1:13" ht="27" x14ac:dyDescent="0.2">
      <c r="A254" s="165"/>
      <c r="B254" s="167"/>
      <c r="C254" s="170"/>
      <c r="D254" s="172"/>
      <c r="E254" s="162"/>
      <c r="F254" s="20"/>
      <c r="G254" s="20" t="s">
        <v>80</v>
      </c>
      <c r="H254" s="20" t="s">
        <v>360</v>
      </c>
      <c r="I254" s="20" t="s">
        <v>498</v>
      </c>
      <c r="J254" s="20">
        <v>1000</v>
      </c>
      <c r="K254" s="20">
        <v>6</v>
      </c>
      <c r="L254" s="20">
        <v>6</v>
      </c>
      <c r="M254" s="20" t="s">
        <v>422</v>
      </c>
    </row>
    <row r="255" spans="1:13" ht="27" x14ac:dyDescent="0.2">
      <c r="A255" s="165"/>
      <c r="B255" s="167"/>
      <c r="C255" s="170"/>
      <c r="D255" s="172"/>
      <c r="E255" s="162"/>
      <c r="F255" s="20"/>
      <c r="G255" s="20" t="s">
        <v>80</v>
      </c>
      <c r="H255" s="20" t="s">
        <v>361</v>
      </c>
      <c r="I255" s="20" t="s">
        <v>498</v>
      </c>
      <c r="J255" s="20">
        <v>1000</v>
      </c>
      <c r="K255" s="20">
        <v>6</v>
      </c>
      <c r="L255" s="20">
        <v>6</v>
      </c>
      <c r="M255" s="20" t="s">
        <v>422</v>
      </c>
    </row>
    <row r="256" spans="1:13" ht="27" x14ac:dyDescent="0.2">
      <c r="A256" s="165"/>
      <c r="B256" s="167"/>
      <c r="C256" s="170"/>
      <c r="D256" s="172"/>
      <c r="E256" s="162"/>
      <c r="F256" s="20"/>
      <c r="G256" s="20" t="s">
        <v>80</v>
      </c>
      <c r="H256" s="20" t="s">
        <v>362</v>
      </c>
      <c r="I256" s="20" t="s">
        <v>516</v>
      </c>
      <c r="J256" s="20">
        <v>1000</v>
      </c>
      <c r="K256" s="20">
        <v>6</v>
      </c>
      <c r="L256" s="20">
        <v>6</v>
      </c>
      <c r="M256" s="20" t="s">
        <v>422</v>
      </c>
    </row>
    <row r="257" spans="1:13" ht="13.5" x14ac:dyDescent="0.2">
      <c r="A257" s="165"/>
      <c r="B257" s="167"/>
      <c r="C257" s="170"/>
      <c r="D257" s="172"/>
      <c r="E257" s="162"/>
      <c r="F257" s="20"/>
      <c r="G257" s="20" t="s">
        <v>80</v>
      </c>
      <c r="H257" s="20" t="s">
        <v>517</v>
      </c>
      <c r="I257" s="20" t="s">
        <v>427</v>
      </c>
      <c r="J257" s="20">
        <v>1000</v>
      </c>
      <c r="K257" s="20">
        <v>6</v>
      </c>
      <c r="L257" s="20">
        <v>6</v>
      </c>
      <c r="M257" s="20" t="s">
        <v>422</v>
      </c>
    </row>
    <row r="258" spans="1:13" ht="27" x14ac:dyDescent="0.2">
      <c r="A258" s="165"/>
      <c r="B258" s="168"/>
      <c r="C258" s="170"/>
      <c r="D258" s="172"/>
      <c r="E258" s="162"/>
      <c r="F258" s="20"/>
      <c r="G258" s="20" t="s">
        <v>80</v>
      </c>
      <c r="H258" s="20" t="s">
        <v>518</v>
      </c>
      <c r="I258" s="20" t="s">
        <v>498</v>
      </c>
      <c r="J258" s="20">
        <v>1000</v>
      </c>
      <c r="K258" s="20">
        <v>6</v>
      </c>
      <c r="L258" s="20">
        <v>6</v>
      </c>
      <c r="M258" s="20" t="s">
        <v>422</v>
      </c>
    </row>
    <row r="259" spans="1:13" ht="13.5" x14ac:dyDescent="0.2">
      <c r="A259" s="155" t="s">
        <v>363</v>
      </c>
      <c r="B259" s="156"/>
      <c r="C259" s="159">
        <v>200030</v>
      </c>
      <c r="D259" s="160" t="s">
        <v>54</v>
      </c>
      <c r="E259" s="161" t="s">
        <v>519</v>
      </c>
      <c r="F259" s="20"/>
      <c r="G259" s="20" t="s">
        <v>80</v>
      </c>
      <c r="H259" s="20" t="s">
        <v>520</v>
      </c>
      <c r="I259" s="20" t="s">
        <v>521</v>
      </c>
      <c r="J259" s="20">
        <v>600</v>
      </c>
      <c r="K259" s="20">
        <v>4</v>
      </c>
      <c r="L259" s="20">
        <v>4</v>
      </c>
      <c r="M259" s="15" t="s">
        <v>422</v>
      </c>
    </row>
    <row r="260" spans="1:13" ht="13.5" x14ac:dyDescent="0.2">
      <c r="A260" s="155"/>
      <c r="B260" s="157"/>
      <c r="C260" s="159"/>
      <c r="D260" s="160"/>
      <c r="E260" s="162"/>
      <c r="F260" s="20"/>
      <c r="G260" s="20" t="s">
        <v>80</v>
      </c>
      <c r="H260" s="52" t="s">
        <v>522</v>
      </c>
      <c r="I260" s="20" t="s">
        <v>521</v>
      </c>
      <c r="J260" s="20">
        <v>600</v>
      </c>
      <c r="K260" s="20">
        <v>4</v>
      </c>
      <c r="L260" s="20">
        <v>4</v>
      </c>
      <c r="M260" s="15" t="s">
        <v>422</v>
      </c>
    </row>
    <row r="261" spans="1:13" ht="27" x14ac:dyDescent="0.2">
      <c r="A261" s="155"/>
      <c r="B261" s="157"/>
      <c r="C261" s="159"/>
      <c r="D261" s="160"/>
      <c r="E261" s="162"/>
      <c r="F261" s="20"/>
      <c r="G261" s="20" t="s">
        <v>80</v>
      </c>
      <c r="H261" s="20" t="s">
        <v>523</v>
      </c>
      <c r="I261" s="20" t="s">
        <v>364</v>
      </c>
      <c r="J261" s="20">
        <v>600</v>
      </c>
      <c r="K261" s="20">
        <v>4</v>
      </c>
      <c r="L261" s="20">
        <v>4</v>
      </c>
      <c r="M261" s="15" t="s">
        <v>422</v>
      </c>
    </row>
    <row r="262" spans="1:13" ht="27" x14ac:dyDescent="0.2">
      <c r="A262" s="155"/>
      <c r="B262" s="157"/>
      <c r="C262" s="159"/>
      <c r="D262" s="160"/>
      <c r="E262" s="163"/>
      <c r="F262" s="20"/>
      <c r="G262" s="20" t="s">
        <v>80</v>
      </c>
      <c r="H262" s="20" t="s">
        <v>524</v>
      </c>
      <c r="I262" s="20" t="s">
        <v>364</v>
      </c>
      <c r="J262" s="20">
        <v>600</v>
      </c>
      <c r="K262" s="20">
        <v>4</v>
      </c>
      <c r="L262" s="20">
        <v>4</v>
      </c>
      <c r="M262" s="15" t="s">
        <v>422</v>
      </c>
    </row>
    <row r="263" spans="1:13" ht="27" x14ac:dyDescent="0.2">
      <c r="A263" s="155"/>
      <c r="B263" s="157"/>
      <c r="C263" s="159"/>
      <c r="D263" s="160"/>
      <c r="E263" s="20" t="s">
        <v>365</v>
      </c>
      <c r="F263" s="20"/>
      <c r="G263" s="20" t="s">
        <v>80</v>
      </c>
      <c r="H263" s="20" t="s">
        <v>366</v>
      </c>
      <c r="I263" s="20" t="s">
        <v>436</v>
      </c>
      <c r="J263" s="20">
        <v>600</v>
      </c>
      <c r="K263" s="20">
        <v>4</v>
      </c>
      <c r="L263" s="20">
        <v>4</v>
      </c>
      <c r="M263" s="20" t="s">
        <v>422</v>
      </c>
    </row>
    <row r="264" spans="1:13" ht="13.5" x14ac:dyDescent="0.2">
      <c r="A264" s="155"/>
      <c r="B264" s="157"/>
      <c r="C264" s="159"/>
      <c r="D264" s="160"/>
      <c r="E264" s="20"/>
      <c r="F264" s="20"/>
      <c r="G264" s="20" t="s">
        <v>80</v>
      </c>
      <c r="H264" s="20" t="s">
        <v>367</v>
      </c>
      <c r="I264" s="20" t="s">
        <v>427</v>
      </c>
      <c r="J264" s="20">
        <v>600</v>
      </c>
      <c r="K264" s="20">
        <v>4</v>
      </c>
      <c r="L264" s="20">
        <v>4</v>
      </c>
      <c r="M264" s="15" t="s">
        <v>422</v>
      </c>
    </row>
    <row r="265" spans="1:13" ht="62.25" customHeight="1" x14ac:dyDescent="0.2">
      <c r="A265" s="155"/>
      <c r="B265" s="157"/>
      <c r="C265" s="159"/>
      <c r="D265" s="160"/>
      <c r="E265" s="20" t="s">
        <v>368</v>
      </c>
      <c r="F265" s="20"/>
      <c r="G265" s="20" t="s">
        <v>80</v>
      </c>
      <c r="H265" s="20" t="s">
        <v>369</v>
      </c>
      <c r="I265" s="20" t="s">
        <v>525</v>
      </c>
      <c r="J265" s="20">
        <v>600</v>
      </c>
      <c r="K265" s="20">
        <v>4</v>
      </c>
      <c r="L265" s="20">
        <v>4</v>
      </c>
      <c r="M265" s="15" t="s">
        <v>422</v>
      </c>
    </row>
    <row r="266" spans="1:13" ht="27" x14ac:dyDescent="0.2">
      <c r="A266" s="155"/>
      <c r="B266" s="157"/>
      <c r="C266" s="159"/>
      <c r="D266" s="160"/>
      <c r="E266" s="20"/>
      <c r="F266" s="20"/>
      <c r="G266" s="20" t="s">
        <v>80</v>
      </c>
      <c r="H266" s="20" t="s">
        <v>370</v>
      </c>
      <c r="I266" s="20" t="s">
        <v>525</v>
      </c>
      <c r="J266" s="20">
        <v>600</v>
      </c>
      <c r="K266" s="20">
        <v>4</v>
      </c>
      <c r="L266" s="20">
        <v>4</v>
      </c>
      <c r="M266" s="15" t="s">
        <v>422</v>
      </c>
    </row>
    <row r="267" spans="1:13" ht="27" x14ac:dyDescent="0.2">
      <c r="A267" s="155"/>
      <c r="B267" s="157"/>
      <c r="C267" s="159"/>
      <c r="D267" s="160"/>
      <c r="E267" s="20"/>
      <c r="F267" s="20"/>
      <c r="G267" s="20" t="s">
        <v>80</v>
      </c>
      <c r="H267" s="20" t="s">
        <v>371</v>
      </c>
      <c r="I267" s="20" t="s">
        <v>525</v>
      </c>
      <c r="J267" s="20">
        <v>600</v>
      </c>
      <c r="K267" s="20">
        <v>4</v>
      </c>
      <c r="L267" s="20">
        <v>4</v>
      </c>
      <c r="M267" s="15" t="s">
        <v>422</v>
      </c>
    </row>
    <row r="268" spans="1:13" ht="27" x14ac:dyDescent="0.2">
      <c r="A268" s="155"/>
      <c r="B268" s="157"/>
      <c r="C268" s="159"/>
      <c r="D268" s="160"/>
      <c r="E268" s="20"/>
      <c r="F268" s="52"/>
      <c r="G268" s="52" t="s">
        <v>80</v>
      </c>
      <c r="H268" s="20" t="s">
        <v>372</v>
      </c>
      <c r="I268" s="52" t="s">
        <v>89</v>
      </c>
      <c r="J268" s="52">
        <v>600</v>
      </c>
      <c r="K268" s="20">
        <v>4</v>
      </c>
      <c r="L268" s="20">
        <v>4</v>
      </c>
      <c r="M268" s="15" t="s">
        <v>422</v>
      </c>
    </row>
    <row r="269" spans="1:13" ht="27" x14ac:dyDescent="0.2">
      <c r="A269" s="155"/>
      <c r="B269" s="158"/>
      <c r="C269" s="159"/>
      <c r="D269" s="160"/>
      <c r="E269" s="20"/>
      <c r="F269" s="52"/>
      <c r="G269" s="20" t="s">
        <v>80</v>
      </c>
      <c r="H269" s="20" t="s">
        <v>373</v>
      </c>
      <c r="I269" s="52" t="s">
        <v>89</v>
      </c>
      <c r="J269" s="52">
        <v>600</v>
      </c>
      <c r="K269" s="20">
        <v>4</v>
      </c>
      <c r="L269" s="20">
        <v>4</v>
      </c>
      <c r="M269" s="15" t="s">
        <v>422</v>
      </c>
    </row>
  </sheetData>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2" ma:contentTypeDescription="Create a new document." ma:contentTypeScope="" ma:versionID="419c1bb30b67b08f85b589c3274026a0">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9de76060d2b1a8d0b966855c7c580e29"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3AC2E9-13ED-4A3B-B2F2-7E8EBAD7A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 ds:uri="8181f450-e118-44ce-b59d-5e9fb75ba02a"/>
    <ds:schemaRef ds:uri="341b7705-7ba0-46af-b1d8-5eeab284f4eb"/>
  </ds:schemaRefs>
</ds:datastoreItem>
</file>

<file path=customXml/itemProps3.xml><?xml version="1.0" encoding="utf-8"?>
<ds:datastoreItem xmlns:ds="http://schemas.openxmlformats.org/officeDocument/2006/customXml" ds:itemID="{1CAC2A2C-45EA-43DA-8BB7-ECF77D2F0F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Žiniaraštis rangovams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Robertas Čedavičius</cp:lastModifiedBy>
  <cp:revision/>
  <cp:lastPrinted>2024-02-15T06:42:35Z</cp:lastPrinted>
  <dcterms:created xsi:type="dcterms:W3CDTF">2017-01-02T13:37:49Z</dcterms:created>
  <dcterms:modified xsi:type="dcterms:W3CDTF">2024-02-19T08:17:45Z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0x0101005756E75BF37FCD479B400FE2AFF896DC</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y fmtid="{D5CDD505-2E9C-101B-9397-08002B2CF9AE}" pid="10" name="MediaServiceImageTags">
    <vt:lpwstr/>
  </property>
</Properties>
</file>